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anaya.c.lv\Downloads\"/>
    </mc:Choice>
  </mc:AlternateContent>
  <xr:revisionPtr revIDLastSave="0" documentId="13_ncr:1_{22100809-EA3D-4F47-9482-24D9ADF1B230}" xr6:coauthVersionLast="47" xr6:coauthVersionMax="47" xr10:uidLastSave="{00000000-0000-0000-0000-000000000000}"/>
  <bookViews>
    <workbookView xWindow="-110" yWindow="-110" windowWidth="19420" windowHeight="10300" firstSheet="4" activeTab="9" xr2:uid="{65C14963-D7D9-489F-85DF-B390E3AF6B64}"/>
  </bookViews>
  <sheets>
    <sheet name="Sheet2" sheetId="3" r:id="rId1"/>
    <sheet name="task2" sheetId="16" r:id="rId2"/>
    <sheet name="task3" sheetId="5" r:id="rId3"/>
    <sheet name="task4" sheetId="9" r:id="rId4"/>
    <sheet name="task-5" sheetId="10" r:id="rId5"/>
    <sheet name="task6" sheetId="12" r:id="rId6"/>
    <sheet name="task7" sheetId="11" r:id="rId7"/>
    <sheet name="task9" sheetId="13" r:id="rId8"/>
    <sheet name="tak10" sheetId="14" r:id="rId9"/>
    <sheet name="Data" sheetId="1" r:id="rId10"/>
  </sheets>
  <calcPr calcId="191029"/>
  <pivotCaches>
    <pivotCache cacheId="5" r:id="rId11"/>
    <pivotCache cacheId="24" r:id="rId12"/>
    <pivotCache cacheId="4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6" l="1"/>
  <c r="Q3" i="1"/>
  <c r="R6" i="1"/>
  <c r="R26" i="1"/>
  <c r="R27" i="1"/>
  <c r="R28" i="1"/>
  <c r="R30" i="1"/>
  <c r="R31" i="1"/>
  <c r="R32" i="1"/>
  <c r="R44" i="1"/>
  <c r="R46" i="1"/>
  <c r="R47" i="1"/>
  <c r="R66" i="1"/>
  <c r="R72" i="1"/>
  <c r="R85" i="1"/>
  <c r="R86" i="1"/>
  <c r="R87" i="1"/>
  <c r="R88" i="1"/>
  <c r="R90" i="1"/>
  <c r="R91" i="1"/>
  <c r="R92" i="1"/>
  <c r="R106" i="1"/>
  <c r="R126" i="1"/>
  <c r="R127" i="1"/>
  <c r="R128" i="1"/>
  <c r="R130" i="1"/>
  <c r="R131" i="1"/>
  <c r="R132" i="1"/>
  <c r="R144" i="1"/>
  <c r="R146" i="1"/>
  <c r="R147" i="1"/>
  <c r="R166" i="1"/>
  <c r="R186" i="1"/>
  <c r="R187" i="1"/>
  <c r="R188" i="1"/>
  <c r="R190" i="1"/>
  <c r="R191" i="1"/>
  <c r="R192" i="1"/>
  <c r="R206" i="1"/>
  <c r="R226" i="1"/>
  <c r="R227" i="1"/>
  <c r="R228" i="1"/>
  <c r="R230" i="1"/>
  <c r="R231" i="1"/>
  <c r="R232" i="1"/>
  <c r="R243" i="1"/>
  <c r="R244" i="1"/>
  <c r="R268" i="1"/>
  <c r="R270" i="1"/>
  <c r="R271" i="1"/>
  <c r="R272" i="1"/>
  <c r="R283" i="1"/>
  <c r="R284" i="1"/>
  <c r="R285" i="1"/>
  <c r="R286" i="1"/>
  <c r="R287" i="1"/>
  <c r="R306" i="1"/>
  <c r="R312" i="1"/>
  <c r="R323" i="1"/>
  <c r="R326" i="1"/>
  <c r="R327" i="1"/>
  <c r="R328" i="1"/>
  <c r="R330" i="1"/>
  <c r="R346" i="1"/>
  <c r="R366" i="1"/>
  <c r="R367" i="1"/>
  <c r="R368" i="1"/>
  <c r="R370" i="1"/>
  <c r="R371" i="1"/>
  <c r="R372" i="1"/>
  <c r="R386" i="1"/>
  <c r="R406" i="1"/>
  <c r="R407" i="1"/>
  <c r="R408" i="1"/>
  <c r="R410" i="1"/>
  <c r="R411" i="1"/>
  <c r="R412" i="1"/>
  <c r="R426" i="1"/>
  <c r="R447" i="1"/>
  <c r="R448" i="1"/>
  <c r="R450" i="1"/>
  <c r="R451" i="1"/>
  <c r="R452" i="1"/>
  <c r="R466" i="1"/>
  <c r="R491" i="1"/>
  <c r="R492" i="1"/>
  <c r="R503" i="1"/>
  <c r="R504" i="1"/>
  <c r="R505" i="1"/>
  <c r="R506" i="1"/>
  <c r="R507" i="1"/>
  <c r="R508" i="1"/>
  <c r="R526" i="1"/>
  <c r="R546" i="1"/>
  <c r="R547" i="1"/>
  <c r="R548" i="1"/>
  <c r="R550" i="1"/>
  <c r="R551" i="1"/>
  <c r="R566" i="1"/>
  <c r="R586" i="1"/>
  <c r="R587" i="1"/>
  <c r="R588" i="1"/>
  <c r="R590" i="1"/>
  <c r="R591" i="1"/>
  <c r="R592" i="1"/>
  <c r="R603" i="1"/>
  <c r="R626" i="1"/>
  <c r="R627" i="1"/>
  <c r="R628" i="1"/>
  <c r="R630" i="1"/>
  <c r="R631" i="1"/>
  <c r="R632" i="1"/>
  <c r="R644" i="1"/>
  <c r="R670" i="1"/>
  <c r="R671" i="1"/>
  <c r="R672" i="1"/>
  <c r="R683" i="1"/>
  <c r="R684" i="1"/>
  <c r="R685" i="1"/>
  <c r="R686" i="1"/>
  <c r="R687" i="1"/>
  <c r="R706" i="1"/>
  <c r="R712" i="1"/>
  <c r="R723" i="1"/>
  <c r="R726" i="1"/>
  <c r="R727" i="1"/>
  <c r="R728" i="1"/>
  <c r="R730" i="1"/>
  <c r="R746" i="1"/>
  <c r="R764" i="1"/>
  <c r="R766" i="1"/>
  <c r="R767" i="1"/>
  <c r="R768" i="1"/>
  <c r="R770" i="1"/>
  <c r="R771" i="1"/>
  <c r="R772" i="1"/>
  <c r="R806" i="1"/>
  <c r="R807" i="1"/>
  <c r="R808" i="1"/>
  <c r="R810" i="1"/>
  <c r="R811" i="1"/>
  <c r="R812" i="1"/>
  <c r="R848" i="1"/>
  <c r="R850" i="1"/>
  <c r="R851" i="1"/>
  <c r="R863" i="1"/>
  <c r="R866" i="1"/>
  <c r="R903" i="1"/>
  <c r="R904" i="1"/>
  <c r="R905" i="1"/>
  <c r="R906" i="1"/>
  <c r="R907" i="1"/>
  <c r="R908" i="1"/>
  <c r="R926" i="1"/>
  <c r="R943" i="1"/>
  <c r="R946" i="1"/>
  <c r="R947" i="1"/>
  <c r="R948" i="1"/>
  <c r="R950" i="1"/>
  <c r="R966" i="1"/>
  <c r="R986" i="1"/>
  <c r="R987" i="1"/>
  <c r="R988" i="1"/>
  <c r="R990" i="1"/>
  <c r="B2" i="12"/>
  <c r="Q78" i="1"/>
  <c r="R78" i="1" s="1"/>
  <c r="Q121" i="1"/>
  <c r="R121" i="1" s="1"/>
  <c r="Q138" i="1"/>
  <c r="R138" i="1" s="1"/>
  <c r="Q139" i="1"/>
  <c r="R139" i="1" s="1"/>
  <c r="Q140" i="1"/>
  <c r="R140" i="1" s="1"/>
  <c r="Q141" i="1"/>
  <c r="R141" i="1" s="1"/>
  <c r="Q199" i="1"/>
  <c r="R199" i="1" s="1"/>
  <c r="Q200" i="1"/>
  <c r="R200" i="1" s="1"/>
  <c r="Q218" i="1"/>
  <c r="R218" i="1" s="1"/>
  <c r="Q260" i="1"/>
  <c r="R260" i="1" s="1"/>
  <c r="Q280" i="1"/>
  <c r="R280" i="1" s="1"/>
  <c r="Q359" i="1"/>
  <c r="R359" i="1" s="1"/>
  <c r="Q360" i="1"/>
  <c r="R360" i="1" s="1"/>
  <c r="Q361" i="1"/>
  <c r="R361" i="1" s="1"/>
  <c r="Q418" i="1"/>
  <c r="R418" i="1" s="1"/>
  <c r="Q419" i="1"/>
  <c r="R419" i="1" s="1"/>
  <c r="Q433" i="1"/>
  <c r="R433" i="1" s="1"/>
  <c r="Q435" i="1"/>
  <c r="R435" i="1" s="1"/>
  <c r="Q436" i="1"/>
  <c r="R436" i="1" s="1"/>
  <c r="Q498" i="1"/>
  <c r="R498" i="1" s="1"/>
  <c r="Q500" i="1"/>
  <c r="R500" i="1" s="1"/>
  <c r="Q501" i="1"/>
  <c r="R501" i="1" s="1"/>
  <c r="Q560" i="1"/>
  <c r="R560" i="1" s="1"/>
  <c r="Q561" i="1"/>
  <c r="R561" i="1" s="1"/>
  <c r="Q660" i="1"/>
  <c r="R660" i="1" s="1"/>
  <c r="Q719" i="1"/>
  <c r="R719" i="1" s="1"/>
  <c r="Q720" i="1"/>
  <c r="R720" i="1" s="1"/>
  <c r="Q840" i="1"/>
  <c r="R840" i="1" s="1"/>
  <c r="Q841" i="1"/>
  <c r="R841" i="1" s="1"/>
  <c r="Q900" i="1"/>
  <c r="R900" i="1" s="1"/>
  <c r="Q940" i="1"/>
  <c r="R940" i="1" s="1"/>
  <c r="Q941" i="1"/>
  <c r="R941" i="1" s="1"/>
  <c r="P2" i="1"/>
  <c r="Q2" i="1" s="1"/>
  <c r="R2" i="1" s="1"/>
  <c r="P3" i="1"/>
  <c r="R3" i="1" s="1"/>
  <c r="P4" i="1"/>
  <c r="Q4" i="1" s="1"/>
  <c r="R4" i="1" s="1"/>
  <c r="P5" i="1"/>
  <c r="Q5" i="1" s="1"/>
  <c r="R5" i="1" s="1"/>
  <c r="P6" i="1"/>
  <c r="Q6" i="1" s="1"/>
  <c r="P7" i="1"/>
  <c r="Q7" i="1" s="1"/>
  <c r="R7" i="1" s="1"/>
  <c r="P8" i="1"/>
  <c r="Q8" i="1" s="1"/>
  <c r="R8" i="1" s="1"/>
  <c r="P9" i="1"/>
  <c r="Q9" i="1" s="1"/>
  <c r="R9" i="1" s="1"/>
  <c r="P10" i="1"/>
  <c r="Q10" i="1" s="1"/>
  <c r="R10" i="1" s="1"/>
  <c r="P11" i="1"/>
  <c r="Q11" i="1" s="1"/>
  <c r="R11" i="1" s="1"/>
  <c r="P12" i="1"/>
  <c r="Q12" i="1" s="1"/>
  <c r="R12" i="1" s="1"/>
  <c r="P13" i="1"/>
  <c r="Q13" i="1" s="1"/>
  <c r="R13" i="1" s="1"/>
  <c r="P14" i="1"/>
  <c r="Q14" i="1" s="1"/>
  <c r="R14" i="1" s="1"/>
  <c r="P15" i="1"/>
  <c r="Q15" i="1" s="1"/>
  <c r="R15" i="1" s="1"/>
  <c r="P16" i="1"/>
  <c r="Q16" i="1" s="1"/>
  <c r="R16" i="1" s="1"/>
  <c r="P17" i="1"/>
  <c r="Q17" i="1" s="1"/>
  <c r="R17" i="1" s="1"/>
  <c r="P18" i="1"/>
  <c r="Q18" i="1" s="1"/>
  <c r="R18" i="1" s="1"/>
  <c r="P19" i="1"/>
  <c r="Q19" i="1" s="1"/>
  <c r="R19" i="1" s="1"/>
  <c r="P20" i="1"/>
  <c r="Q20" i="1" s="1"/>
  <c r="R20" i="1" s="1"/>
  <c r="P21" i="1"/>
  <c r="Q21" i="1" s="1"/>
  <c r="R21" i="1" s="1"/>
  <c r="P22" i="1"/>
  <c r="Q22" i="1" s="1"/>
  <c r="R22" i="1" s="1"/>
  <c r="P23" i="1"/>
  <c r="Q23" i="1" s="1"/>
  <c r="R23" i="1" s="1"/>
  <c r="P24" i="1"/>
  <c r="Q24" i="1" s="1"/>
  <c r="R24" i="1" s="1"/>
  <c r="P25" i="1"/>
  <c r="Q25" i="1" s="1"/>
  <c r="R25" i="1" s="1"/>
  <c r="P26" i="1"/>
  <c r="Q26" i="1" s="1"/>
  <c r="P27" i="1"/>
  <c r="Q27" i="1" s="1"/>
  <c r="P28" i="1"/>
  <c r="Q28" i="1" s="1"/>
  <c r="P29" i="1"/>
  <c r="Q29" i="1" s="1"/>
  <c r="R29" i="1" s="1"/>
  <c r="P30" i="1"/>
  <c r="Q30" i="1" s="1"/>
  <c r="P31" i="1"/>
  <c r="Q31" i="1" s="1"/>
  <c r="P32" i="1"/>
  <c r="Q32" i="1" s="1"/>
  <c r="P33" i="1"/>
  <c r="Q33" i="1" s="1"/>
  <c r="R33" i="1" s="1"/>
  <c r="P34" i="1"/>
  <c r="Q34" i="1" s="1"/>
  <c r="R34" i="1" s="1"/>
  <c r="P35" i="1"/>
  <c r="Q35" i="1" s="1"/>
  <c r="R35" i="1" s="1"/>
  <c r="P36" i="1"/>
  <c r="Q36" i="1" s="1"/>
  <c r="R36" i="1" s="1"/>
  <c r="P37" i="1"/>
  <c r="Q37" i="1" s="1"/>
  <c r="R37" i="1" s="1"/>
  <c r="P38" i="1"/>
  <c r="Q38" i="1" s="1"/>
  <c r="R38" i="1" s="1"/>
  <c r="P39" i="1"/>
  <c r="Q39" i="1" s="1"/>
  <c r="R39" i="1" s="1"/>
  <c r="P40" i="1"/>
  <c r="Q40" i="1" s="1"/>
  <c r="R40" i="1" s="1"/>
  <c r="P41" i="1"/>
  <c r="Q41" i="1" s="1"/>
  <c r="R41" i="1" s="1"/>
  <c r="P42" i="1"/>
  <c r="Q42" i="1" s="1"/>
  <c r="R42" i="1" s="1"/>
  <c r="P43" i="1"/>
  <c r="Q43" i="1" s="1"/>
  <c r="R43" i="1" s="1"/>
  <c r="P44" i="1"/>
  <c r="Q44" i="1" s="1"/>
  <c r="P45" i="1"/>
  <c r="Q45" i="1" s="1"/>
  <c r="R45" i="1" s="1"/>
  <c r="P46" i="1"/>
  <c r="Q46" i="1" s="1"/>
  <c r="P47" i="1"/>
  <c r="Q47" i="1" s="1"/>
  <c r="P48" i="1"/>
  <c r="Q48" i="1" s="1"/>
  <c r="R48" i="1" s="1"/>
  <c r="P49" i="1"/>
  <c r="Q49" i="1" s="1"/>
  <c r="R49" i="1" s="1"/>
  <c r="P50" i="1"/>
  <c r="Q50" i="1" s="1"/>
  <c r="R50" i="1" s="1"/>
  <c r="P51" i="1"/>
  <c r="Q51" i="1" s="1"/>
  <c r="R51" i="1" s="1"/>
  <c r="P52" i="1"/>
  <c r="Q52" i="1" s="1"/>
  <c r="R52" i="1" s="1"/>
  <c r="P53" i="1"/>
  <c r="Q53" i="1" s="1"/>
  <c r="R53" i="1" s="1"/>
  <c r="P54" i="1"/>
  <c r="Q54" i="1" s="1"/>
  <c r="R54" i="1" s="1"/>
  <c r="P55" i="1"/>
  <c r="Q55" i="1" s="1"/>
  <c r="R55" i="1" s="1"/>
  <c r="P56" i="1"/>
  <c r="Q56" i="1" s="1"/>
  <c r="R56" i="1" s="1"/>
  <c r="P57" i="1"/>
  <c r="Q57" i="1" s="1"/>
  <c r="R57" i="1" s="1"/>
  <c r="P58" i="1"/>
  <c r="Q58" i="1" s="1"/>
  <c r="R58" i="1" s="1"/>
  <c r="P59" i="1"/>
  <c r="Q59" i="1" s="1"/>
  <c r="R59" i="1" s="1"/>
  <c r="P60" i="1"/>
  <c r="Q60" i="1" s="1"/>
  <c r="R60" i="1" s="1"/>
  <c r="P61" i="1"/>
  <c r="Q61" i="1" s="1"/>
  <c r="R61" i="1" s="1"/>
  <c r="P62" i="1"/>
  <c r="Q62" i="1" s="1"/>
  <c r="R62" i="1" s="1"/>
  <c r="P63" i="1"/>
  <c r="Q63" i="1" s="1"/>
  <c r="R63" i="1" s="1"/>
  <c r="P64" i="1"/>
  <c r="Q64" i="1" s="1"/>
  <c r="R64" i="1" s="1"/>
  <c r="P65" i="1"/>
  <c r="Q65" i="1" s="1"/>
  <c r="R65" i="1" s="1"/>
  <c r="P66" i="1"/>
  <c r="Q66" i="1" s="1"/>
  <c r="P67" i="1"/>
  <c r="Q67" i="1" s="1"/>
  <c r="R67" i="1" s="1"/>
  <c r="P68" i="1"/>
  <c r="Q68" i="1" s="1"/>
  <c r="R68" i="1" s="1"/>
  <c r="P69" i="1"/>
  <c r="Q69" i="1" s="1"/>
  <c r="R69" i="1" s="1"/>
  <c r="P70" i="1"/>
  <c r="Q70" i="1" s="1"/>
  <c r="R70" i="1" s="1"/>
  <c r="P71" i="1"/>
  <c r="Q71" i="1" s="1"/>
  <c r="R71" i="1" s="1"/>
  <c r="P72" i="1"/>
  <c r="Q72" i="1" s="1"/>
  <c r="P73" i="1"/>
  <c r="Q73" i="1" s="1"/>
  <c r="R73" i="1" s="1"/>
  <c r="P74" i="1"/>
  <c r="Q74" i="1" s="1"/>
  <c r="R74" i="1" s="1"/>
  <c r="P75" i="1"/>
  <c r="Q75" i="1" s="1"/>
  <c r="R75" i="1" s="1"/>
  <c r="P76" i="1"/>
  <c r="Q76" i="1" s="1"/>
  <c r="R76" i="1" s="1"/>
  <c r="P77" i="1"/>
  <c r="Q77" i="1" s="1"/>
  <c r="R77" i="1" s="1"/>
  <c r="P78" i="1"/>
  <c r="P79" i="1"/>
  <c r="Q79" i="1" s="1"/>
  <c r="R79" i="1" s="1"/>
  <c r="P80" i="1"/>
  <c r="Q80" i="1" s="1"/>
  <c r="R80" i="1" s="1"/>
  <c r="P81" i="1"/>
  <c r="Q81" i="1" s="1"/>
  <c r="R81" i="1" s="1"/>
  <c r="P82" i="1"/>
  <c r="Q82" i="1" s="1"/>
  <c r="R82" i="1" s="1"/>
  <c r="P83" i="1"/>
  <c r="Q83" i="1" s="1"/>
  <c r="R83" i="1" s="1"/>
  <c r="P84" i="1"/>
  <c r="Q84" i="1" s="1"/>
  <c r="R84" i="1" s="1"/>
  <c r="P85" i="1"/>
  <c r="Q85" i="1" s="1"/>
  <c r="P86" i="1"/>
  <c r="Q86" i="1" s="1"/>
  <c r="P87" i="1"/>
  <c r="Q87" i="1" s="1"/>
  <c r="P88" i="1"/>
  <c r="Q88" i="1" s="1"/>
  <c r="P89" i="1"/>
  <c r="Q89" i="1" s="1"/>
  <c r="R89" i="1" s="1"/>
  <c r="P90" i="1"/>
  <c r="Q90" i="1" s="1"/>
  <c r="P91" i="1"/>
  <c r="Q91" i="1" s="1"/>
  <c r="P92" i="1"/>
  <c r="Q92" i="1" s="1"/>
  <c r="P93" i="1"/>
  <c r="Q93" i="1" s="1"/>
  <c r="R93" i="1" s="1"/>
  <c r="P94" i="1"/>
  <c r="Q94" i="1" s="1"/>
  <c r="R94" i="1" s="1"/>
  <c r="P95" i="1"/>
  <c r="Q95" i="1" s="1"/>
  <c r="R95" i="1" s="1"/>
  <c r="P96" i="1"/>
  <c r="Q96" i="1" s="1"/>
  <c r="R96" i="1" s="1"/>
  <c r="P97" i="1"/>
  <c r="Q97" i="1" s="1"/>
  <c r="R97" i="1" s="1"/>
  <c r="P98" i="1"/>
  <c r="Q98" i="1" s="1"/>
  <c r="R98" i="1" s="1"/>
  <c r="P99" i="1"/>
  <c r="Q99" i="1" s="1"/>
  <c r="R99" i="1" s="1"/>
  <c r="P100" i="1"/>
  <c r="Q100" i="1" s="1"/>
  <c r="R100" i="1" s="1"/>
  <c r="P101" i="1"/>
  <c r="Q101" i="1" s="1"/>
  <c r="R101" i="1" s="1"/>
  <c r="P102" i="1"/>
  <c r="Q102" i="1" s="1"/>
  <c r="R102" i="1" s="1"/>
  <c r="P103" i="1"/>
  <c r="Q103" i="1" s="1"/>
  <c r="R103" i="1" s="1"/>
  <c r="P104" i="1"/>
  <c r="Q104" i="1" s="1"/>
  <c r="R104" i="1" s="1"/>
  <c r="P105" i="1"/>
  <c r="Q105" i="1" s="1"/>
  <c r="R105" i="1" s="1"/>
  <c r="P106" i="1"/>
  <c r="Q106" i="1" s="1"/>
  <c r="P107" i="1"/>
  <c r="Q107" i="1" s="1"/>
  <c r="R107" i="1" s="1"/>
  <c r="P108" i="1"/>
  <c r="Q108" i="1" s="1"/>
  <c r="R108" i="1" s="1"/>
  <c r="P109" i="1"/>
  <c r="Q109" i="1" s="1"/>
  <c r="R109" i="1" s="1"/>
  <c r="P110" i="1"/>
  <c r="Q110" i="1" s="1"/>
  <c r="R110" i="1" s="1"/>
  <c r="P111" i="1"/>
  <c r="Q111" i="1" s="1"/>
  <c r="R111" i="1" s="1"/>
  <c r="P112" i="1"/>
  <c r="Q112" i="1" s="1"/>
  <c r="R112" i="1" s="1"/>
  <c r="P113" i="1"/>
  <c r="Q113" i="1" s="1"/>
  <c r="R113" i="1" s="1"/>
  <c r="P114" i="1"/>
  <c r="Q114" i="1" s="1"/>
  <c r="R114" i="1" s="1"/>
  <c r="P115" i="1"/>
  <c r="Q115" i="1" s="1"/>
  <c r="R115" i="1" s="1"/>
  <c r="P116" i="1"/>
  <c r="Q116" i="1" s="1"/>
  <c r="R116" i="1" s="1"/>
  <c r="P117" i="1"/>
  <c r="Q117" i="1" s="1"/>
  <c r="R117" i="1" s="1"/>
  <c r="P118" i="1"/>
  <c r="Q118" i="1" s="1"/>
  <c r="R118" i="1" s="1"/>
  <c r="P119" i="1"/>
  <c r="Q119" i="1" s="1"/>
  <c r="R119" i="1" s="1"/>
  <c r="P120" i="1"/>
  <c r="Q120" i="1" s="1"/>
  <c r="R120" i="1" s="1"/>
  <c r="P121" i="1"/>
  <c r="P122" i="1"/>
  <c r="Q122" i="1" s="1"/>
  <c r="R122" i="1" s="1"/>
  <c r="P123" i="1"/>
  <c r="Q123" i="1" s="1"/>
  <c r="R123" i="1" s="1"/>
  <c r="P124" i="1"/>
  <c r="Q124" i="1" s="1"/>
  <c r="R124" i="1" s="1"/>
  <c r="P125" i="1"/>
  <c r="Q125" i="1" s="1"/>
  <c r="R125" i="1" s="1"/>
  <c r="P126" i="1"/>
  <c r="Q126" i="1" s="1"/>
  <c r="P127" i="1"/>
  <c r="Q127" i="1" s="1"/>
  <c r="P128" i="1"/>
  <c r="Q128" i="1" s="1"/>
  <c r="P129" i="1"/>
  <c r="Q129" i="1" s="1"/>
  <c r="R129" i="1" s="1"/>
  <c r="P130" i="1"/>
  <c r="Q130" i="1" s="1"/>
  <c r="P131" i="1"/>
  <c r="Q131" i="1" s="1"/>
  <c r="P132" i="1"/>
  <c r="Q132" i="1" s="1"/>
  <c r="P133" i="1"/>
  <c r="Q133" i="1" s="1"/>
  <c r="R133" i="1" s="1"/>
  <c r="P134" i="1"/>
  <c r="Q134" i="1" s="1"/>
  <c r="R134" i="1" s="1"/>
  <c r="P135" i="1"/>
  <c r="Q135" i="1" s="1"/>
  <c r="R135" i="1" s="1"/>
  <c r="P136" i="1"/>
  <c r="Q136" i="1" s="1"/>
  <c r="R136" i="1" s="1"/>
  <c r="P137" i="1"/>
  <c r="Q137" i="1" s="1"/>
  <c r="R137" i="1" s="1"/>
  <c r="P138" i="1"/>
  <c r="P139" i="1"/>
  <c r="P140" i="1"/>
  <c r="P141" i="1"/>
  <c r="P142" i="1"/>
  <c r="Q142" i="1" s="1"/>
  <c r="R142" i="1" s="1"/>
  <c r="P143" i="1"/>
  <c r="Q143" i="1" s="1"/>
  <c r="R143" i="1" s="1"/>
  <c r="P144" i="1"/>
  <c r="Q144" i="1" s="1"/>
  <c r="P145" i="1"/>
  <c r="Q145" i="1" s="1"/>
  <c r="R145" i="1" s="1"/>
  <c r="P146" i="1"/>
  <c r="Q146" i="1" s="1"/>
  <c r="P147" i="1"/>
  <c r="Q147" i="1" s="1"/>
  <c r="P148" i="1"/>
  <c r="Q148" i="1" s="1"/>
  <c r="R148" i="1" s="1"/>
  <c r="P149" i="1"/>
  <c r="Q149" i="1" s="1"/>
  <c r="R149" i="1" s="1"/>
  <c r="P150" i="1"/>
  <c r="Q150" i="1" s="1"/>
  <c r="R150" i="1" s="1"/>
  <c r="P151" i="1"/>
  <c r="Q151" i="1" s="1"/>
  <c r="R151" i="1" s="1"/>
  <c r="P152" i="1"/>
  <c r="Q152" i="1" s="1"/>
  <c r="R152" i="1" s="1"/>
  <c r="P153" i="1"/>
  <c r="Q153" i="1" s="1"/>
  <c r="R153" i="1" s="1"/>
  <c r="P154" i="1"/>
  <c r="Q154" i="1" s="1"/>
  <c r="R154" i="1" s="1"/>
  <c r="P155" i="1"/>
  <c r="Q155" i="1" s="1"/>
  <c r="R155" i="1" s="1"/>
  <c r="P156" i="1"/>
  <c r="Q156" i="1" s="1"/>
  <c r="R156" i="1" s="1"/>
  <c r="P157" i="1"/>
  <c r="Q157" i="1" s="1"/>
  <c r="R157" i="1" s="1"/>
  <c r="P158" i="1"/>
  <c r="Q158" i="1" s="1"/>
  <c r="R158" i="1" s="1"/>
  <c r="P159" i="1"/>
  <c r="Q159" i="1" s="1"/>
  <c r="R159" i="1" s="1"/>
  <c r="P160" i="1"/>
  <c r="Q160" i="1" s="1"/>
  <c r="R160" i="1" s="1"/>
  <c r="P161" i="1"/>
  <c r="Q161" i="1" s="1"/>
  <c r="R161" i="1" s="1"/>
  <c r="P162" i="1"/>
  <c r="Q162" i="1" s="1"/>
  <c r="R162" i="1" s="1"/>
  <c r="P163" i="1"/>
  <c r="Q163" i="1" s="1"/>
  <c r="R163" i="1" s="1"/>
  <c r="P164" i="1"/>
  <c r="Q164" i="1" s="1"/>
  <c r="R164" i="1" s="1"/>
  <c r="P165" i="1"/>
  <c r="Q165" i="1" s="1"/>
  <c r="R165" i="1" s="1"/>
  <c r="P166" i="1"/>
  <c r="Q166" i="1" s="1"/>
  <c r="P167" i="1"/>
  <c r="Q167" i="1" s="1"/>
  <c r="R167" i="1" s="1"/>
  <c r="P168" i="1"/>
  <c r="Q168" i="1" s="1"/>
  <c r="R168" i="1" s="1"/>
  <c r="P169" i="1"/>
  <c r="Q169" i="1" s="1"/>
  <c r="R169" i="1" s="1"/>
  <c r="P170" i="1"/>
  <c r="Q170" i="1" s="1"/>
  <c r="R170" i="1" s="1"/>
  <c r="P171" i="1"/>
  <c r="Q171" i="1" s="1"/>
  <c r="R171" i="1" s="1"/>
  <c r="P172" i="1"/>
  <c r="Q172" i="1" s="1"/>
  <c r="R172" i="1" s="1"/>
  <c r="P173" i="1"/>
  <c r="Q173" i="1" s="1"/>
  <c r="R173" i="1" s="1"/>
  <c r="P174" i="1"/>
  <c r="Q174" i="1" s="1"/>
  <c r="R174" i="1" s="1"/>
  <c r="P175" i="1"/>
  <c r="Q175" i="1" s="1"/>
  <c r="R175" i="1" s="1"/>
  <c r="P176" i="1"/>
  <c r="Q176" i="1" s="1"/>
  <c r="R176" i="1" s="1"/>
  <c r="P177" i="1"/>
  <c r="Q177" i="1" s="1"/>
  <c r="R177" i="1" s="1"/>
  <c r="P178" i="1"/>
  <c r="Q178" i="1" s="1"/>
  <c r="R178" i="1" s="1"/>
  <c r="P179" i="1"/>
  <c r="Q179" i="1" s="1"/>
  <c r="R179" i="1" s="1"/>
  <c r="P180" i="1"/>
  <c r="Q180" i="1" s="1"/>
  <c r="R180" i="1" s="1"/>
  <c r="P181" i="1"/>
  <c r="Q181" i="1" s="1"/>
  <c r="R181" i="1" s="1"/>
  <c r="P182" i="1"/>
  <c r="Q182" i="1" s="1"/>
  <c r="R182" i="1" s="1"/>
  <c r="P183" i="1"/>
  <c r="Q183" i="1" s="1"/>
  <c r="R183" i="1" s="1"/>
  <c r="P184" i="1"/>
  <c r="Q184" i="1" s="1"/>
  <c r="R184" i="1" s="1"/>
  <c r="P185" i="1"/>
  <c r="Q185" i="1" s="1"/>
  <c r="R185" i="1" s="1"/>
  <c r="P186" i="1"/>
  <c r="Q186" i="1" s="1"/>
  <c r="P187" i="1"/>
  <c r="Q187" i="1" s="1"/>
  <c r="P188" i="1"/>
  <c r="Q188" i="1" s="1"/>
  <c r="P189" i="1"/>
  <c r="Q189" i="1" s="1"/>
  <c r="R189" i="1" s="1"/>
  <c r="P190" i="1"/>
  <c r="Q190" i="1" s="1"/>
  <c r="P191" i="1"/>
  <c r="Q191" i="1" s="1"/>
  <c r="P192" i="1"/>
  <c r="Q192" i="1" s="1"/>
  <c r="P193" i="1"/>
  <c r="Q193" i="1" s="1"/>
  <c r="R193" i="1" s="1"/>
  <c r="P194" i="1"/>
  <c r="Q194" i="1" s="1"/>
  <c r="R194" i="1" s="1"/>
  <c r="P195" i="1"/>
  <c r="Q195" i="1" s="1"/>
  <c r="R195" i="1" s="1"/>
  <c r="P196" i="1"/>
  <c r="Q196" i="1" s="1"/>
  <c r="R196" i="1" s="1"/>
  <c r="P197" i="1"/>
  <c r="Q197" i="1" s="1"/>
  <c r="R197" i="1" s="1"/>
  <c r="P198" i="1"/>
  <c r="Q198" i="1" s="1"/>
  <c r="R198" i="1" s="1"/>
  <c r="P199" i="1"/>
  <c r="P200" i="1"/>
  <c r="P201" i="1"/>
  <c r="Q201" i="1" s="1"/>
  <c r="R201" i="1" s="1"/>
  <c r="P202" i="1"/>
  <c r="Q202" i="1" s="1"/>
  <c r="R202" i="1" s="1"/>
  <c r="P203" i="1"/>
  <c r="Q203" i="1" s="1"/>
  <c r="R203" i="1" s="1"/>
  <c r="P204" i="1"/>
  <c r="Q204" i="1" s="1"/>
  <c r="R204" i="1" s="1"/>
  <c r="P205" i="1"/>
  <c r="Q205" i="1" s="1"/>
  <c r="R205" i="1" s="1"/>
  <c r="P206" i="1"/>
  <c r="Q206" i="1" s="1"/>
  <c r="P207" i="1"/>
  <c r="Q207" i="1" s="1"/>
  <c r="R207" i="1" s="1"/>
  <c r="P208" i="1"/>
  <c r="Q208" i="1" s="1"/>
  <c r="R208" i="1" s="1"/>
  <c r="P209" i="1"/>
  <c r="Q209" i="1" s="1"/>
  <c r="R209" i="1" s="1"/>
  <c r="P210" i="1"/>
  <c r="Q210" i="1" s="1"/>
  <c r="R210" i="1" s="1"/>
  <c r="P211" i="1"/>
  <c r="Q211" i="1" s="1"/>
  <c r="R211" i="1" s="1"/>
  <c r="P212" i="1"/>
  <c r="Q212" i="1" s="1"/>
  <c r="R212" i="1" s="1"/>
  <c r="P213" i="1"/>
  <c r="Q213" i="1" s="1"/>
  <c r="R213" i="1" s="1"/>
  <c r="P214" i="1"/>
  <c r="Q214" i="1" s="1"/>
  <c r="R214" i="1" s="1"/>
  <c r="P215" i="1"/>
  <c r="Q215" i="1" s="1"/>
  <c r="R215" i="1" s="1"/>
  <c r="P216" i="1"/>
  <c r="Q216" i="1" s="1"/>
  <c r="R216" i="1" s="1"/>
  <c r="P217" i="1"/>
  <c r="Q217" i="1" s="1"/>
  <c r="R217" i="1" s="1"/>
  <c r="P218" i="1"/>
  <c r="P219" i="1"/>
  <c r="Q219" i="1" s="1"/>
  <c r="R219" i="1" s="1"/>
  <c r="P220" i="1"/>
  <c r="Q220" i="1" s="1"/>
  <c r="R220" i="1" s="1"/>
  <c r="P221" i="1"/>
  <c r="Q221" i="1" s="1"/>
  <c r="R221" i="1" s="1"/>
  <c r="P222" i="1"/>
  <c r="Q222" i="1" s="1"/>
  <c r="R222" i="1" s="1"/>
  <c r="P223" i="1"/>
  <c r="Q223" i="1" s="1"/>
  <c r="R223" i="1" s="1"/>
  <c r="P224" i="1"/>
  <c r="Q224" i="1" s="1"/>
  <c r="R224" i="1" s="1"/>
  <c r="P225" i="1"/>
  <c r="Q225" i="1" s="1"/>
  <c r="R225" i="1" s="1"/>
  <c r="P226" i="1"/>
  <c r="Q226" i="1" s="1"/>
  <c r="P227" i="1"/>
  <c r="Q227" i="1" s="1"/>
  <c r="P228" i="1"/>
  <c r="Q228" i="1" s="1"/>
  <c r="P229" i="1"/>
  <c r="Q229" i="1" s="1"/>
  <c r="R229" i="1" s="1"/>
  <c r="P230" i="1"/>
  <c r="Q230" i="1" s="1"/>
  <c r="P231" i="1"/>
  <c r="Q231" i="1" s="1"/>
  <c r="P232" i="1"/>
  <c r="Q232" i="1" s="1"/>
  <c r="P233" i="1"/>
  <c r="Q233" i="1" s="1"/>
  <c r="R233" i="1" s="1"/>
  <c r="P234" i="1"/>
  <c r="Q234" i="1" s="1"/>
  <c r="R234" i="1" s="1"/>
  <c r="P235" i="1"/>
  <c r="Q235" i="1" s="1"/>
  <c r="R235" i="1" s="1"/>
  <c r="P236" i="1"/>
  <c r="Q236" i="1" s="1"/>
  <c r="R236" i="1" s="1"/>
  <c r="P237" i="1"/>
  <c r="Q237" i="1" s="1"/>
  <c r="R237" i="1" s="1"/>
  <c r="P238" i="1"/>
  <c r="Q238" i="1" s="1"/>
  <c r="R238" i="1" s="1"/>
  <c r="P239" i="1"/>
  <c r="Q239" i="1" s="1"/>
  <c r="R239" i="1" s="1"/>
  <c r="P240" i="1"/>
  <c r="Q240" i="1" s="1"/>
  <c r="R240" i="1" s="1"/>
  <c r="P241" i="1"/>
  <c r="Q241" i="1" s="1"/>
  <c r="R241" i="1" s="1"/>
  <c r="P242" i="1"/>
  <c r="Q242" i="1" s="1"/>
  <c r="R242" i="1" s="1"/>
  <c r="P243" i="1"/>
  <c r="Q243" i="1" s="1"/>
  <c r="P244" i="1"/>
  <c r="Q244" i="1" s="1"/>
  <c r="P245" i="1"/>
  <c r="Q245" i="1" s="1"/>
  <c r="R245" i="1" s="1"/>
  <c r="P246" i="1"/>
  <c r="Q246" i="1" s="1"/>
  <c r="R246" i="1" s="1"/>
  <c r="P247" i="1"/>
  <c r="Q247" i="1" s="1"/>
  <c r="R247" i="1" s="1"/>
  <c r="P248" i="1"/>
  <c r="Q248" i="1" s="1"/>
  <c r="R248" i="1" s="1"/>
  <c r="P249" i="1"/>
  <c r="Q249" i="1" s="1"/>
  <c r="R249" i="1" s="1"/>
  <c r="P250" i="1"/>
  <c r="Q250" i="1" s="1"/>
  <c r="R250" i="1" s="1"/>
  <c r="P251" i="1"/>
  <c r="Q251" i="1" s="1"/>
  <c r="R251" i="1" s="1"/>
  <c r="P252" i="1"/>
  <c r="Q252" i="1" s="1"/>
  <c r="R252" i="1" s="1"/>
  <c r="P253" i="1"/>
  <c r="Q253" i="1" s="1"/>
  <c r="R253" i="1" s="1"/>
  <c r="P254" i="1"/>
  <c r="Q254" i="1" s="1"/>
  <c r="R254" i="1" s="1"/>
  <c r="P255" i="1"/>
  <c r="Q255" i="1" s="1"/>
  <c r="R255" i="1" s="1"/>
  <c r="P256" i="1"/>
  <c r="Q256" i="1" s="1"/>
  <c r="R256" i="1" s="1"/>
  <c r="P257" i="1"/>
  <c r="Q257" i="1" s="1"/>
  <c r="R257" i="1" s="1"/>
  <c r="P258" i="1"/>
  <c r="Q258" i="1" s="1"/>
  <c r="R258" i="1" s="1"/>
  <c r="P259" i="1"/>
  <c r="Q259" i="1" s="1"/>
  <c r="R259" i="1" s="1"/>
  <c r="P260" i="1"/>
  <c r="P261" i="1"/>
  <c r="Q261" i="1" s="1"/>
  <c r="R261" i="1" s="1"/>
  <c r="P262" i="1"/>
  <c r="Q262" i="1" s="1"/>
  <c r="R262" i="1" s="1"/>
  <c r="P263" i="1"/>
  <c r="Q263" i="1" s="1"/>
  <c r="R263" i="1" s="1"/>
  <c r="P264" i="1"/>
  <c r="Q264" i="1" s="1"/>
  <c r="R264" i="1" s="1"/>
  <c r="P265" i="1"/>
  <c r="Q265" i="1" s="1"/>
  <c r="R265" i="1" s="1"/>
  <c r="P266" i="1"/>
  <c r="Q266" i="1" s="1"/>
  <c r="R266" i="1" s="1"/>
  <c r="P267" i="1"/>
  <c r="Q267" i="1" s="1"/>
  <c r="R267" i="1" s="1"/>
  <c r="P268" i="1"/>
  <c r="Q268" i="1" s="1"/>
  <c r="P269" i="1"/>
  <c r="Q269" i="1" s="1"/>
  <c r="R269" i="1" s="1"/>
  <c r="P270" i="1"/>
  <c r="Q270" i="1" s="1"/>
  <c r="P271" i="1"/>
  <c r="Q271" i="1" s="1"/>
  <c r="P272" i="1"/>
  <c r="Q272" i="1" s="1"/>
  <c r="P273" i="1"/>
  <c r="Q273" i="1" s="1"/>
  <c r="R273" i="1" s="1"/>
  <c r="P274" i="1"/>
  <c r="Q274" i="1" s="1"/>
  <c r="R274" i="1" s="1"/>
  <c r="P275" i="1"/>
  <c r="Q275" i="1" s="1"/>
  <c r="R275" i="1" s="1"/>
  <c r="P276" i="1"/>
  <c r="Q276" i="1" s="1"/>
  <c r="R276" i="1" s="1"/>
  <c r="P277" i="1"/>
  <c r="Q277" i="1" s="1"/>
  <c r="R277" i="1" s="1"/>
  <c r="P278" i="1"/>
  <c r="Q278" i="1" s="1"/>
  <c r="R278" i="1" s="1"/>
  <c r="P279" i="1"/>
  <c r="Q279" i="1" s="1"/>
  <c r="R279" i="1" s="1"/>
  <c r="P280" i="1"/>
  <c r="P281" i="1"/>
  <c r="Q281" i="1" s="1"/>
  <c r="R281" i="1" s="1"/>
  <c r="P282" i="1"/>
  <c r="Q282" i="1" s="1"/>
  <c r="R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R288" i="1" s="1"/>
  <c r="P289" i="1"/>
  <c r="Q289" i="1" s="1"/>
  <c r="R289" i="1" s="1"/>
  <c r="P290" i="1"/>
  <c r="Q290" i="1" s="1"/>
  <c r="R290" i="1" s="1"/>
  <c r="P291" i="1"/>
  <c r="Q291" i="1" s="1"/>
  <c r="R291" i="1" s="1"/>
  <c r="P292" i="1"/>
  <c r="Q292" i="1" s="1"/>
  <c r="R292" i="1" s="1"/>
  <c r="P293" i="1"/>
  <c r="Q293" i="1" s="1"/>
  <c r="R293" i="1" s="1"/>
  <c r="P294" i="1"/>
  <c r="Q294" i="1" s="1"/>
  <c r="R294" i="1" s="1"/>
  <c r="P295" i="1"/>
  <c r="Q295" i="1" s="1"/>
  <c r="R295" i="1" s="1"/>
  <c r="P296" i="1"/>
  <c r="Q296" i="1" s="1"/>
  <c r="R296" i="1" s="1"/>
  <c r="P297" i="1"/>
  <c r="Q297" i="1" s="1"/>
  <c r="R297" i="1" s="1"/>
  <c r="P298" i="1"/>
  <c r="Q298" i="1" s="1"/>
  <c r="R298" i="1" s="1"/>
  <c r="P299" i="1"/>
  <c r="Q299" i="1" s="1"/>
  <c r="R299" i="1" s="1"/>
  <c r="P300" i="1"/>
  <c r="Q300" i="1" s="1"/>
  <c r="R300" i="1" s="1"/>
  <c r="P301" i="1"/>
  <c r="Q301" i="1" s="1"/>
  <c r="R301" i="1" s="1"/>
  <c r="P302" i="1"/>
  <c r="Q302" i="1" s="1"/>
  <c r="R302" i="1" s="1"/>
  <c r="P303" i="1"/>
  <c r="Q303" i="1" s="1"/>
  <c r="R303" i="1" s="1"/>
  <c r="P304" i="1"/>
  <c r="Q304" i="1" s="1"/>
  <c r="R304" i="1" s="1"/>
  <c r="P305" i="1"/>
  <c r="Q305" i="1" s="1"/>
  <c r="R305" i="1" s="1"/>
  <c r="P306" i="1"/>
  <c r="Q306" i="1" s="1"/>
  <c r="P307" i="1"/>
  <c r="Q307" i="1" s="1"/>
  <c r="R307" i="1" s="1"/>
  <c r="P308" i="1"/>
  <c r="Q308" i="1" s="1"/>
  <c r="R308" i="1" s="1"/>
  <c r="P309" i="1"/>
  <c r="Q309" i="1" s="1"/>
  <c r="R309" i="1" s="1"/>
  <c r="P310" i="1"/>
  <c r="Q310" i="1" s="1"/>
  <c r="R310" i="1" s="1"/>
  <c r="P311" i="1"/>
  <c r="Q311" i="1" s="1"/>
  <c r="R311" i="1" s="1"/>
  <c r="P312" i="1"/>
  <c r="Q312" i="1" s="1"/>
  <c r="P313" i="1"/>
  <c r="Q313" i="1" s="1"/>
  <c r="R313" i="1" s="1"/>
  <c r="P314" i="1"/>
  <c r="Q314" i="1" s="1"/>
  <c r="R314" i="1" s="1"/>
  <c r="P315" i="1"/>
  <c r="Q315" i="1" s="1"/>
  <c r="R315" i="1" s="1"/>
  <c r="P316" i="1"/>
  <c r="Q316" i="1" s="1"/>
  <c r="R316" i="1" s="1"/>
  <c r="P317" i="1"/>
  <c r="Q317" i="1" s="1"/>
  <c r="R317" i="1" s="1"/>
  <c r="P318" i="1"/>
  <c r="Q318" i="1" s="1"/>
  <c r="R318" i="1" s="1"/>
  <c r="P319" i="1"/>
  <c r="Q319" i="1" s="1"/>
  <c r="R319" i="1" s="1"/>
  <c r="P320" i="1"/>
  <c r="Q320" i="1" s="1"/>
  <c r="R320" i="1" s="1"/>
  <c r="P321" i="1"/>
  <c r="Q321" i="1" s="1"/>
  <c r="R321" i="1" s="1"/>
  <c r="P322" i="1"/>
  <c r="Q322" i="1" s="1"/>
  <c r="R322" i="1" s="1"/>
  <c r="P323" i="1"/>
  <c r="Q323" i="1" s="1"/>
  <c r="P324" i="1"/>
  <c r="Q324" i="1" s="1"/>
  <c r="R324" i="1" s="1"/>
  <c r="P325" i="1"/>
  <c r="Q325" i="1" s="1"/>
  <c r="R325" i="1" s="1"/>
  <c r="P326" i="1"/>
  <c r="Q326" i="1" s="1"/>
  <c r="P327" i="1"/>
  <c r="Q327" i="1" s="1"/>
  <c r="P328" i="1"/>
  <c r="Q328" i="1" s="1"/>
  <c r="P329" i="1"/>
  <c r="Q329" i="1" s="1"/>
  <c r="R329" i="1" s="1"/>
  <c r="P330" i="1"/>
  <c r="Q330" i="1" s="1"/>
  <c r="P331" i="1"/>
  <c r="Q331" i="1" s="1"/>
  <c r="R331" i="1" s="1"/>
  <c r="P332" i="1"/>
  <c r="Q332" i="1" s="1"/>
  <c r="R332" i="1" s="1"/>
  <c r="P333" i="1"/>
  <c r="Q333" i="1" s="1"/>
  <c r="R333" i="1" s="1"/>
  <c r="P334" i="1"/>
  <c r="Q334" i="1" s="1"/>
  <c r="R334" i="1" s="1"/>
  <c r="P335" i="1"/>
  <c r="Q335" i="1" s="1"/>
  <c r="R335" i="1" s="1"/>
  <c r="P336" i="1"/>
  <c r="Q336" i="1" s="1"/>
  <c r="R336" i="1" s="1"/>
  <c r="P337" i="1"/>
  <c r="Q337" i="1" s="1"/>
  <c r="R337" i="1" s="1"/>
  <c r="P338" i="1"/>
  <c r="Q338" i="1" s="1"/>
  <c r="R338" i="1" s="1"/>
  <c r="P339" i="1"/>
  <c r="Q339" i="1" s="1"/>
  <c r="R339" i="1" s="1"/>
  <c r="P340" i="1"/>
  <c r="Q340" i="1" s="1"/>
  <c r="R340" i="1" s="1"/>
  <c r="P341" i="1"/>
  <c r="Q341" i="1" s="1"/>
  <c r="R341" i="1" s="1"/>
  <c r="P342" i="1"/>
  <c r="Q342" i="1" s="1"/>
  <c r="R342" i="1" s="1"/>
  <c r="P343" i="1"/>
  <c r="Q343" i="1" s="1"/>
  <c r="R343" i="1" s="1"/>
  <c r="P344" i="1"/>
  <c r="Q344" i="1" s="1"/>
  <c r="R344" i="1" s="1"/>
  <c r="P345" i="1"/>
  <c r="Q345" i="1" s="1"/>
  <c r="R345" i="1" s="1"/>
  <c r="P346" i="1"/>
  <c r="Q346" i="1" s="1"/>
  <c r="P347" i="1"/>
  <c r="Q347" i="1" s="1"/>
  <c r="R347" i="1" s="1"/>
  <c r="P348" i="1"/>
  <c r="Q348" i="1" s="1"/>
  <c r="R348" i="1" s="1"/>
  <c r="P349" i="1"/>
  <c r="Q349" i="1" s="1"/>
  <c r="R349" i="1" s="1"/>
  <c r="P350" i="1"/>
  <c r="Q350" i="1" s="1"/>
  <c r="R350" i="1" s="1"/>
  <c r="P351" i="1"/>
  <c r="Q351" i="1" s="1"/>
  <c r="R351" i="1" s="1"/>
  <c r="P352" i="1"/>
  <c r="Q352" i="1" s="1"/>
  <c r="R352" i="1" s="1"/>
  <c r="P353" i="1"/>
  <c r="Q353" i="1" s="1"/>
  <c r="R353" i="1" s="1"/>
  <c r="P354" i="1"/>
  <c r="Q354" i="1" s="1"/>
  <c r="R354" i="1" s="1"/>
  <c r="P355" i="1"/>
  <c r="Q355" i="1" s="1"/>
  <c r="R355" i="1" s="1"/>
  <c r="P356" i="1"/>
  <c r="Q356" i="1" s="1"/>
  <c r="R356" i="1" s="1"/>
  <c r="P357" i="1"/>
  <c r="Q357" i="1" s="1"/>
  <c r="R357" i="1" s="1"/>
  <c r="P358" i="1"/>
  <c r="Q358" i="1" s="1"/>
  <c r="R358" i="1" s="1"/>
  <c r="P359" i="1"/>
  <c r="P360" i="1"/>
  <c r="P361" i="1"/>
  <c r="P362" i="1"/>
  <c r="Q362" i="1" s="1"/>
  <c r="R362" i="1" s="1"/>
  <c r="P363" i="1"/>
  <c r="Q363" i="1" s="1"/>
  <c r="R363" i="1" s="1"/>
  <c r="P364" i="1"/>
  <c r="Q364" i="1" s="1"/>
  <c r="R364" i="1" s="1"/>
  <c r="P365" i="1"/>
  <c r="Q365" i="1" s="1"/>
  <c r="R365" i="1" s="1"/>
  <c r="P366" i="1"/>
  <c r="Q366" i="1" s="1"/>
  <c r="P367" i="1"/>
  <c r="Q367" i="1" s="1"/>
  <c r="P368" i="1"/>
  <c r="Q368" i="1" s="1"/>
  <c r="P369" i="1"/>
  <c r="Q369" i="1" s="1"/>
  <c r="R369" i="1" s="1"/>
  <c r="P370" i="1"/>
  <c r="Q370" i="1" s="1"/>
  <c r="P371" i="1"/>
  <c r="Q371" i="1" s="1"/>
  <c r="P372" i="1"/>
  <c r="Q372" i="1" s="1"/>
  <c r="P373" i="1"/>
  <c r="Q373" i="1" s="1"/>
  <c r="R373" i="1" s="1"/>
  <c r="P374" i="1"/>
  <c r="Q374" i="1" s="1"/>
  <c r="R374" i="1" s="1"/>
  <c r="P375" i="1"/>
  <c r="Q375" i="1" s="1"/>
  <c r="R375" i="1" s="1"/>
  <c r="P376" i="1"/>
  <c r="Q376" i="1" s="1"/>
  <c r="R376" i="1" s="1"/>
  <c r="P377" i="1"/>
  <c r="Q377" i="1" s="1"/>
  <c r="R377" i="1" s="1"/>
  <c r="P378" i="1"/>
  <c r="Q378" i="1" s="1"/>
  <c r="R378" i="1" s="1"/>
  <c r="P379" i="1"/>
  <c r="Q379" i="1" s="1"/>
  <c r="R379" i="1" s="1"/>
  <c r="P380" i="1"/>
  <c r="Q380" i="1" s="1"/>
  <c r="R380" i="1" s="1"/>
  <c r="P381" i="1"/>
  <c r="Q381" i="1" s="1"/>
  <c r="R381" i="1" s="1"/>
  <c r="P382" i="1"/>
  <c r="Q382" i="1" s="1"/>
  <c r="R382" i="1" s="1"/>
  <c r="P383" i="1"/>
  <c r="Q383" i="1" s="1"/>
  <c r="R383" i="1" s="1"/>
  <c r="P384" i="1"/>
  <c r="Q384" i="1" s="1"/>
  <c r="R384" i="1" s="1"/>
  <c r="P385" i="1"/>
  <c r="Q385" i="1" s="1"/>
  <c r="R385" i="1" s="1"/>
  <c r="P386" i="1"/>
  <c r="Q386" i="1" s="1"/>
  <c r="P387" i="1"/>
  <c r="Q387" i="1" s="1"/>
  <c r="R387" i="1" s="1"/>
  <c r="P388" i="1"/>
  <c r="Q388" i="1" s="1"/>
  <c r="R388" i="1" s="1"/>
  <c r="P389" i="1"/>
  <c r="Q389" i="1" s="1"/>
  <c r="R389" i="1" s="1"/>
  <c r="P390" i="1"/>
  <c r="Q390" i="1" s="1"/>
  <c r="R390" i="1" s="1"/>
  <c r="P391" i="1"/>
  <c r="Q391" i="1" s="1"/>
  <c r="R391" i="1" s="1"/>
  <c r="P392" i="1"/>
  <c r="Q392" i="1" s="1"/>
  <c r="R392" i="1" s="1"/>
  <c r="P393" i="1"/>
  <c r="Q393" i="1" s="1"/>
  <c r="R393" i="1" s="1"/>
  <c r="P394" i="1"/>
  <c r="Q394" i="1" s="1"/>
  <c r="R394" i="1" s="1"/>
  <c r="P395" i="1"/>
  <c r="Q395" i="1" s="1"/>
  <c r="R395" i="1" s="1"/>
  <c r="P396" i="1"/>
  <c r="Q396" i="1" s="1"/>
  <c r="R396" i="1" s="1"/>
  <c r="P397" i="1"/>
  <c r="Q397" i="1" s="1"/>
  <c r="R397" i="1" s="1"/>
  <c r="P398" i="1"/>
  <c r="Q398" i="1" s="1"/>
  <c r="R398" i="1" s="1"/>
  <c r="P399" i="1"/>
  <c r="Q399" i="1" s="1"/>
  <c r="R399" i="1" s="1"/>
  <c r="P400" i="1"/>
  <c r="Q400" i="1" s="1"/>
  <c r="R400" i="1" s="1"/>
  <c r="P401" i="1"/>
  <c r="Q401" i="1" s="1"/>
  <c r="R401" i="1" s="1"/>
  <c r="P402" i="1"/>
  <c r="Q402" i="1" s="1"/>
  <c r="R402" i="1" s="1"/>
  <c r="P403" i="1"/>
  <c r="Q403" i="1" s="1"/>
  <c r="R403" i="1" s="1"/>
  <c r="P404" i="1"/>
  <c r="Q404" i="1" s="1"/>
  <c r="R404" i="1" s="1"/>
  <c r="P405" i="1"/>
  <c r="Q405" i="1" s="1"/>
  <c r="R405" i="1" s="1"/>
  <c r="P406" i="1"/>
  <c r="Q406" i="1" s="1"/>
  <c r="P407" i="1"/>
  <c r="Q407" i="1" s="1"/>
  <c r="P408" i="1"/>
  <c r="Q408" i="1" s="1"/>
  <c r="P409" i="1"/>
  <c r="Q409" i="1" s="1"/>
  <c r="R409" i="1" s="1"/>
  <c r="P410" i="1"/>
  <c r="Q410" i="1" s="1"/>
  <c r="P411" i="1"/>
  <c r="Q411" i="1" s="1"/>
  <c r="P412" i="1"/>
  <c r="Q412" i="1" s="1"/>
  <c r="P413" i="1"/>
  <c r="Q413" i="1" s="1"/>
  <c r="R413" i="1" s="1"/>
  <c r="P414" i="1"/>
  <c r="Q414" i="1" s="1"/>
  <c r="R414" i="1" s="1"/>
  <c r="P415" i="1"/>
  <c r="Q415" i="1" s="1"/>
  <c r="R415" i="1" s="1"/>
  <c r="P416" i="1"/>
  <c r="Q416" i="1" s="1"/>
  <c r="R416" i="1" s="1"/>
  <c r="P417" i="1"/>
  <c r="Q417" i="1" s="1"/>
  <c r="R417" i="1" s="1"/>
  <c r="P418" i="1"/>
  <c r="P419" i="1"/>
  <c r="P420" i="1"/>
  <c r="Q420" i="1" s="1"/>
  <c r="R420" i="1" s="1"/>
  <c r="P421" i="1"/>
  <c r="Q421" i="1" s="1"/>
  <c r="R421" i="1" s="1"/>
  <c r="P422" i="1"/>
  <c r="Q422" i="1" s="1"/>
  <c r="R422" i="1" s="1"/>
  <c r="P423" i="1"/>
  <c r="Q423" i="1" s="1"/>
  <c r="R423" i="1" s="1"/>
  <c r="P424" i="1"/>
  <c r="Q424" i="1" s="1"/>
  <c r="R424" i="1" s="1"/>
  <c r="P425" i="1"/>
  <c r="Q425" i="1" s="1"/>
  <c r="R425" i="1" s="1"/>
  <c r="P426" i="1"/>
  <c r="Q426" i="1" s="1"/>
  <c r="P427" i="1"/>
  <c r="Q427" i="1" s="1"/>
  <c r="R427" i="1" s="1"/>
  <c r="P428" i="1"/>
  <c r="Q428" i="1" s="1"/>
  <c r="R428" i="1" s="1"/>
  <c r="P429" i="1"/>
  <c r="Q429" i="1" s="1"/>
  <c r="R429" i="1" s="1"/>
  <c r="P430" i="1"/>
  <c r="Q430" i="1" s="1"/>
  <c r="R430" i="1" s="1"/>
  <c r="P431" i="1"/>
  <c r="Q431" i="1" s="1"/>
  <c r="R431" i="1" s="1"/>
  <c r="P432" i="1"/>
  <c r="Q432" i="1" s="1"/>
  <c r="R432" i="1" s="1"/>
  <c r="P433" i="1"/>
  <c r="P434" i="1"/>
  <c r="Q434" i="1" s="1"/>
  <c r="R434" i="1" s="1"/>
  <c r="P435" i="1"/>
  <c r="P436" i="1"/>
  <c r="P437" i="1"/>
  <c r="Q437" i="1" s="1"/>
  <c r="R437" i="1" s="1"/>
  <c r="P438" i="1"/>
  <c r="Q438" i="1" s="1"/>
  <c r="R438" i="1" s="1"/>
  <c r="P439" i="1"/>
  <c r="Q439" i="1" s="1"/>
  <c r="R439" i="1" s="1"/>
  <c r="P440" i="1"/>
  <c r="Q440" i="1" s="1"/>
  <c r="R440" i="1" s="1"/>
  <c r="P441" i="1"/>
  <c r="Q441" i="1" s="1"/>
  <c r="R441" i="1" s="1"/>
  <c r="P442" i="1"/>
  <c r="Q442" i="1" s="1"/>
  <c r="R442" i="1" s="1"/>
  <c r="P443" i="1"/>
  <c r="Q443" i="1" s="1"/>
  <c r="R443" i="1" s="1"/>
  <c r="P444" i="1"/>
  <c r="Q444" i="1" s="1"/>
  <c r="R444" i="1" s="1"/>
  <c r="P445" i="1"/>
  <c r="Q445" i="1" s="1"/>
  <c r="R445" i="1" s="1"/>
  <c r="P446" i="1"/>
  <c r="Q446" i="1" s="1"/>
  <c r="R446" i="1" s="1"/>
  <c r="P447" i="1"/>
  <c r="Q447" i="1" s="1"/>
  <c r="P448" i="1"/>
  <c r="Q448" i="1" s="1"/>
  <c r="P449" i="1"/>
  <c r="Q449" i="1" s="1"/>
  <c r="R449" i="1" s="1"/>
  <c r="P450" i="1"/>
  <c r="Q450" i="1" s="1"/>
  <c r="P451" i="1"/>
  <c r="Q451" i="1" s="1"/>
  <c r="P452" i="1"/>
  <c r="Q452" i="1" s="1"/>
  <c r="P453" i="1"/>
  <c r="Q453" i="1" s="1"/>
  <c r="R453" i="1" s="1"/>
  <c r="P454" i="1"/>
  <c r="Q454" i="1" s="1"/>
  <c r="R454" i="1" s="1"/>
  <c r="P455" i="1"/>
  <c r="Q455" i="1" s="1"/>
  <c r="R455" i="1" s="1"/>
  <c r="P456" i="1"/>
  <c r="Q456" i="1" s="1"/>
  <c r="R456" i="1" s="1"/>
  <c r="P457" i="1"/>
  <c r="Q457" i="1" s="1"/>
  <c r="R457" i="1" s="1"/>
  <c r="P458" i="1"/>
  <c r="Q458" i="1" s="1"/>
  <c r="R458" i="1" s="1"/>
  <c r="P459" i="1"/>
  <c r="Q459" i="1" s="1"/>
  <c r="R459" i="1" s="1"/>
  <c r="P460" i="1"/>
  <c r="Q460" i="1" s="1"/>
  <c r="R460" i="1" s="1"/>
  <c r="P461" i="1"/>
  <c r="Q461" i="1" s="1"/>
  <c r="R461" i="1" s="1"/>
  <c r="P462" i="1"/>
  <c r="Q462" i="1" s="1"/>
  <c r="R462" i="1" s="1"/>
  <c r="P463" i="1"/>
  <c r="Q463" i="1" s="1"/>
  <c r="R463" i="1" s="1"/>
  <c r="P464" i="1"/>
  <c r="Q464" i="1" s="1"/>
  <c r="R464" i="1" s="1"/>
  <c r="P465" i="1"/>
  <c r="Q465" i="1" s="1"/>
  <c r="R465" i="1" s="1"/>
  <c r="P466" i="1"/>
  <c r="Q466" i="1" s="1"/>
  <c r="P467" i="1"/>
  <c r="Q467" i="1" s="1"/>
  <c r="R467" i="1" s="1"/>
  <c r="P468" i="1"/>
  <c r="Q468" i="1" s="1"/>
  <c r="R468" i="1" s="1"/>
  <c r="P469" i="1"/>
  <c r="Q469" i="1" s="1"/>
  <c r="R469" i="1" s="1"/>
  <c r="P470" i="1"/>
  <c r="Q470" i="1" s="1"/>
  <c r="R470" i="1" s="1"/>
  <c r="P471" i="1"/>
  <c r="Q471" i="1" s="1"/>
  <c r="R471" i="1" s="1"/>
  <c r="P472" i="1"/>
  <c r="Q472" i="1" s="1"/>
  <c r="R472" i="1" s="1"/>
  <c r="P473" i="1"/>
  <c r="Q473" i="1" s="1"/>
  <c r="R473" i="1" s="1"/>
  <c r="P474" i="1"/>
  <c r="Q474" i="1" s="1"/>
  <c r="R474" i="1" s="1"/>
  <c r="P475" i="1"/>
  <c r="Q475" i="1" s="1"/>
  <c r="R475" i="1" s="1"/>
  <c r="P476" i="1"/>
  <c r="Q476" i="1" s="1"/>
  <c r="R476" i="1" s="1"/>
  <c r="P477" i="1"/>
  <c r="Q477" i="1" s="1"/>
  <c r="R477" i="1" s="1"/>
  <c r="P478" i="1"/>
  <c r="Q478" i="1" s="1"/>
  <c r="R478" i="1" s="1"/>
  <c r="P479" i="1"/>
  <c r="Q479" i="1" s="1"/>
  <c r="R479" i="1" s="1"/>
  <c r="P480" i="1"/>
  <c r="Q480" i="1" s="1"/>
  <c r="R480" i="1" s="1"/>
  <c r="P481" i="1"/>
  <c r="Q481" i="1" s="1"/>
  <c r="R481" i="1" s="1"/>
  <c r="P482" i="1"/>
  <c r="Q482" i="1" s="1"/>
  <c r="R482" i="1" s="1"/>
  <c r="P483" i="1"/>
  <c r="Q483" i="1" s="1"/>
  <c r="R483" i="1" s="1"/>
  <c r="P484" i="1"/>
  <c r="Q484" i="1" s="1"/>
  <c r="R484" i="1" s="1"/>
  <c r="P485" i="1"/>
  <c r="Q485" i="1" s="1"/>
  <c r="R485" i="1" s="1"/>
  <c r="P486" i="1"/>
  <c r="Q486" i="1" s="1"/>
  <c r="R486" i="1" s="1"/>
  <c r="P487" i="1"/>
  <c r="Q487" i="1" s="1"/>
  <c r="R487" i="1" s="1"/>
  <c r="P488" i="1"/>
  <c r="Q488" i="1" s="1"/>
  <c r="R488" i="1" s="1"/>
  <c r="P489" i="1"/>
  <c r="Q489" i="1" s="1"/>
  <c r="R489" i="1" s="1"/>
  <c r="P490" i="1"/>
  <c r="Q490" i="1" s="1"/>
  <c r="R490" i="1" s="1"/>
  <c r="P491" i="1"/>
  <c r="Q491" i="1" s="1"/>
  <c r="P492" i="1"/>
  <c r="Q492" i="1" s="1"/>
  <c r="P493" i="1"/>
  <c r="Q493" i="1" s="1"/>
  <c r="R493" i="1" s="1"/>
  <c r="P494" i="1"/>
  <c r="Q494" i="1" s="1"/>
  <c r="R494" i="1" s="1"/>
  <c r="P495" i="1"/>
  <c r="Q495" i="1" s="1"/>
  <c r="R495" i="1" s="1"/>
  <c r="P496" i="1"/>
  <c r="Q496" i="1" s="1"/>
  <c r="R496" i="1" s="1"/>
  <c r="P497" i="1"/>
  <c r="Q497" i="1" s="1"/>
  <c r="R497" i="1" s="1"/>
  <c r="P498" i="1"/>
  <c r="P499" i="1"/>
  <c r="Q499" i="1" s="1"/>
  <c r="R499" i="1" s="1"/>
  <c r="P500" i="1"/>
  <c r="P501" i="1"/>
  <c r="P502" i="1"/>
  <c r="Q502" i="1" s="1"/>
  <c r="R502" i="1" s="1"/>
  <c r="P503" i="1"/>
  <c r="Q503" i="1" s="1"/>
  <c r="P504" i="1"/>
  <c r="Q504" i="1" s="1"/>
  <c r="P505" i="1"/>
  <c r="Q505" i="1" s="1"/>
  <c r="P506" i="1"/>
  <c r="Q506" i="1" s="1"/>
  <c r="P507" i="1"/>
  <c r="Q507" i="1" s="1"/>
  <c r="P508" i="1"/>
  <c r="Q508" i="1" s="1"/>
  <c r="P509" i="1"/>
  <c r="Q509" i="1" s="1"/>
  <c r="R509" i="1" s="1"/>
  <c r="P510" i="1"/>
  <c r="Q510" i="1" s="1"/>
  <c r="R510" i="1" s="1"/>
  <c r="P511" i="1"/>
  <c r="Q511" i="1" s="1"/>
  <c r="R511" i="1" s="1"/>
  <c r="P512" i="1"/>
  <c r="Q512" i="1" s="1"/>
  <c r="R512" i="1" s="1"/>
  <c r="P513" i="1"/>
  <c r="Q513" i="1" s="1"/>
  <c r="R513" i="1" s="1"/>
  <c r="P514" i="1"/>
  <c r="Q514" i="1" s="1"/>
  <c r="R514" i="1" s="1"/>
  <c r="P515" i="1"/>
  <c r="Q515" i="1" s="1"/>
  <c r="R515" i="1" s="1"/>
  <c r="P516" i="1"/>
  <c r="Q516" i="1" s="1"/>
  <c r="R516" i="1" s="1"/>
  <c r="P517" i="1"/>
  <c r="Q517" i="1" s="1"/>
  <c r="R517" i="1" s="1"/>
  <c r="P518" i="1"/>
  <c r="Q518" i="1" s="1"/>
  <c r="R518" i="1" s="1"/>
  <c r="P519" i="1"/>
  <c r="Q519" i="1" s="1"/>
  <c r="R519" i="1" s="1"/>
  <c r="P520" i="1"/>
  <c r="Q520" i="1" s="1"/>
  <c r="R520" i="1" s="1"/>
  <c r="P521" i="1"/>
  <c r="Q521" i="1" s="1"/>
  <c r="R521" i="1" s="1"/>
  <c r="P522" i="1"/>
  <c r="Q522" i="1" s="1"/>
  <c r="R522" i="1" s="1"/>
  <c r="P523" i="1"/>
  <c r="Q523" i="1" s="1"/>
  <c r="R523" i="1" s="1"/>
  <c r="P524" i="1"/>
  <c r="Q524" i="1" s="1"/>
  <c r="R524" i="1" s="1"/>
  <c r="P525" i="1"/>
  <c r="Q525" i="1" s="1"/>
  <c r="R525" i="1" s="1"/>
  <c r="P526" i="1"/>
  <c r="Q526" i="1" s="1"/>
  <c r="P527" i="1"/>
  <c r="Q527" i="1" s="1"/>
  <c r="R527" i="1" s="1"/>
  <c r="P528" i="1"/>
  <c r="Q528" i="1" s="1"/>
  <c r="R528" i="1" s="1"/>
  <c r="P529" i="1"/>
  <c r="Q529" i="1" s="1"/>
  <c r="R529" i="1" s="1"/>
  <c r="P530" i="1"/>
  <c r="Q530" i="1" s="1"/>
  <c r="R530" i="1" s="1"/>
  <c r="P531" i="1"/>
  <c r="Q531" i="1" s="1"/>
  <c r="R531" i="1" s="1"/>
  <c r="P532" i="1"/>
  <c r="Q532" i="1" s="1"/>
  <c r="R532" i="1" s="1"/>
  <c r="P533" i="1"/>
  <c r="Q533" i="1" s="1"/>
  <c r="R533" i="1" s="1"/>
  <c r="P534" i="1"/>
  <c r="Q534" i="1" s="1"/>
  <c r="R534" i="1" s="1"/>
  <c r="P535" i="1"/>
  <c r="Q535" i="1" s="1"/>
  <c r="R535" i="1" s="1"/>
  <c r="P536" i="1"/>
  <c r="Q536" i="1" s="1"/>
  <c r="R536" i="1" s="1"/>
  <c r="P537" i="1"/>
  <c r="Q537" i="1" s="1"/>
  <c r="R537" i="1" s="1"/>
  <c r="P538" i="1"/>
  <c r="Q538" i="1" s="1"/>
  <c r="R538" i="1" s="1"/>
  <c r="P539" i="1"/>
  <c r="Q539" i="1" s="1"/>
  <c r="R539" i="1" s="1"/>
  <c r="P540" i="1"/>
  <c r="Q540" i="1" s="1"/>
  <c r="R540" i="1" s="1"/>
  <c r="P541" i="1"/>
  <c r="Q541" i="1" s="1"/>
  <c r="R541" i="1" s="1"/>
  <c r="P542" i="1"/>
  <c r="Q542" i="1" s="1"/>
  <c r="R542" i="1" s="1"/>
  <c r="P543" i="1"/>
  <c r="Q543" i="1" s="1"/>
  <c r="R543" i="1" s="1"/>
  <c r="P544" i="1"/>
  <c r="Q544" i="1" s="1"/>
  <c r="R544" i="1" s="1"/>
  <c r="P545" i="1"/>
  <c r="Q545" i="1" s="1"/>
  <c r="R545" i="1" s="1"/>
  <c r="P546" i="1"/>
  <c r="Q546" i="1" s="1"/>
  <c r="P547" i="1"/>
  <c r="Q547" i="1" s="1"/>
  <c r="P548" i="1"/>
  <c r="Q548" i="1" s="1"/>
  <c r="P549" i="1"/>
  <c r="Q549" i="1" s="1"/>
  <c r="R549" i="1" s="1"/>
  <c r="P550" i="1"/>
  <c r="Q550" i="1" s="1"/>
  <c r="P551" i="1"/>
  <c r="Q551" i="1" s="1"/>
  <c r="P552" i="1"/>
  <c r="Q552" i="1" s="1"/>
  <c r="R552" i="1" s="1"/>
  <c r="P553" i="1"/>
  <c r="Q553" i="1" s="1"/>
  <c r="R553" i="1" s="1"/>
  <c r="P554" i="1"/>
  <c r="Q554" i="1" s="1"/>
  <c r="R554" i="1" s="1"/>
  <c r="P555" i="1"/>
  <c r="Q555" i="1" s="1"/>
  <c r="R555" i="1" s="1"/>
  <c r="P556" i="1"/>
  <c r="Q556" i="1" s="1"/>
  <c r="R556" i="1" s="1"/>
  <c r="P557" i="1"/>
  <c r="Q557" i="1" s="1"/>
  <c r="R557" i="1" s="1"/>
  <c r="P558" i="1"/>
  <c r="Q558" i="1" s="1"/>
  <c r="R558" i="1" s="1"/>
  <c r="P559" i="1"/>
  <c r="Q559" i="1" s="1"/>
  <c r="R559" i="1" s="1"/>
  <c r="P560" i="1"/>
  <c r="P561" i="1"/>
  <c r="P562" i="1"/>
  <c r="Q562" i="1" s="1"/>
  <c r="R562" i="1" s="1"/>
  <c r="P563" i="1"/>
  <c r="Q563" i="1" s="1"/>
  <c r="R563" i="1" s="1"/>
  <c r="P564" i="1"/>
  <c r="Q564" i="1" s="1"/>
  <c r="R564" i="1" s="1"/>
  <c r="P565" i="1"/>
  <c r="Q565" i="1" s="1"/>
  <c r="R565" i="1" s="1"/>
  <c r="P566" i="1"/>
  <c r="Q566" i="1" s="1"/>
  <c r="P567" i="1"/>
  <c r="Q567" i="1" s="1"/>
  <c r="R567" i="1" s="1"/>
  <c r="P568" i="1"/>
  <c r="Q568" i="1" s="1"/>
  <c r="R568" i="1" s="1"/>
  <c r="P569" i="1"/>
  <c r="Q569" i="1" s="1"/>
  <c r="R569" i="1" s="1"/>
  <c r="P570" i="1"/>
  <c r="Q570" i="1" s="1"/>
  <c r="R570" i="1" s="1"/>
  <c r="P571" i="1"/>
  <c r="Q571" i="1" s="1"/>
  <c r="R571" i="1" s="1"/>
  <c r="P572" i="1"/>
  <c r="Q572" i="1" s="1"/>
  <c r="R572" i="1" s="1"/>
  <c r="P573" i="1"/>
  <c r="Q573" i="1" s="1"/>
  <c r="R573" i="1" s="1"/>
  <c r="P574" i="1"/>
  <c r="Q574" i="1" s="1"/>
  <c r="R574" i="1" s="1"/>
  <c r="P575" i="1"/>
  <c r="Q575" i="1" s="1"/>
  <c r="R575" i="1" s="1"/>
  <c r="P576" i="1"/>
  <c r="Q576" i="1" s="1"/>
  <c r="R576" i="1" s="1"/>
  <c r="P577" i="1"/>
  <c r="Q577" i="1" s="1"/>
  <c r="R577" i="1" s="1"/>
  <c r="P578" i="1"/>
  <c r="Q578" i="1" s="1"/>
  <c r="R578" i="1" s="1"/>
  <c r="P579" i="1"/>
  <c r="Q579" i="1" s="1"/>
  <c r="R579" i="1" s="1"/>
  <c r="P580" i="1"/>
  <c r="Q580" i="1" s="1"/>
  <c r="R580" i="1" s="1"/>
  <c r="P581" i="1"/>
  <c r="Q581" i="1" s="1"/>
  <c r="R581" i="1" s="1"/>
  <c r="P582" i="1"/>
  <c r="Q582" i="1" s="1"/>
  <c r="R582" i="1" s="1"/>
  <c r="P583" i="1"/>
  <c r="Q583" i="1" s="1"/>
  <c r="R583" i="1" s="1"/>
  <c r="P584" i="1"/>
  <c r="Q584" i="1" s="1"/>
  <c r="R584" i="1" s="1"/>
  <c r="P585" i="1"/>
  <c r="Q585" i="1" s="1"/>
  <c r="R585" i="1" s="1"/>
  <c r="P586" i="1"/>
  <c r="Q586" i="1" s="1"/>
  <c r="P587" i="1"/>
  <c r="Q587" i="1" s="1"/>
  <c r="P588" i="1"/>
  <c r="Q588" i="1" s="1"/>
  <c r="P589" i="1"/>
  <c r="Q589" i="1" s="1"/>
  <c r="R589" i="1" s="1"/>
  <c r="P590" i="1"/>
  <c r="Q590" i="1" s="1"/>
  <c r="P591" i="1"/>
  <c r="Q591" i="1" s="1"/>
  <c r="P592" i="1"/>
  <c r="Q592" i="1" s="1"/>
  <c r="P593" i="1"/>
  <c r="Q593" i="1" s="1"/>
  <c r="R593" i="1" s="1"/>
  <c r="P594" i="1"/>
  <c r="Q594" i="1" s="1"/>
  <c r="R594" i="1" s="1"/>
  <c r="P595" i="1"/>
  <c r="Q595" i="1" s="1"/>
  <c r="R595" i="1" s="1"/>
  <c r="P596" i="1"/>
  <c r="Q596" i="1" s="1"/>
  <c r="R596" i="1" s="1"/>
  <c r="P597" i="1"/>
  <c r="Q597" i="1" s="1"/>
  <c r="R597" i="1" s="1"/>
  <c r="P598" i="1"/>
  <c r="Q598" i="1" s="1"/>
  <c r="R598" i="1" s="1"/>
  <c r="P599" i="1"/>
  <c r="Q599" i="1" s="1"/>
  <c r="R599" i="1" s="1"/>
  <c r="P600" i="1"/>
  <c r="Q600" i="1" s="1"/>
  <c r="R600" i="1" s="1"/>
  <c r="P601" i="1"/>
  <c r="Q601" i="1" s="1"/>
  <c r="R601" i="1" s="1"/>
  <c r="P602" i="1"/>
  <c r="Q602" i="1" s="1"/>
  <c r="R602" i="1" s="1"/>
  <c r="P603" i="1"/>
  <c r="Q603" i="1" s="1"/>
  <c r="P604" i="1"/>
  <c r="Q604" i="1" s="1"/>
  <c r="R604" i="1" s="1"/>
  <c r="P605" i="1"/>
  <c r="Q605" i="1" s="1"/>
  <c r="R605" i="1" s="1"/>
  <c r="P606" i="1"/>
  <c r="Q606" i="1" s="1"/>
  <c r="R606" i="1" s="1"/>
  <c r="P607" i="1"/>
  <c r="Q607" i="1" s="1"/>
  <c r="R607" i="1" s="1"/>
  <c r="P608" i="1"/>
  <c r="Q608" i="1" s="1"/>
  <c r="R608" i="1" s="1"/>
  <c r="P609" i="1"/>
  <c r="Q609" i="1" s="1"/>
  <c r="R609" i="1" s="1"/>
  <c r="P610" i="1"/>
  <c r="Q610" i="1" s="1"/>
  <c r="R610" i="1" s="1"/>
  <c r="P611" i="1"/>
  <c r="Q611" i="1" s="1"/>
  <c r="R611" i="1" s="1"/>
  <c r="P612" i="1"/>
  <c r="Q612" i="1" s="1"/>
  <c r="R612" i="1" s="1"/>
  <c r="P613" i="1"/>
  <c r="Q613" i="1" s="1"/>
  <c r="R613" i="1" s="1"/>
  <c r="P614" i="1"/>
  <c r="Q614" i="1" s="1"/>
  <c r="R614" i="1" s="1"/>
  <c r="P615" i="1"/>
  <c r="Q615" i="1" s="1"/>
  <c r="R615" i="1" s="1"/>
  <c r="P616" i="1"/>
  <c r="Q616" i="1" s="1"/>
  <c r="R616" i="1" s="1"/>
  <c r="P617" i="1"/>
  <c r="Q617" i="1" s="1"/>
  <c r="R617" i="1" s="1"/>
  <c r="P618" i="1"/>
  <c r="Q618" i="1" s="1"/>
  <c r="R618" i="1" s="1"/>
  <c r="P619" i="1"/>
  <c r="Q619" i="1" s="1"/>
  <c r="R619" i="1" s="1"/>
  <c r="P620" i="1"/>
  <c r="Q620" i="1" s="1"/>
  <c r="R620" i="1" s="1"/>
  <c r="P621" i="1"/>
  <c r="Q621" i="1" s="1"/>
  <c r="R621" i="1" s="1"/>
  <c r="P622" i="1"/>
  <c r="Q622" i="1" s="1"/>
  <c r="R622" i="1" s="1"/>
  <c r="P623" i="1"/>
  <c r="Q623" i="1" s="1"/>
  <c r="R623" i="1" s="1"/>
  <c r="P624" i="1"/>
  <c r="Q624" i="1" s="1"/>
  <c r="R624" i="1" s="1"/>
  <c r="P625" i="1"/>
  <c r="Q625" i="1" s="1"/>
  <c r="R625" i="1" s="1"/>
  <c r="P626" i="1"/>
  <c r="Q626" i="1" s="1"/>
  <c r="P627" i="1"/>
  <c r="Q627" i="1" s="1"/>
  <c r="P628" i="1"/>
  <c r="Q628" i="1" s="1"/>
  <c r="P629" i="1"/>
  <c r="Q629" i="1" s="1"/>
  <c r="R629" i="1" s="1"/>
  <c r="P630" i="1"/>
  <c r="Q630" i="1" s="1"/>
  <c r="P631" i="1"/>
  <c r="Q631" i="1" s="1"/>
  <c r="P632" i="1"/>
  <c r="Q632" i="1" s="1"/>
  <c r="P633" i="1"/>
  <c r="Q633" i="1" s="1"/>
  <c r="R633" i="1" s="1"/>
  <c r="P634" i="1"/>
  <c r="Q634" i="1" s="1"/>
  <c r="R634" i="1" s="1"/>
  <c r="P635" i="1"/>
  <c r="Q635" i="1" s="1"/>
  <c r="R635" i="1" s="1"/>
  <c r="P636" i="1"/>
  <c r="Q636" i="1" s="1"/>
  <c r="R636" i="1" s="1"/>
  <c r="P637" i="1"/>
  <c r="Q637" i="1" s="1"/>
  <c r="R637" i="1" s="1"/>
  <c r="P638" i="1"/>
  <c r="Q638" i="1" s="1"/>
  <c r="R638" i="1" s="1"/>
  <c r="P639" i="1"/>
  <c r="Q639" i="1" s="1"/>
  <c r="R639" i="1" s="1"/>
  <c r="P640" i="1"/>
  <c r="Q640" i="1" s="1"/>
  <c r="R640" i="1" s="1"/>
  <c r="P641" i="1"/>
  <c r="Q641" i="1" s="1"/>
  <c r="R641" i="1" s="1"/>
  <c r="P642" i="1"/>
  <c r="Q642" i="1" s="1"/>
  <c r="R642" i="1" s="1"/>
  <c r="P643" i="1"/>
  <c r="Q643" i="1" s="1"/>
  <c r="R643" i="1" s="1"/>
  <c r="P644" i="1"/>
  <c r="Q644" i="1" s="1"/>
  <c r="P645" i="1"/>
  <c r="Q645" i="1" s="1"/>
  <c r="R645" i="1" s="1"/>
  <c r="P646" i="1"/>
  <c r="Q646" i="1" s="1"/>
  <c r="R646" i="1" s="1"/>
  <c r="P647" i="1"/>
  <c r="Q647" i="1" s="1"/>
  <c r="R647" i="1" s="1"/>
  <c r="P648" i="1"/>
  <c r="Q648" i="1" s="1"/>
  <c r="R648" i="1" s="1"/>
  <c r="P649" i="1"/>
  <c r="Q649" i="1" s="1"/>
  <c r="R649" i="1" s="1"/>
  <c r="P650" i="1"/>
  <c r="Q650" i="1" s="1"/>
  <c r="R650" i="1" s="1"/>
  <c r="P651" i="1"/>
  <c r="Q651" i="1" s="1"/>
  <c r="R651" i="1" s="1"/>
  <c r="P652" i="1"/>
  <c r="Q652" i="1" s="1"/>
  <c r="R652" i="1" s="1"/>
  <c r="P653" i="1"/>
  <c r="Q653" i="1" s="1"/>
  <c r="R653" i="1" s="1"/>
  <c r="P654" i="1"/>
  <c r="Q654" i="1" s="1"/>
  <c r="R654" i="1" s="1"/>
  <c r="P655" i="1"/>
  <c r="Q655" i="1" s="1"/>
  <c r="R655" i="1" s="1"/>
  <c r="P656" i="1"/>
  <c r="Q656" i="1" s="1"/>
  <c r="R656" i="1" s="1"/>
  <c r="P657" i="1"/>
  <c r="Q657" i="1" s="1"/>
  <c r="R657" i="1" s="1"/>
  <c r="P658" i="1"/>
  <c r="Q658" i="1" s="1"/>
  <c r="R658" i="1" s="1"/>
  <c r="P659" i="1"/>
  <c r="Q659" i="1" s="1"/>
  <c r="R659" i="1" s="1"/>
  <c r="P660" i="1"/>
  <c r="P661" i="1"/>
  <c r="Q661" i="1" s="1"/>
  <c r="R661" i="1" s="1"/>
  <c r="P662" i="1"/>
  <c r="Q662" i="1" s="1"/>
  <c r="R662" i="1" s="1"/>
  <c r="P663" i="1"/>
  <c r="Q663" i="1" s="1"/>
  <c r="R663" i="1" s="1"/>
  <c r="P664" i="1"/>
  <c r="Q664" i="1" s="1"/>
  <c r="R664" i="1" s="1"/>
  <c r="P665" i="1"/>
  <c r="Q665" i="1" s="1"/>
  <c r="R665" i="1" s="1"/>
  <c r="P666" i="1"/>
  <c r="Q666" i="1" s="1"/>
  <c r="R666" i="1" s="1"/>
  <c r="P667" i="1"/>
  <c r="Q667" i="1" s="1"/>
  <c r="R667" i="1" s="1"/>
  <c r="P668" i="1"/>
  <c r="Q668" i="1" s="1"/>
  <c r="R668" i="1" s="1"/>
  <c r="P669" i="1"/>
  <c r="Q669" i="1" s="1"/>
  <c r="R669" i="1" s="1"/>
  <c r="P670" i="1"/>
  <c r="Q670" i="1" s="1"/>
  <c r="P671" i="1"/>
  <c r="Q671" i="1" s="1"/>
  <c r="P672" i="1"/>
  <c r="Q672" i="1" s="1"/>
  <c r="P673" i="1"/>
  <c r="Q673" i="1" s="1"/>
  <c r="R673" i="1" s="1"/>
  <c r="P674" i="1"/>
  <c r="Q674" i="1" s="1"/>
  <c r="R674" i="1" s="1"/>
  <c r="P675" i="1"/>
  <c r="Q675" i="1" s="1"/>
  <c r="R675" i="1" s="1"/>
  <c r="P676" i="1"/>
  <c r="Q676" i="1" s="1"/>
  <c r="R676" i="1" s="1"/>
  <c r="P677" i="1"/>
  <c r="Q677" i="1" s="1"/>
  <c r="R677" i="1" s="1"/>
  <c r="P678" i="1"/>
  <c r="Q678" i="1" s="1"/>
  <c r="R678" i="1" s="1"/>
  <c r="P679" i="1"/>
  <c r="Q679" i="1" s="1"/>
  <c r="R679" i="1" s="1"/>
  <c r="P680" i="1"/>
  <c r="Q680" i="1" s="1"/>
  <c r="R680" i="1" s="1"/>
  <c r="P681" i="1"/>
  <c r="Q681" i="1" s="1"/>
  <c r="R681" i="1" s="1"/>
  <c r="P682" i="1"/>
  <c r="Q682" i="1" s="1"/>
  <c r="R682" i="1" s="1"/>
  <c r="P683" i="1"/>
  <c r="Q683" i="1" s="1"/>
  <c r="P684" i="1"/>
  <c r="Q684" i="1" s="1"/>
  <c r="P685" i="1"/>
  <c r="Q685" i="1" s="1"/>
  <c r="P686" i="1"/>
  <c r="Q686" i="1" s="1"/>
  <c r="P687" i="1"/>
  <c r="Q687" i="1" s="1"/>
  <c r="P688" i="1"/>
  <c r="Q688" i="1" s="1"/>
  <c r="R688" i="1" s="1"/>
  <c r="P689" i="1"/>
  <c r="Q689" i="1" s="1"/>
  <c r="R689" i="1" s="1"/>
  <c r="P690" i="1"/>
  <c r="Q690" i="1" s="1"/>
  <c r="R690" i="1" s="1"/>
  <c r="P691" i="1"/>
  <c r="Q691" i="1" s="1"/>
  <c r="R691" i="1" s="1"/>
  <c r="P692" i="1"/>
  <c r="Q692" i="1" s="1"/>
  <c r="R692" i="1" s="1"/>
  <c r="P693" i="1"/>
  <c r="Q693" i="1" s="1"/>
  <c r="R693" i="1" s="1"/>
  <c r="P694" i="1"/>
  <c r="Q694" i="1" s="1"/>
  <c r="R694" i="1" s="1"/>
  <c r="P695" i="1"/>
  <c r="Q695" i="1" s="1"/>
  <c r="R695" i="1" s="1"/>
  <c r="P696" i="1"/>
  <c r="Q696" i="1" s="1"/>
  <c r="R696" i="1" s="1"/>
  <c r="P697" i="1"/>
  <c r="Q697" i="1" s="1"/>
  <c r="R697" i="1" s="1"/>
  <c r="P698" i="1"/>
  <c r="Q698" i="1" s="1"/>
  <c r="R698" i="1" s="1"/>
  <c r="P699" i="1"/>
  <c r="Q699" i="1" s="1"/>
  <c r="R699" i="1" s="1"/>
  <c r="P700" i="1"/>
  <c r="Q700" i="1" s="1"/>
  <c r="R700" i="1" s="1"/>
  <c r="P701" i="1"/>
  <c r="Q701" i="1" s="1"/>
  <c r="R701" i="1" s="1"/>
  <c r="P702" i="1"/>
  <c r="Q702" i="1" s="1"/>
  <c r="R702" i="1" s="1"/>
  <c r="P703" i="1"/>
  <c r="Q703" i="1" s="1"/>
  <c r="R703" i="1" s="1"/>
  <c r="P704" i="1"/>
  <c r="Q704" i="1" s="1"/>
  <c r="R704" i="1" s="1"/>
  <c r="P705" i="1"/>
  <c r="Q705" i="1" s="1"/>
  <c r="R705" i="1" s="1"/>
  <c r="P706" i="1"/>
  <c r="Q706" i="1" s="1"/>
  <c r="P707" i="1"/>
  <c r="Q707" i="1" s="1"/>
  <c r="R707" i="1" s="1"/>
  <c r="P708" i="1"/>
  <c r="Q708" i="1" s="1"/>
  <c r="R708" i="1" s="1"/>
  <c r="P709" i="1"/>
  <c r="Q709" i="1" s="1"/>
  <c r="R709" i="1" s="1"/>
  <c r="P710" i="1"/>
  <c r="Q710" i="1" s="1"/>
  <c r="R710" i="1" s="1"/>
  <c r="P711" i="1"/>
  <c r="Q711" i="1" s="1"/>
  <c r="R711" i="1" s="1"/>
  <c r="P712" i="1"/>
  <c r="Q712" i="1" s="1"/>
  <c r="P713" i="1"/>
  <c r="Q713" i="1" s="1"/>
  <c r="R713" i="1" s="1"/>
  <c r="P714" i="1"/>
  <c r="Q714" i="1" s="1"/>
  <c r="R714" i="1" s="1"/>
  <c r="P715" i="1"/>
  <c r="Q715" i="1" s="1"/>
  <c r="R715" i="1" s="1"/>
  <c r="P716" i="1"/>
  <c r="Q716" i="1" s="1"/>
  <c r="R716" i="1" s="1"/>
  <c r="P717" i="1"/>
  <c r="Q717" i="1" s="1"/>
  <c r="R717" i="1" s="1"/>
  <c r="P718" i="1"/>
  <c r="Q718" i="1" s="1"/>
  <c r="R718" i="1" s="1"/>
  <c r="P719" i="1"/>
  <c r="P720" i="1"/>
  <c r="P721" i="1"/>
  <c r="Q721" i="1" s="1"/>
  <c r="R721" i="1" s="1"/>
  <c r="P722" i="1"/>
  <c r="Q722" i="1" s="1"/>
  <c r="R722" i="1" s="1"/>
  <c r="P723" i="1"/>
  <c r="Q723" i="1" s="1"/>
  <c r="P724" i="1"/>
  <c r="Q724" i="1" s="1"/>
  <c r="R724" i="1" s="1"/>
  <c r="P725" i="1"/>
  <c r="Q725" i="1" s="1"/>
  <c r="R725" i="1" s="1"/>
  <c r="P726" i="1"/>
  <c r="Q726" i="1" s="1"/>
  <c r="P727" i="1"/>
  <c r="Q727" i="1" s="1"/>
  <c r="P728" i="1"/>
  <c r="Q728" i="1" s="1"/>
  <c r="P729" i="1"/>
  <c r="Q729" i="1" s="1"/>
  <c r="R729" i="1" s="1"/>
  <c r="P730" i="1"/>
  <c r="Q730" i="1" s="1"/>
  <c r="P731" i="1"/>
  <c r="Q731" i="1" s="1"/>
  <c r="R731" i="1" s="1"/>
  <c r="P732" i="1"/>
  <c r="Q732" i="1" s="1"/>
  <c r="R732" i="1" s="1"/>
  <c r="P733" i="1"/>
  <c r="Q733" i="1" s="1"/>
  <c r="R733" i="1" s="1"/>
  <c r="P734" i="1"/>
  <c r="Q734" i="1" s="1"/>
  <c r="R734" i="1" s="1"/>
  <c r="P735" i="1"/>
  <c r="Q735" i="1" s="1"/>
  <c r="R735" i="1" s="1"/>
  <c r="P736" i="1"/>
  <c r="Q736" i="1" s="1"/>
  <c r="R736" i="1" s="1"/>
  <c r="P737" i="1"/>
  <c r="Q737" i="1" s="1"/>
  <c r="R737" i="1" s="1"/>
  <c r="P738" i="1"/>
  <c r="Q738" i="1" s="1"/>
  <c r="R738" i="1" s="1"/>
  <c r="P739" i="1"/>
  <c r="Q739" i="1" s="1"/>
  <c r="R739" i="1" s="1"/>
  <c r="P740" i="1"/>
  <c r="Q740" i="1" s="1"/>
  <c r="R740" i="1" s="1"/>
  <c r="P741" i="1"/>
  <c r="Q741" i="1" s="1"/>
  <c r="R741" i="1" s="1"/>
  <c r="P742" i="1"/>
  <c r="Q742" i="1" s="1"/>
  <c r="R742" i="1" s="1"/>
  <c r="P743" i="1"/>
  <c r="Q743" i="1" s="1"/>
  <c r="R743" i="1" s="1"/>
  <c r="P744" i="1"/>
  <c r="Q744" i="1" s="1"/>
  <c r="R744" i="1" s="1"/>
  <c r="P745" i="1"/>
  <c r="Q745" i="1" s="1"/>
  <c r="R745" i="1" s="1"/>
  <c r="P746" i="1"/>
  <c r="Q746" i="1" s="1"/>
  <c r="P747" i="1"/>
  <c r="Q747" i="1" s="1"/>
  <c r="R747" i="1" s="1"/>
  <c r="P748" i="1"/>
  <c r="Q748" i="1" s="1"/>
  <c r="R748" i="1" s="1"/>
  <c r="P749" i="1"/>
  <c r="Q749" i="1" s="1"/>
  <c r="R749" i="1" s="1"/>
  <c r="P750" i="1"/>
  <c r="Q750" i="1" s="1"/>
  <c r="R750" i="1" s="1"/>
  <c r="P751" i="1"/>
  <c r="Q751" i="1" s="1"/>
  <c r="R751" i="1" s="1"/>
  <c r="P752" i="1"/>
  <c r="Q752" i="1" s="1"/>
  <c r="R752" i="1" s="1"/>
  <c r="P753" i="1"/>
  <c r="Q753" i="1" s="1"/>
  <c r="R753" i="1" s="1"/>
  <c r="P754" i="1"/>
  <c r="Q754" i="1" s="1"/>
  <c r="R754" i="1" s="1"/>
  <c r="P755" i="1"/>
  <c r="Q755" i="1" s="1"/>
  <c r="R755" i="1" s="1"/>
  <c r="P756" i="1"/>
  <c r="Q756" i="1" s="1"/>
  <c r="R756" i="1" s="1"/>
  <c r="P757" i="1"/>
  <c r="Q757" i="1" s="1"/>
  <c r="R757" i="1" s="1"/>
  <c r="P758" i="1"/>
  <c r="Q758" i="1" s="1"/>
  <c r="R758" i="1" s="1"/>
  <c r="P759" i="1"/>
  <c r="Q759" i="1" s="1"/>
  <c r="R759" i="1" s="1"/>
  <c r="P760" i="1"/>
  <c r="Q760" i="1" s="1"/>
  <c r="R760" i="1" s="1"/>
  <c r="P761" i="1"/>
  <c r="Q761" i="1" s="1"/>
  <c r="R761" i="1" s="1"/>
  <c r="P762" i="1"/>
  <c r="Q762" i="1" s="1"/>
  <c r="R762" i="1" s="1"/>
  <c r="P763" i="1"/>
  <c r="Q763" i="1" s="1"/>
  <c r="R763" i="1" s="1"/>
  <c r="P764" i="1"/>
  <c r="Q764" i="1" s="1"/>
  <c r="P765" i="1"/>
  <c r="Q765" i="1" s="1"/>
  <c r="R765" i="1" s="1"/>
  <c r="P766" i="1"/>
  <c r="Q766" i="1" s="1"/>
  <c r="P767" i="1"/>
  <c r="Q767" i="1" s="1"/>
  <c r="P768" i="1"/>
  <c r="Q768" i="1" s="1"/>
  <c r="P769" i="1"/>
  <c r="Q769" i="1" s="1"/>
  <c r="R769" i="1" s="1"/>
  <c r="P770" i="1"/>
  <c r="Q770" i="1" s="1"/>
  <c r="P771" i="1"/>
  <c r="Q771" i="1" s="1"/>
  <c r="P772" i="1"/>
  <c r="Q772" i="1" s="1"/>
  <c r="P773" i="1"/>
  <c r="Q773" i="1" s="1"/>
  <c r="R773" i="1" s="1"/>
  <c r="P774" i="1"/>
  <c r="Q774" i="1" s="1"/>
  <c r="R774" i="1" s="1"/>
  <c r="P775" i="1"/>
  <c r="Q775" i="1" s="1"/>
  <c r="R775" i="1" s="1"/>
  <c r="P776" i="1"/>
  <c r="Q776" i="1" s="1"/>
  <c r="R776" i="1" s="1"/>
  <c r="P777" i="1"/>
  <c r="Q777" i="1" s="1"/>
  <c r="R777" i="1" s="1"/>
  <c r="P778" i="1"/>
  <c r="Q778" i="1" s="1"/>
  <c r="R778" i="1" s="1"/>
  <c r="P779" i="1"/>
  <c r="Q779" i="1" s="1"/>
  <c r="R779" i="1" s="1"/>
  <c r="P780" i="1"/>
  <c r="Q780" i="1" s="1"/>
  <c r="R780" i="1" s="1"/>
  <c r="P781" i="1"/>
  <c r="Q781" i="1" s="1"/>
  <c r="R781" i="1" s="1"/>
  <c r="P782" i="1"/>
  <c r="Q782" i="1" s="1"/>
  <c r="R782" i="1" s="1"/>
  <c r="P783" i="1"/>
  <c r="Q783" i="1" s="1"/>
  <c r="R783" i="1" s="1"/>
  <c r="P784" i="1"/>
  <c r="Q784" i="1" s="1"/>
  <c r="R784" i="1" s="1"/>
  <c r="P785" i="1"/>
  <c r="Q785" i="1" s="1"/>
  <c r="R785" i="1" s="1"/>
  <c r="P786" i="1"/>
  <c r="Q786" i="1" s="1"/>
  <c r="R786" i="1" s="1"/>
  <c r="P787" i="1"/>
  <c r="Q787" i="1" s="1"/>
  <c r="R787" i="1" s="1"/>
  <c r="P788" i="1"/>
  <c r="Q788" i="1" s="1"/>
  <c r="R788" i="1" s="1"/>
  <c r="P789" i="1"/>
  <c r="Q789" i="1" s="1"/>
  <c r="R789" i="1" s="1"/>
  <c r="P790" i="1"/>
  <c r="Q790" i="1" s="1"/>
  <c r="R790" i="1" s="1"/>
  <c r="P791" i="1"/>
  <c r="Q791" i="1" s="1"/>
  <c r="R791" i="1" s="1"/>
  <c r="P792" i="1"/>
  <c r="Q792" i="1" s="1"/>
  <c r="R792" i="1" s="1"/>
  <c r="P793" i="1"/>
  <c r="Q793" i="1" s="1"/>
  <c r="R793" i="1" s="1"/>
  <c r="P794" i="1"/>
  <c r="Q794" i="1" s="1"/>
  <c r="R794" i="1" s="1"/>
  <c r="P795" i="1"/>
  <c r="Q795" i="1" s="1"/>
  <c r="R795" i="1" s="1"/>
  <c r="P796" i="1"/>
  <c r="Q796" i="1" s="1"/>
  <c r="R796" i="1" s="1"/>
  <c r="P797" i="1"/>
  <c r="Q797" i="1" s="1"/>
  <c r="R797" i="1" s="1"/>
  <c r="P798" i="1"/>
  <c r="Q798" i="1" s="1"/>
  <c r="R798" i="1" s="1"/>
  <c r="P799" i="1"/>
  <c r="Q799" i="1" s="1"/>
  <c r="R799" i="1" s="1"/>
  <c r="P800" i="1"/>
  <c r="Q800" i="1" s="1"/>
  <c r="R800" i="1" s="1"/>
  <c r="P801" i="1"/>
  <c r="Q801" i="1" s="1"/>
  <c r="R801" i="1" s="1"/>
  <c r="P802" i="1"/>
  <c r="Q802" i="1" s="1"/>
  <c r="R802" i="1" s="1"/>
  <c r="P803" i="1"/>
  <c r="Q803" i="1" s="1"/>
  <c r="R803" i="1" s="1"/>
  <c r="P804" i="1"/>
  <c r="Q804" i="1" s="1"/>
  <c r="R804" i="1" s="1"/>
  <c r="P805" i="1"/>
  <c r="Q805" i="1" s="1"/>
  <c r="R805" i="1" s="1"/>
  <c r="P806" i="1"/>
  <c r="Q806" i="1" s="1"/>
  <c r="P807" i="1"/>
  <c r="Q807" i="1" s="1"/>
  <c r="P808" i="1"/>
  <c r="Q808" i="1" s="1"/>
  <c r="P809" i="1"/>
  <c r="Q809" i="1" s="1"/>
  <c r="R809" i="1" s="1"/>
  <c r="P810" i="1"/>
  <c r="Q810" i="1" s="1"/>
  <c r="P811" i="1"/>
  <c r="Q811" i="1" s="1"/>
  <c r="P812" i="1"/>
  <c r="Q812" i="1" s="1"/>
  <c r="P813" i="1"/>
  <c r="Q813" i="1" s="1"/>
  <c r="R813" i="1" s="1"/>
  <c r="P814" i="1"/>
  <c r="Q814" i="1" s="1"/>
  <c r="R814" i="1" s="1"/>
  <c r="P815" i="1"/>
  <c r="Q815" i="1" s="1"/>
  <c r="R815" i="1" s="1"/>
  <c r="P816" i="1"/>
  <c r="Q816" i="1" s="1"/>
  <c r="R816" i="1" s="1"/>
  <c r="P817" i="1"/>
  <c r="Q817" i="1" s="1"/>
  <c r="R817" i="1" s="1"/>
  <c r="P818" i="1"/>
  <c r="Q818" i="1" s="1"/>
  <c r="R818" i="1" s="1"/>
  <c r="P819" i="1"/>
  <c r="Q819" i="1" s="1"/>
  <c r="R819" i="1" s="1"/>
  <c r="P820" i="1"/>
  <c r="Q820" i="1" s="1"/>
  <c r="R820" i="1" s="1"/>
  <c r="P821" i="1"/>
  <c r="Q821" i="1" s="1"/>
  <c r="R821" i="1" s="1"/>
  <c r="P822" i="1"/>
  <c r="Q822" i="1" s="1"/>
  <c r="R822" i="1" s="1"/>
  <c r="P823" i="1"/>
  <c r="Q823" i="1" s="1"/>
  <c r="R823" i="1" s="1"/>
  <c r="P824" i="1"/>
  <c r="Q824" i="1" s="1"/>
  <c r="R824" i="1" s="1"/>
  <c r="P825" i="1"/>
  <c r="Q825" i="1" s="1"/>
  <c r="R825" i="1" s="1"/>
  <c r="P826" i="1"/>
  <c r="Q826" i="1" s="1"/>
  <c r="R826" i="1" s="1"/>
  <c r="P827" i="1"/>
  <c r="Q827" i="1" s="1"/>
  <c r="R827" i="1" s="1"/>
  <c r="P828" i="1"/>
  <c r="Q828" i="1" s="1"/>
  <c r="R828" i="1" s="1"/>
  <c r="P829" i="1"/>
  <c r="Q829" i="1" s="1"/>
  <c r="R829" i="1" s="1"/>
  <c r="P830" i="1"/>
  <c r="Q830" i="1" s="1"/>
  <c r="R830" i="1" s="1"/>
  <c r="P831" i="1"/>
  <c r="Q831" i="1" s="1"/>
  <c r="R831" i="1" s="1"/>
  <c r="P832" i="1"/>
  <c r="Q832" i="1" s="1"/>
  <c r="R832" i="1" s="1"/>
  <c r="P833" i="1"/>
  <c r="Q833" i="1" s="1"/>
  <c r="R833" i="1" s="1"/>
  <c r="P834" i="1"/>
  <c r="Q834" i="1" s="1"/>
  <c r="R834" i="1" s="1"/>
  <c r="P835" i="1"/>
  <c r="Q835" i="1" s="1"/>
  <c r="R835" i="1" s="1"/>
  <c r="P836" i="1"/>
  <c r="Q836" i="1" s="1"/>
  <c r="R836" i="1" s="1"/>
  <c r="P837" i="1"/>
  <c r="Q837" i="1" s="1"/>
  <c r="R837" i="1" s="1"/>
  <c r="P838" i="1"/>
  <c r="Q838" i="1" s="1"/>
  <c r="R838" i="1" s="1"/>
  <c r="P839" i="1"/>
  <c r="Q839" i="1" s="1"/>
  <c r="R839" i="1" s="1"/>
  <c r="P840" i="1"/>
  <c r="P841" i="1"/>
  <c r="P842" i="1"/>
  <c r="Q842" i="1" s="1"/>
  <c r="R842" i="1" s="1"/>
  <c r="P843" i="1"/>
  <c r="Q843" i="1" s="1"/>
  <c r="R843" i="1" s="1"/>
  <c r="P844" i="1"/>
  <c r="Q844" i="1" s="1"/>
  <c r="R844" i="1" s="1"/>
  <c r="P845" i="1"/>
  <c r="Q845" i="1" s="1"/>
  <c r="R845" i="1" s="1"/>
  <c r="P846" i="1"/>
  <c r="Q846" i="1" s="1"/>
  <c r="R846" i="1" s="1"/>
  <c r="P847" i="1"/>
  <c r="Q847" i="1" s="1"/>
  <c r="R847" i="1" s="1"/>
  <c r="P848" i="1"/>
  <c r="Q848" i="1" s="1"/>
  <c r="P849" i="1"/>
  <c r="Q849" i="1" s="1"/>
  <c r="R849" i="1" s="1"/>
  <c r="P850" i="1"/>
  <c r="Q850" i="1" s="1"/>
  <c r="P851" i="1"/>
  <c r="Q851" i="1" s="1"/>
  <c r="P852" i="1"/>
  <c r="Q852" i="1" s="1"/>
  <c r="R852" i="1" s="1"/>
  <c r="P853" i="1"/>
  <c r="Q853" i="1" s="1"/>
  <c r="R853" i="1" s="1"/>
  <c r="P854" i="1"/>
  <c r="Q854" i="1" s="1"/>
  <c r="R854" i="1" s="1"/>
  <c r="P855" i="1"/>
  <c r="Q855" i="1" s="1"/>
  <c r="R855" i="1" s="1"/>
  <c r="P856" i="1"/>
  <c r="Q856" i="1" s="1"/>
  <c r="R856" i="1" s="1"/>
  <c r="P857" i="1"/>
  <c r="Q857" i="1" s="1"/>
  <c r="R857" i="1" s="1"/>
  <c r="P858" i="1"/>
  <c r="Q858" i="1" s="1"/>
  <c r="R858" i="1" s="1"/>
  <c r="P859" i="1"/>
  <c r="Q859" i="1" s="1"/>
  <c r="R859" i="1" s="1"/>
  <c r="P860" i="1"/>
  <c r="Q860" i="1" s="1"/>
  <c r="R860" i="1" s="1"/>
  <c r="P861" i="1"/>
  <c r="Q861" i="1" s="1"/>
  <c r="R861" i="1" s="1"/>
  <c r="P862" i="1"/>
  <c r="Q862" i="1" s="1"/>
  <c r="R862" i="1" s="1"/>
  <c r="P863" i="1"/>
  <c r="Q863" i="1" s="1"/>
  <c r="P864" i="1"/>
  <c r="Q864" i="1" s="1"/>
  <c r="R864" i="1" s="1"/>
  <c r="P865" i="1"/>
  <c r="Q865" i="1" s="1"/>
  <c r="R865" i="1" s="1"/>
  <c r="P866" i="1"/>
  <c r="Q866" i="1" s="1"/>
  <c r="P867" i="1"/>
  <c r="Q867" i="1" s="1"/>
  <c r="R867" i="1" s="1"/>
  <c r="P868" i="1"/>
  <c r="Q868" i="1" s="1"/>
  <c r="R868" i="1" s="1"/>
  <c r="P869" i="1"/>
  <c r="Q869" i="1" s="1"/>
  <c r="R869" i="1" s="1"/>
  <c r="P870" i="1"/>
  <c r="Q870" i="1" s="1"/>
  <c r="R870" i="1" s="1"/>
  <c r="P871" i="1"/>
  <c r="Q871" i="1" s="1"/>
  <c r="R871" i="1" s="1"/>
  <c r="P872" i="1"/>
  <c r="Q872" i="1" s="1"/>
  <c r="R872" i="1" s="1"/>
  <c r="P873" i="1"/>
  <c r="Q873" i="1" s="1"/>
  <c r="R873" i="1" s="1"/>
  <c r="P874" i="1"/>
  <c r="Q874" i="1" s="1"/>
  <c r="R874" i="1" s="1"/>
  <c r="P875" i="1"/>
  <c r="Q875" i="1" s="1"/>
  <c r="R875" i="1" s="1"/>
  <c r="P876" i="1"/>
  <c r="Q876" i="1" s="1"/>
  <c r="R876" i="1" s="1"/>
  <c r="P877" i="1"/>
  <c r="Q877" i="1" s="1"/>
  <c r="R877" i="1" s="1"/>
  <c r="P878" i="1"/>
  <c r="Q878" i="1" s="1"/>
  <c r="R878" i="1" s="1"/>
  <c r="P879" i="1"/>
  <c r="Q879" i="1" s="1"/>
  <c r="R879" i="1" s="1"/>
  <c r="P880" i="1"/>
  <c r="Q880" i="1" s="1"/>
  <c r="R880" i="1" s="1"/>
  <c r="P881" i="1"/>
  <c r="Q881" i="1" s="1"/>
  <c r="R881" i="1" s="1"/>
  <c r="P882" i="1"/>
  <c r="Q882" i="1" s="1"/>
  <c r="R882" i="1" s="1"/>
  <c r="P883" i="1"/>
  <c r="Q883" i="1" s="1"/>
  <c r="R883" i="1" s="1"/>
  <c r="P884" i="1"/>
  <c r="Q884" i="1" s="1"/>
  <c r="R884" i="1" s="1"/>
  <c r="P885" i="1"/>
  <c r="Q885" i="1" s="1"/>
  <c r="R885" i="1" s="1"/>
  <c r="P886" i="1"/>
  <c r="Q886" i="1" s="1"/>
  <c r="R886" i="1" s="1"/>
  <c r="P887" i="1"/>
  <c r="Q887" i="1" s="1"/>
  <c r="R887" i="1" s="1"/>
  <c r="P888" i="1"/>
  <c r="Q888" i="1" s="1"/>
  <c r="R888" i="1" s="1"/>
  <c r="P889" i="1"/>
  <c r="Q889" i="1" s="1"/>
  <c r="R889" i="1" s="1"/>
  <c r="P890" i="1"/>
  <c r="Q890" i="1" s="1"/>
  <c r="R890" i="1" s="1"/>
  <c r="P891" i="1"/>
  <c r="Q891" i="1" s="1"/>
  <c r="R891" i="1" s="1"/>
  <c r="P892" i="1"/>
  <c r="Q892" i="1" s="1"/>
  <c r="R892" i="1" s="1"/>
  <c r="P893" i="1"/>
  <c r="Q893" i="1" s="1"/>
  <c r="R893" i="1" s="1"/>
  <c r="P894" i="1"/>
  <c r="Q894" i="1" s="1"/>
  <c r="R894" i="1" s="1"/>
  <c r="P895" i="1"/>
  <c r="Q895" i="1" s="1"/>
  <c r="R895" i="1" s="1"/>
  <c r="P896" i="1"/>
  <c r="Q896" i="1" s="1"/>
  <c r="R896" i="1" s="1"/>
  <c r="P897" i="1"/>
  <c r="Q897" i="1" s="1"/>
  <c r="R897" i="1" s="1"/>
  <c r="P898" i="1"/>
  <c r="Q898" i="1" s="1"/>
  <c r="R898" i="1" s="1"/>
  <c r="P899" i="1"/>
  <c r="Q899" i="1" s="1"/>
  <c r="R899" i="1" s="1"/>
  <c r="P900" i="1"/>
  <c r="P901" i="1"/>
  <c r="Q901" i="1" s="1"/>
  <c r="R901" i="1" s="1"/>
  <c r="P902" i="1"/>
  <c r="Q902" i="1" s="1"/>
  <c r="R902" i="1" s="1"/>
  <c r="P903" i="1"/>
  <c r="Q903" i="1" s="1"/>
  <c r="P904" i="1"/>
  <c r="Q904" i="1" s="1"/>
  <c r="P905" i="1"/>
  <c r="Q905" i="1" s="1"/>
  <c r="P906" i="1"/>
  <c r="Q906" i="1" s="1"/>
  <c r="P907" i="1"/>
  <c r="Q907" i="1" s="1"/>
  <c r="P908" i="1"/>
  <c r="Q908" i="1" s="1"/>
  <c r="P909" i="1"/>
  <c r="Q909" i="1" s="1"/>
  <c r="R909" i="1" s="1"/>
  <c r="P910" i="1"/>
  <c r="Q910" i="1" s="1"/>
  <c r="R910" i="1" s="1"/>
  <c r="P911" i="1"/>
  <c r="Q911" i="1" s="1"/>
  <c r="R911" i="1" s="1"/>
  <c r="P912" i="1"/>
  <c r="Q912" i="1" s="1"/>
  <c r="R912" i="1" s="1"/>
  <c r="P913" i="1"/>
  <c r="Q913" i="1" s="1"/>
  <c r="R913" i="1" s="1"/>
  <c r="P914" i="1"/>
  <c r="Q914" i="1" s="1"/>
  <c r="R914" i="1" s="1"/>
  <c r="P915" i="1"/>
  <c r="Q915" i="1" s="1"/>
  <c r="R915" i="1" s="1"/>
  <c r="P916" i="1"/>
  <c r="Q916" i="1" s="1"/>
  <c r="R916" i="1" s="1"/>
  <c r="P917" i="1"/>
  <c r="Q917" i="1" s="1"/>
  <c r="R917" i="1" s="1"/>
  <c r="P918" i="1"/>
  <c r="Q918" i="1" s="1"/>
  <c r="R918" i="1" s="1"/>
  <c r="P919" i="1"/>
  <c r="Q919" i="1" s="1"/>
  <c r="R919" i="1" s="1"/>
  <c r="P920" i="1"/>
  <c r="Q920" i="1" s="1"/>
  <c r="R920" i="1" s="1"/>
  <c r="P921" i="1"/>
  <c r="Q921" i="1" s="1"/>
  <c r="R921" i="1" s="1"/>
  <c r="P922" i="1"/>
  <c r="Q922" i="1" s="1"/>
  <c r="R922" i="1" s="1"/>
  <c r="P923" i="1"/>
  <c r="Q923" i="1" s="1"/>
  <c r="R923" i="1" s="1"/>
  <c r="P924" i="1"/>
  <c r="Q924" i="1" s="1"/>
  <c r="R924" i="1" s="1"/>
  <c r="P925" i="1"/>
  <c r="Q925" i="1" s="1"/>
  <c r="R925" i="1" s="1"/>
  <c r="P926" i="1"/>
  <c r="Q926" i="1" s="1"/>
  <c r="P927" i="1"/>
  <c r="Q927" i="1" s="1"/>
  <c r="R927" i="1" s="1"/>
  <c r="P928" i="1"/>
  <c r="Q928" i="1" s="1"/>
  <c r="R928" i="1" s="1"/>
  <c r="P929" i="1"/>
  <c r="Q929" i="1" s="1"/>
  <c r="R929" i="1" s="1"/>
  <c r="P930" i="1"/>
  <c r="Q930" i="1" s="1"/>
  <c r="R930" i="1" s="1"/>
  <c r="P931" i="1"/>
  <c r="Q931" i="1" s="1"/>
  <c r="R931" i="1" s="1"/>
  <c r="P932" i="1"/>
  <c r="Q932" i="1" s="1"/>
  <c r="R932" i="1" s="1"/>
  <c r="P933" i="1"/>
  <c r="Q933" i="1" s="1"/>
  <c r="R933" i="1" s="1"/>
  <c r="P934" i="1"/>
  <c r="Q934" i="1" s="1"/>
  <c r="R934" i="1" s="1"/>
  <c r="P935" i="1"/>
  <c r="Q935" i="1" s="1"/>
  <c r="R935" i="1" s="1"/>
  <c r="P936" i="1"/>
  <c r="Q936" i="1" s="1"/>
  <c r="R936" i="1" s="1"/>
  <c r="P937" i="1"/>
  <c r="Q937" i="1" s="1"/>
  <c r="R937" i="1" s="1"/>
  <c r="P938" i="1"/>
  <c r="Q938" i="1" s="1"/>
  <c r="R938" i="1" s="1"/>
  <c r="P939" i="1"/>
  <c r="Q939" i="1" s="1"/>
  <c r="R939" i="1" s="1"/>
  <c r="P940" i="1"/>
  <c r="P941" i="1"/>
  <c r="P942" i="1"/>
  <c r="Q942" i="1" s="1"/>
  <c r="R942" i="1" s="1"/>
  <c r="P943" i="1"/>
  <c r="Q943" i="1" s="1"/>
  <c r="P944" i="1"/>
  <c r="Q944" i="1" s="1"/>
  <c r="R944" i="1" s="1"/>
  <c r="P945" i="1"/>
  <c r="Q945" i="1" s="1"/>
  <c r="R945" i="1" s="1"/>
  <c r="P946" i="1"/>
  <c r="Q946" i="1" s="1"/>
  <c r="P947" i="1"/>
  <c r="Q947" i="1" s="1"/>
  <c r="P948" i="1"/>
  <c r="Q948" i="1" s="1"/>
  <c r="P949" i="1"/>
  <c r="Q949" i="1" s="1"/>
  <c r="R949" i="1" s="1"/>
  <c r="P950" i="1"/>
  <c r="Q950" i="1" s="1"/>
  <c r="P951" i="1"/>
  <c r="Q951" i="1" s="1"/>
  <c r="R951" i="1" s="1"/>
  <c r="P952" i="1"/>
  <c r="Q952" i="1" s="1"/>
  <c r="R952" i="1" s="1"/>
  <c r="P953" i="1"/>
  <c r="Q953" i="1" s="1"/>
  <c r="R953" i="1" s="1"/>
  <c r="P954" i="1"/>
  <c r="Q954" i="1" s="1"/>
  <c r="R954" i="1" s="1"/>
  <c r="P955" i="1"/>
  <c r="Q955" i="1" s="1"/>
  <c r="R955" i="1" s="1"/>
  <c r="P956" i="1"/>
  <c r="Q956" i="1" s="1"/>
  <c r="R956" i="1" s="1"/>
  <c r="P957" i="1"/>
  <c r="Q957" i="1" s="1"/>
  <c r="R957" i="1" s="1"/>
  <c r="P958" i="1"/>
  <c r="Q958" i="1" s="1"/>
  <c r="R958" i="1" s="1"/>
  <c r="P959" i="1"/>
  <c r="Q959" i="1" s="1"/>
  <c r="R959" i="1" s="1"/>
  <c r="P960" i="1"/>
  <c r="Q960" i="1" s="1"/>
  <c r="R960" i="1" s="1"/>
  <c r="P961" i="1"/>
  <c r="Q961" i="1" s="1"/>
  <c r="R961" i="1" s="1"/>
  <c r="P962" i="1"/>
  <c r="Q962" i="1" s="1"/>
  <c r="R962" i="1" s="1"/>
  <c r="P963" i="1"/>
  <c r="Q963" i="1" s="1"/>
  <c r="R963" i="1" s="1"/>
  <c r="P964" i="1"/>
  <c r="Q964" i="1" s="1"/>
  <c r="R964" i="1" s="1"/>
  <c r="P965" i="1"/>
  <c r="Q965" i="1" s="1"/>
  <c r="R965" i="1" s="1"/>
  <c r="P966" i="1"/>
  <c r="Q966" i="1" s="1"/>
  <c r="P967" i="1"/>
  <c r="Q967" i="1" s="1"/>
  <c r="R967" i="1" s="1"/>
  <c r="P968" i="1"/>
  <c r="Q968" i="1" s="1"/>
  <c r="R968" i="1" s="1"/>
  <c r="P969" i="1"/>
  <c r="Q969" i="1" s="1"/>
  <c r="R969" i="1" s="1"/>
  <c r="P970" i="1"/>
  <c r="Q970" i="1" s="1"/>
  <c r="R970" i="1" s="1"/>
  <c r="P971" i="1"/>
  <c r="Q971" i="1" s="1"/>
  <c r="R971" i="1" s="1"/>
  <c r="P972" i="1"/>
  <c r="Q972" i="1" s="1"/>
  <c r="R972" i="1" s="1"/>
  <c r="P973" i="1"/>
  <c r="Q973" i="1" s="1"/>
  <c r="R973" i="1" s="1"/>
  <c r="P974" i="1"/>
  <c r="Q974" i="1" s="1"/>
  <c r="R974" i="1" s="1"/>
  <c r="P975" i="1"/>
  <c r="Q975" i="1" s="1"/>
  <c r="R975" i="1" s="1"/>
  <c r="P976" i="1"/>
  <c r="Q976" i="1" s="1"/>
  <c r="R976" i="1" s="1"/>
  <c r="P977" i="1"/>
  <c r="Q977" i="1" s="1"/>
  <c r="R977" i="1" s="1"/>
  <c r="P978" i="1"/>
  <c r="Q978" i="1" s="1"/>
  <c r="R978" i="1" s="1"/>
  <c r="P979" i="1"/>
  <c r="Q979" i="1" s="1"/>
  <c r="R979" i="1" s="1"/>
  <c r="P980" i="1"/>
  <c r="Q980" i="1" s="1"/>
  <c r="R980" i="1" s="1"/>
  <c r="P981" i="1"/>
  <c r="Q981" i="1" s="1"/>
  <c r="R981" i="1" s="1"/>
  <c r="P982" i="1"/>
  <c r="Q982" i="1" s="1"/>
  <c r="R982" i="1" s="1"/>
  <c r="P983" i="1"/>
  <c r="Q983" i="1" s="1"/>
  <c r="R983" i="1" s="1"/>
  <c r="P984" i="1"/>
  <c r="Q984" i="1" s="1"/>
  <c r="R984" i="1" s="1"/>
  <c r="P985" i="1"/>
  <c r="Q985" i="1" s="1"/>
  <c r="R985" i="1" s="1"/>
  <c r="P986" i="1"/>
  <c r="Q986" i="1" s="1"/>
  <c r="P987" i="1"/>
  <c r="Q987" i="1" s="1"/>
  <c r="P988" i="1"/>
  <c r="Q988" i="1" s="1"/>
  <c r="P989" i="1"/>
  <c r="Q989" i="1" s="1"/>
  <c r="R989" i="1" s="1"/>
  <c r="P990" i="1"/>
  <c r="Q990" i="1" s="1"/>
  <c r="P991" i="1"/>
  <c r="Q991" i="1" s="1"/>
  <c r="R991" i="1" s="1"/>
  <c r="P992" i="1"/>
  <c r="Q992" i="1" s="1"/>
  <c r="R992" i="1" s="1"/>
  <c r="P993" i="1"/>
  <c r="Q993" i="1" s="1"/>
  <c r="R993" i="1" s="1"/>
  <c r="P994" i="1"/>
  <c r="Q994" i="1" s="1"/>
  <c r="R994" i="1" s="1"/>
  <c r="P995" i="1"/>
  <c r="Q995" i="1" s="1"/>
  <c r="R995" i="1" s="1"/>
  <c r="P996" i="1"/>
  <c r="Q996" i="1" s="1"/>
  <c r="R996" i="1" s="1"/>
  <c r="P997" i="1"/>
  <c r="Q997" i="1" s="1"/>
  <c r="R997" i="1" s="1"/>
  <c r="P998" i="1"/>
  <c r="Q998" i="1" s="1"/>
  <c r="R998" i="1" s="1"/>
  <c r="P999" i="1"/>
  <c r="Q999" i="1" s="1"/>
  <c r="R999" i="1" s="1"/>
  <c r="P1000" i="1"/>
  <c r="Q1000" i="1" s="1"/>
  <c r="R1000" i="1" s="1"/>
  <c r="P1001" i="1"/>
  <c r="Q1001" i="1" s="1"/>
  <c r="R1001" i="1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</calcChain>
</file>

<file path=xl/sharedStrings.xml><?xml version="1.0" encoding="utf-8"?>
<sst xmlns="http://schemas.openxmlformats.org/spreadsheetml/2006/main" count="10054" uniqueCount="2037">
  <si>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</si>
  <si>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</si>
  <si>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</si>
  <si>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</si>
  <si>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</si>
  <si>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</si>
  <si>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</si>
  <si>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</si>
  <si>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</si>
  <si>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</si>
  <si>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</si>
  <si>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</si>
  <si>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</si>
  <si>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</si>
  <si>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</si>
  <si>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</si>
  <si>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</si>
  <si>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</si>
  <si>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</si>
  <si>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</si>
  <si>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</si>
  <si>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</si>
  <si>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</si>
  <si>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</si>
  <si>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</si>
  <si>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</si>
  <si>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</si>
  <si>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</si>
  <si>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</si>
  <si>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</si>
  <si>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</si>
  <si>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</si>
  <si>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</si>
  <si>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</si>
  <si>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</si>
  <si>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</si>
  <si>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</si>
  <si>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</si>
  <si>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</si>
  <si>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</si>
  <si>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</si>
  <si>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</si>
  <si>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</si>
  <si>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</si>
  <si>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</si>
  <si>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</si>
  <si>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</si>
  <si>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</si>
  <si>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</si>
  <si>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</si>
  <si>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</si>
  <si>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</si>
  <si>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</si>
  <si>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</si>
  <si>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</si>
  <si>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</si>
  <si>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</si>
  <si>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</si>
  <si>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</si>
  <si>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</si>
  <si>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</si>
  <si>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</si>
  <si>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</si>
  <si>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</si>
  <si>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</si>
  <si>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</si>
  <si>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</si>
  <si>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</si>
  <si>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</si>
  <si>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</si>
  <si>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</si>
  <si>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</si>
  <si>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</si>
  <si>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</si>
  <si>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</si>
  <si>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</si>
  <si>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</si>
  <si>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</si>
  <si>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</si>
  <si>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</si>
  <si>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</si>
  <si>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</si>
  <si>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</si>
  <si>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</si>
  <si>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</si>
  <si>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</si>
  <si>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</si>
  <si>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</si>
  <si>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</si>
  <si>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</si>
  <si>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</si>
  <si>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</si>
  <si>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</si>
  <si>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</si>
  <si>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</si>
  <si>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</si>
  <si>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</si>
  <si>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</si>
  <si>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</si>
  <si>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</si>
  <si>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</si>
  <si>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</si>
  <si>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</si>
  <si>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</si>
  <si>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</si>
  <si>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</si>
  <si>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</si>
  <si>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</si>
  <si>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</si>
  <si>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</si>
  <si>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</si>
  <si>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</si>
  <si>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</si>
  <si>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</si>
  <si>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</si>
  <si>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</si>
  <si>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</si>
  <si>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</si>
  <si>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</si>
  <si>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</si>
  <si>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</si>
  <si>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</si>
  <si>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</si>
  <si>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</si>
  <si>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</si>
  <si>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</si>
  <si>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</si>
  <si>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</si>
  <si>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</si>
  <si>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</si>
  <si>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</si>
  <si>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</si>
  <si>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</si>
  <si>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</si>
  <si>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</si>
  <si>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</si>
  <si>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</si>
  <si>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</si>
  <si>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</si>
  <si>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</si>
  <si>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</si>
  <si>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</si>
  <si>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</si>
  <si>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</si>
  <si>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</si>
  <si>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</si>
  <si>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</si>
  <si>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</si>
  <si>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</si>
  <si>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</si>
  <si>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</si>
  <si>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</si>
  <si>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</si>
  <si>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</si>
  <si>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</si>
  <si>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</si>
  <si>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</si>
  <si>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</si>
  <si>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</si>
  <si>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</si>
  <si>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</si>
  <si>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</si>
  <si>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</si>
  <si>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</si>
  <si>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</si>
  <si>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</si>
  <si>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</si>
  <si>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</si>
  <si>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</si>
  <si>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</si>
  <si>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</si>
  <si>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</si>
  <si>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</si>
  <si>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</si>
  <si>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</si>
  <si>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</si>
  <si>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</si>
  <si>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</si>
  <si>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</si>
  <si>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</si>
  <si>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</si>
  <si>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</si>
  <si>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</si>
  <si>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</si>
  <si>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</si>
  <si>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</si>
  <si>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</si>
  <si>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</si>
  <si>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</si>
  <si>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</si>
  <si>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</si>
  <si>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</si>
  <si>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</si>
  <si>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</si>
  <si>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</si>
  <si>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</si>
  <si>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</si>
  <si>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</si>
  <si>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</si>
  <si>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</si>
  <si>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</si>
  <si>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</si>
  <si>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</si>
  <si>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</si>
  <si>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</si>
  <si>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</si>
  <si>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</si>
  <si>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</si>
  <si>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</si>
  <si>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</si>
  <si>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</si>
  <si>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</si>
  <si>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</si>
  <si>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</si>
  <si>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</si>
  <si>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</si>
  <si>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</si>
  <si>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</si>
  <si>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</si>
  <si>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</si>
  <si>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</si>
  <si>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</si>
  <si>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</si>
  <si>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</si>
  <si>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</si>
  <si>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</si>
  <si>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</si>
  <si>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</si>
  <si>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</si>
  <si>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</si>
  <si>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</si>
  <si>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</si>
  <si>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</si>
  <si>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</si>
  <si>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</si>
  <si>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</si>
  <si>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</si>
  <si>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</si>
  <si>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</si>
  <si>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</si>
  <si>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</si>
  <si>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</si>
  <si>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</si>
  <si>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</si>
  <si>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</si>
  <si>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</si>
  <si>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</si>
  <si>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</si>
  <si>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</si>
  <si>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</si>
  <si>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</si>
  <si>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</si>
  <si>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</si>
  <si>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</si>
  <si>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</si>
  <si>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</si>
  <si>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</si>
  <si>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</si>
  <si>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</si>
  <si>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</si>
  <si>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</si>
  <si>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</si>
  <si>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</si>
  <si>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</si>
  <si>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</si>
  <si>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</si>
  <si>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</si>
  <si>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</si>
  <si>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</si>
  <si>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</si>
  <si>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</si>
  <si>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</si>
  <si>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</si>
  <si>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</si>
  <si>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</si>
  <si>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</si>
  <si>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</si>
  <si>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</si>
  <si>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</si>
  <si>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</si>
  <si>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</si>
  <si>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</si>
  <si>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</si>
  <si>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</si>
  <si>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</si>
  <si>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</si>
  <si>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</si>
  <si>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</si>
  <si>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</si>
  <si>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</si>
  <si>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</si>
  <si>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</si>
  <si>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</si>
  <si>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</si>
  <si>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</si>
  <si>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</si>
  <si>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</si>
  <si>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</si>
  <si>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</si>
  <si>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</si>
  <si>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</si>
  <si>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</si>
  <si>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</si>
  <si>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</si>
  <si>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</si>
  <si>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</si>
  <si>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</si>
  <si>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</si>
  <si>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</si>
  <si>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</si>
  <si>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</si>
  <si>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</si>
  <si>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</si>
  <si>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</si>
  <si>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</si>
  <si>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</si>
  <si>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</si>
  <si>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</si>
  <si>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</si>
  <si>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</si>
  <si>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</si>
  <si>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</si>
  <si>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</si>
  <si>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</si>
  <si>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</si>
  <si>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</si>
  <si>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</si>
  <si>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</si>
  <si>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</si>
  <si>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</si>
  <si>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</si>
  <si>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</si>
  <si>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</si>
  <si>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</si>
  <si>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</si>
  <si>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</si>
  <si>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</si>
  <si>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</si>
  <si>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</si>
  <si>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</si>
  <si>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</si>
  <si>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</si>
  <si>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</si>
  <si>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</si>
  <si>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</si>
  <si>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</si>
  <si>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</si>
  <si>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</si>
  <si>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</si>
  <si>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</si>
  <si>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</si>
  <si>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</si>
  <si>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</si>
  <si>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</si>
  <si>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</si>
  <si>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</si>
  <si>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</si>
  <si>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</si>
  <si>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</si>
  <si>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</si>
  <si>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</si>
  <si>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</si>
  <si>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</si>
  <si>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</si>
  <si>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</si>
  <si>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</si>
  <si>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</si>
  <si>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</si>
  <si>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</si>
  <si>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</si>
  <si>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</si>
  <si>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</si>
  <si>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</si>
  <si>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</si>
  <si>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</si>
  <si>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</si>
  <si>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</si>
  <si>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</si>
  <si>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</si>
  <si>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</si>
  <si>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</si>
  <si>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</si>
  <si>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</si>
  <si>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</si>
  <si>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</si>
  <si>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</si>
  <si>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</si>
  <si>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</si>
  <si>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</si>
  <si>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</si>
  <si>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</si>
  <si>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</si>
  <si>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</si>
  <si>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</si>
  <si>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</si>
  <si>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</si>
  <si>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</si>
  <si>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</si>
  <si>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</si>
  <si>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</si>
  <si>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</si>
  <si>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</si>
  <si>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</si>
  <si>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</si>
  <si>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</si>
  <si>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</si>
  <si>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</si>
  <si>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</si>
  <si>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</si>
  <si>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</si>
  <si>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</si>
  <si>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</si>
  <si>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</si>
  <si>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</si>
  <si>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</si>
  <si>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</si>
  <si>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</si>
  <si>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</si>
  <si>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</si>
  <si>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</si>
  <si>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</si>
  <si>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</si>
  <si>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</si>
  <si>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</si>
  <si>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</si>
  <si>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</si>
  <si>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</si>
  <si>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</si>
  <si>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</si>
  <si>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</si>
  <si>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</si>
  <si>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</si>
  <si>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</si>
  <si>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</si>
  <si>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</si>
  <si>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</si>
  <si>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</si>
  <si>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</si>
  <si>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</si>
  <si>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</si>
  <si>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</si>
  <si>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</si>
  <si>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</si>
  <si>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</si>
  <si>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</si>
  <si>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</si>
  <si>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</si>
  <si>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</si>
  <si>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</si>
  <si>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</si>
  <si>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</si>
  <si>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</si>
  <si>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</si>
  <si>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</si>
  <si>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</si>
  <si>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</si>
  <si>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</si>
  <si>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</si>
  <si>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</si>
  <si>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</si>
  <si>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</si>
  <si>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</si>
  <si>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</si>
  <si>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</si>
  <si>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</si>
  <si>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</si>
  <si>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</si>
  <si>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</si>
  <si>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</si>
  <si>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</si>
  <si>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</si>
  <si>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</si>
  <si>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</si>
  <si>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</si>
  <si>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</si>
  <si>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</si>
  <si>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</si>
  <si>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</si>
  <si>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</si>
  <si>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</si>
  <si>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</si>
  <si>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</si>
  <si>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</si>
  <si>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</si>
  <si>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</si>
  <si>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</si>
  <si>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</si>
  <si>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</si>
  <si>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</si>
  <si>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</si>
  <si>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</si>
  <si>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</si>
  <si>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</si>
  <si>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</si>
  <si>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</si>
  <si>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</si>
  <si>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</si>
  <si>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</si>
  <si>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</si>
  <si>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</si>
  <si>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</si>
  <si>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</si>
  <si>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</si>
  <si>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</si>
  <si>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</si>
  <si>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</si>
  <si>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</si>
  <si>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</si>
  <si>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</si>
  <si>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</si>
  <si>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</si>
  <si>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</si>
  <si>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</si>
  <si>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</si>
  <si>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</si>
  <si>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</si>
  <si>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</si>
  <si>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</si>
  <si>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</si>
  <si>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</si>
  <si>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</si>
  <si>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</si>
  <si>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</si>
  <si>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</si>
  <si>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</si>
  <si>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</si>
  <si>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</si>
  <si>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</si>
  <si>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</si>
  <si>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</si>
  <si>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</si>
  <si>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</si>
  <si>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</si>
  <si>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</si>
  <si>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</si>
  <si>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</si>
  <si>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</si>
  <si>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</si>
  <si>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</si>
  <si>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</si>
  <si>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</si>
  <si>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</si>
  <si>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</si>
  <si>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</si>
  <si>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</si>
  <si>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</si>
  <si>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</si>
  <si>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</si>
  <si>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</si>
  <si>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</si>
  <si>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</si>
  <si>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</si>
  <si>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</si>
  <si>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</si>
  <si>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</si>
  <si>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</si>
  <si>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</si>
  <si>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</si>
  <si>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</si>
  <si>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</si>
  <si>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</si>
  <si>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</si>
  <si>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</si>
  <si>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</si>
  <si>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</si>
  <si>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</si>
  <si>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</si>
  <si>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</si>
  <si>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</si>
  <si>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</si>
  <si>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</si>
  <si>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</si>
  <si>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</si>
  <si>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</si>
  <si>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</si>
  <si>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</si>
  <si>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</si>
  <si>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</si>
  <si>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</si>
  <si>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</si>
  <si>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</si>
  <si>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</si>
  <si>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</si>
  <si>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</si>
  <si>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</si>
  <si>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</si>
  <si>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</si>
  <si>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</si>
  <si>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</si>
  <si>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</si>
  <si>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</si>
  <si>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</si>
  <si>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</si>
  <si>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</si>
  <si>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</si>
  <si>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</si>
  <si>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</si>
  <si>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</si>
  <si>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</si>
  <si>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</si>
  <si>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</si>
  <si>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</si>
  <si>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</si>
  <si>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</si>
  <si>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</si>
  <si>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</si>
  <si>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</si>
  <si>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</si>
  <si>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</si>
  <si>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</si>
  <si>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</si>
  <si>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</si>
  <si>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</si>
  <si>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</si>
  <si>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</si>
  <si>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</si>
  <si>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</si>
  <si>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</si>
  <si>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</si>
  <si>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</si>
  <si>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</si>
  <si>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</si>
  <si>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</si>
  <si>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</si>
  <si>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</si>
  <si>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</si>
  <si>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</si>
  <si>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</si>
  <si>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</si>
  <si>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</si>
  <si>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</si>
  <si>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</si>
  <si>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</si>
  <si>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</si>
  <si>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</si>
  <si>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</si>
  <si>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</si>
  <si>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</si>
  <si>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</si>
  <si>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</si>
  <si>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</si>
  <si>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</si>
  <si>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</si>
  <si>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</si>
  <si>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</si>
  <si>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</si>
  <si>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</si>
  <si>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</si>
  <si>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</si>
  <si>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</si>
  <si>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</si>
  <si>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</si>
  <si>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</si>
  <si>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</si>
  <si>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</si>
  <si>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</si>
  <si>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</si>
  <si>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</si>
  <si>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</si>
  <si>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</si>
  <si>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</si>
  <si>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</si>
  <si>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</si>
  <si>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</si>
  <si>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</si>
  <si>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</si>
  <si>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</si>
  <si>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</si>
  <si>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</si>
  <si>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</si>
  <si>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</si>
  <si>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</si>
  <si>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</si>
  <si>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</si>
  <si>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</si>
  <si>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</si>
  <si>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</si>
  <si>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</si>
  <si>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</si>
  <si>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</si>
  <si>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</si>
  <si>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</si>
  <si>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</si>
  <si>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</si>
  <si>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</si>
  <si>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</si>
  <si>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</si>
  <si>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</si>
  <si>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</si>
  <si>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</si>
  <si>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</si>
  <si>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</si>
  <si>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</si>
  <si>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</si>
  <si>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</si>
  <si>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</si>
  <si>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</si>
  <si>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</si>
  <si>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</si>
  <si>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</si>
  <si>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</si>
  <si>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</si>
  <si>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</si>
  <si>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</si>
  <si>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</si>
  <si>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</si>
  <si>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</si>
  <si>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</si>
  <si>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</si>
  <si>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</si>
  <si>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</si>
  <si>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</si>
  <si>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</si>
  <si>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</si>
  <si>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</si>
  <si>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</si>
  <si>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</si>
  <si>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</si>
  <si>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</si>
  <si>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</si>
  <si>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</si>
  <si>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</si>
  <si>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</si>
  <si>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</si>
  <si>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</si>
  <si>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</si>
  <si>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</si>
  <si>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</si>
  <si>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</si>
  <si>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</si>
  <si>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</si>
  <si>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</si>
  <si>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</si>
  <si>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</si>
  <si>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</si>
  <si>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</si>
  <si>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</si>
  <si>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</si>
  <si>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</si>
  <si>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</si>
  <si>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</si>
  <si>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</si>
  <si>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</si>
  <si>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</si>
  <si>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</si>
  <si>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</si>
  <si>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</si>
  <si>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</si>
  <si>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</si>
  <si>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</si>
  <si>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</si>
  <si>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</si>
  <si>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</si>
  <si>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</si>
  <si>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</si>
  <si>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</si>
  <si>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</si>
  <si>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</si>
  <si>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</si>
  <si>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</si>
  <si>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</si>
  <si>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</si>
  <si>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</si>
  <si>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</si>
  <si>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</si>
  <si>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</si>
  <si>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</si>
  <si>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</si>
  <si>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</si>
  <si>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</si>
  <si>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</si>
  <si>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</si>
  <si>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</si>
  <si>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</si>
  <si>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</si>
  <si>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</si>
  <si>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</si>
  <si>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</si>
  <si>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</si>
  <si>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</si>
  <si>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</si>
  <si>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</si>
  <si>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</si>
  <si>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</si>
  <si>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</si>
  <si>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</si>
  <si>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</si>
  <si>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</si>
  <si>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</si>
  <si>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</si>
  <si>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</si>
  <si>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</si>
  <si>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</si>
  <si>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</si>
  <si>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</si>
  <si>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</si>
  <si>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</si>
  <si>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</si>
  <si>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</si>
  <si>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</si>
  <si>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</si>
  <si>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</si>
  <si>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</si>
  <si>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</si>
  <si>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</si>
  <si>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</si>
  <si>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</si>
  <si>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</si>
  <si>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</si>
  <si>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</si>
  <si>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</si>
  <si>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</si>
  <si>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</si>
  <si>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</si>
  <si>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</si>
  <si>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</si>
  <si>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</si>
  <si>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</si>
  <si>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</si>
  <si>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</si>
  <si>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</si>
  <si>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</si>
  <si>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</si>
  <si>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</si>
  <si>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</si>
  <si>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</si>
  <si>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</si>
  <si>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</si>
  <si>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</si>
  <si>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</si>
  <si>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</si>
  <si>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</si>
  <si>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</si>
  <si>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</si>
  <si>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</si>
  <si>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</si>
  <si>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</si>
  <si>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</si>
  <si>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</si>
  <si>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</si>
  <si>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</si>
  <si>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</si>
  <si>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</si>
  <si>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</si>
  <si>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</si>
  <si>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</si>
  <si>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</si>
  <si>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</si>
  <si>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</si>
  <si>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</si>
  <si>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</si>
  <si>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</si>
  <si>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</si>
  <si>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</si>
  <si>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</si>
  <si>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</si>
  <si>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</si>
  <si>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</si>
  <si>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</si>
  <si>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</si>
  <si>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</si>
  <si>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</si>
  <si>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</si>
  <si>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</si>
  <si>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</si>
  <si>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</si>
  <si>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</si>
  <si>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</si>
  <si>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</si>
  <si>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</si>
  <si>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</si>
  <si>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</si>
  <si>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</si>
  <si>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</si>
  <si>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</si>
  <si>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</si>
  <si>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</si>
  <si>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</si>
  <si>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</si>
  <si>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</si>
  <si>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</si>
  <si>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</si>
  <si>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</si>
  <si>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</si>
  <si>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</si>
  <si>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</si>
  <si>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</si>
  <si>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</si>
  <si>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</si>
  <si>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</si>
  <si>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</si>
  <si>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</si>
  <si>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</si>
  <si>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</si>
  <si>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</si>
  <si>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</si>
  <si>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</si>
  <si>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</si>
  <si>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</si>
  <si>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</si>
  <si>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</si>
  <si>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</si>
  <si>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</si>
  <si>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</si>
  <si>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</si>
  <si>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</si>
  <si>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</si>
  <si>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</si>
  <si>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</si>
  <si>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</si>
  <si>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</si>
  <si>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</si>
  <si>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</si>
  <si>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</si>
  <si>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</si>
  <si>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</si>
  <si>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</si>
  <si>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</si>
  <si>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</si>
  <si>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</si>
  <si>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</si>
  <si>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</si>
  <si>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</si>
  <si>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</si>
  <si>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</si>
  <si>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</si>
  <si>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</si>
  <si>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</si>
  <si>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</si>
  <si>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</si>
  <si>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</si>
  <si>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</si>
  <si>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</si>
  <si>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</si>
  <si>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</si>
  <si>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</si>
  <si>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</si>
  <si>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</si>
  <si>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</si>
  <si>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</si>
  <si>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</si>
  <si>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</si>
  <si>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</si>
  <si>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</si>
  <si>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</si>
  <si>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</si>
  <si>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</si>
  <si>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</si>
  <si>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</si>
  <si>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</si>
  <si>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</si>
  <si>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</si>
  <si>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</si>
  <si>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</si>
  <si>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</si>
  <si>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</si>
  <si>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</si>
  <si>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</si>
  <si>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</si>
  <si>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</si>
  <si>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</si>
  <si>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</si>
  <si>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</si>
  <si>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</si>
  <si>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</si>
  <si>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</si>
  <si>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</si>
  <si>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</si>
  <si>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</si>
  <si>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</si>
  <si>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</si>
  <si>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</si>
  <si>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</si>
  <si>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</si>
  <si>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</si>
  <si>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</si>
  <si>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</si>
  <si>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</si>
  <si>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</si>
  <si>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</si>
  <si>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</si>
  <si>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</si>
  <si>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</si>
  <si>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</si>
  <si>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</si>
  <si>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</si>
  <si>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</si>
  <si>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</si>
  <si>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</si>
  <si>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</si>
  <si>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</si>
  <si>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</si>
  <si>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</si>
  <si>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</si>
  <si>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</si>
  <si>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</si>
  <si>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</si>
  <si>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</si>
  <si>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</si>
  <si>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</si>
  <si>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</si>
  <si>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</si>
  <si>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</si>
  <si>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</si>
  <si>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</si>
  <si>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</si>
  <si>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</si>
  <si>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</si>
  <si>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</si>
  <si>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</si>
  <si>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</si>
  <si>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</si>
  <si>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</si>
  <si>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</si>
  <si>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</si>
  <si>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</si>
  <si>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</si>
  <si>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</si>
  <si>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</si>
  <si>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</si>
  <si>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</si>
  <si>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</si>
  <si>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</si>
  <si>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</si>
  <si>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</si>
  <si>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</si>
  <si>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</si>
  <si>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</si>
  <si>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</si>
  <si>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</si>
  <si>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</si>
  <si>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</si>
  <si>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</si>
  <si>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</si>
  <si>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</si>
  <si>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</si>
  <si>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</si>
  <si>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</si>
  <si>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</si>
  <si>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</si>
  <si>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</si>
  <si>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</si>
  <si>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</si>
  <si>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</si>
  <si>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</si>
  <si>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</si>
  <si>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</si>
  <si>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</si>
  <si>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</si>
  <si>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</si>
  <si>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</si>
  <si>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</si>
  <si>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</si>
  <si>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</si>
  <si>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</si>
  <si>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</si>
  <si>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</si>
  <si>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</si>
  <si>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</si>
  <si>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</si>
  <si>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</si>
  <si>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</si>
  <si>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</si>
  <si>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</si>
  <si>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</si>
  <si>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</si>
  <si>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</si>
  <si>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</si>
  <si>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</si>
  <si>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</si>
  <si>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</si>
  <si>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</si>
  <si>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</si>
  <si>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</si>
  <si>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</si>
  <si>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</si>
  <si>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</si>
  <si>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</si>
  <si>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</si>
  <si>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</si>
  <si>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</si>
  <si>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</si>
  <si>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</si>
  <si>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</si>
  <si>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</si>
  <si>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</si>
  <si>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</si>
  <si>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</si>
  <si>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</si>
  <si>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</si>
  <si>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</si>
  <si>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</si>
  <si>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</si>
  <si>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</si>
  <si>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</si>
  <si>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</si>
  <si>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</si>
  <si>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</si>
  <si>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</si>
  <si>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</si>
  <si>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</si>
  <si>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</si>
  <si>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</si>
  <si>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</si>
  <si>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</si>
  <si>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</si>
  <si>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</si>
  <si>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</si>
  <si>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</si>
  <si>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</si>
  <si>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</si>
  <si>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</si>
  <si>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</si>
  <si>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</si>
  <si>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</si>
  <si>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</si>
  <si>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</si>
  <si>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</si>
  <si>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</si>
  <si>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</si>
  <si>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</si>
  <si>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</si>
  <si>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</si>
  <si>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</si>
  <si>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</si>
  <si>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</si>
  <si>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</si>
  <si>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</si>
  <si>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</si>
  <si>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</si>
  <si>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</si>
  <si>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</si>
  <si>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</si>
  <si>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</si>
  <si>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</si>
  <si>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</si>
  <si>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</si>
  <si>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</si>
  <si>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</si>
  <si>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</si>
  <si>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</si>
  <si>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</si>
  <si>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</si>
  <si>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</si>
  <si>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</si>
  <si>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</si>
  <si>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</si>
  <si>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</si>
  <si>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</si>
  <si>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</si>
  <si>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</si>
  <si>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</si>
  <si>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</si>
  <si>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</si>
  <si>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</si>
  <si>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</si>
  <si>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</si>
  <si>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</si>
  <si>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</si>
  <si>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</si>
  <si>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</si>
  <si>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</si>
  <si>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</si>
  <si>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</si>
  <si>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</si>
  <si>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</si>
  <si>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</si>
  <si>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</si>
  <si>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</si>
  <si>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</si>
  <si>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</si>
  <si>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</si>
  <si>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</si>
  <si>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</si>
  <si>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</si>
  <si>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</si>
  <si>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</si>
  <si>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</si>
  <si>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</si>
  <si>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</si>
  <si>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</si>
  <si>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</si>
  <si>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</si>
  <si>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</si>
  <si>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</si>
  <si>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</si>
  <si>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</si>
  <si>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</si>
  <si>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</si>
  <si>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</si>
  <si>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</si>
  <si>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</si>
  <si>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</si>
  <si>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</si>
  <si>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</si>
  <si>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</si>
  <si>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</si>
  <si>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</si>
  <si>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</si>
  <si>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</si>
  <si>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</si>
  <si>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</si>
  <si>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</si>
  <si>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</si>
  <si>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</si>
  <si>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</si>
  <si>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</si>
  <si>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</si>
  <si>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</si>
  <si>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</si>
  <si>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</si>
  <si>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</si>
  <si>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</si>
  <si>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</si>
  <si>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</si>
  <si>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</si>
  <si>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</si>
  <si>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</si>
  <si>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</si>
  <si>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</si>
  <si>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</si>
  <si>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</si>
  <si>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</si>
  <si>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</si>
  <si>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</si>
  <si>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</si>
  <si>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</si>
  <si>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</si>
  <si>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</si>
  <si>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</si>
  <si>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</si>
  <si>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</si>
  <si>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</si>
  <si>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</si>
  <si>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</si>
  <si>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</si>
  <si>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</si>
  <si>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</si>
  <si>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</si>
  <si>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</si>
  <si>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</si>
  <si>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</si>
  <si>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</si>
  <si>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</si>
  <si>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</si>
  <si>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</si>
  <si>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</si>
  <si>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</si>
  <si>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</si>
  <si>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</si>
  <si>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</si>
  <si>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</si>
  <si>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</si>
  <si>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</si>
  <si>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</si>
  <si>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</si>
  <si>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</si>
  <si>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</si>
  <si>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</si>
  <si>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</si>
  <si>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</si>
  <si>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</si>
  <si>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</si>
  <si>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</si>
  <si>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</si>
  <si>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</si>
  <si>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</si>
  <si>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</si>
  <si>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</si>
  <si>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</si>
  <si>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</si>
  <si>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</si>
  <si>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</si>
  <si>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</si>
  <si>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</si>
  <si>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</si>
  <si>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</si>
  <si>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</si>
  <si>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</si>
  <si>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</si>
  <si>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</si>
  <si>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</si>
  <si>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</si>
  <si>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</si>
  <si>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</si>
  <si>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</si>
  <si>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</si>
  <si>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</si>
  <si>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</si>
  <si>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</si>
  <si>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</si>
  <si>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</si>
  <si>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</si>
  <si>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</si>
  <si>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</si>
  <si>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</si>
  <si>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</si>
  <si>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</si>
  <si>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</si>
  <si>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</si>
  <si>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</si>
  <si>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</si>
  <si>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</si>
  <si>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</si>
  <si>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</si>
  <si>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</si>
  <si>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</si>
  <si>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</si>
  <si>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</si>
  <si>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</si>
  <si>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</si>
  <si>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</si>
  <si>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</si>
  <si>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</si>
  <si>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</si>
  <si>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</si>
  <si>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</si>
  <si>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</si>
  <si>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</si>
  <si>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</si>
  <si>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</si>
  <si>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</si>
  <si>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</si>
  <si>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</si>
  <si>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</si>
  <si>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</si>
  <si>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</si>
  <si>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</si>
  <si>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</si>
  <si>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</si>
  <si>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</si>
  <si>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</si>
  <si>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</si>
  <si>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</si>
  <si>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</si>
  <si>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</si>
  <si>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</si>
  <si>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</si>
  <si>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</si>
  <si>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</si>
  <si>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</si>
  <si>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</si>
  <si>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</si>
  <si>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</si>
  <si>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</si>
  <si>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</si>
  <si>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</si>
  <si>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</si>
  <si>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</si>
  <si>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</si>
  <si>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</si>
  <si>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</si>
  <si>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</si>
  <si>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</si>
  <si>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</si>
  <si>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</si>
  <si>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</si>
  <si>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</si>
  <si>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</si>
  <si>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</si>
  <si>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</si>
  <si>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</si>
  <si>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</si>
  <si>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</si>
  <si>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</si>
  <si>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</si>
  <si>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</si>
  <si>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</si>
  <si>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</si>
  <si>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</si>
  <si>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</si>
  <si>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</si>
  <si>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</si>
  <si>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</si>
  <si>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</si>
  <si>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</si>
  <si>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</si>
  <si>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</si>
  <si>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</si>
  <si>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</si>
  <si>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</si>
  <si>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</si>
  <si>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</si>
  <si>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</si>
  <si>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</si>
  <si>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</si>
  <si>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</si>
  <si>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</si>
  <si>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</si>
  <si>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</si>
  <si>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</si>
  <si>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</si>
  <si>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</si>
  <si>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</si>
  <si>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</si>
  <si>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</si>
  <si>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</si>
  <si>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</si>
  <si>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</si>
  <si>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</si>
  <si>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</si>
  <si>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</si>
  <si>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</si>
  <si>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</si>
  <si>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</si>
  <si>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</si>
  <si>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</si>
  <si>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</si>
  <si>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</si>
  <si>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</si>
  <si>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</si>
  <si>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</si>
  <si>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</si>
  <si>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</si>
  <si>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</si>
  <si>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</si>
  <si>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</si>
  <si>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</si>
  <si>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</si>
  <si>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</si>
  <si>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</si>
  <si>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</si>
  <si>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</si>
  <si>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</si>
  <si>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</si>
  <si>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</si>
  <si>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</si>
  <si>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</si>
  <si>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</si>
  <si>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</si>
  <si>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</si>
  <si>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</si>
  <si>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</si>
  <si>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</si>
  <si>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</si>
  <si>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</si>
  <si>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</si>
  <si>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</si>
  <si>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</si>
  <si>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</si>
  <si>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</si>
  <si>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</si>
  <si>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</si>
  <si>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</si>
  <si>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</si>
  <si>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</si>
  <si>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</si>
  <si>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</si>
  <si>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</si>
  <si>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</si>
  <si>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</si>
  <si>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</si>
  <si>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</si>
  <si>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</si>
  <si>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</si>
  <si>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</si>
  <si>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</si>
  <si>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</si>
  <si>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</si>
  <si>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</si>
  <si>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</si>
  <si>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</si>
  <si>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</si>
  <si>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</si>
  <si>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</si>
  <si>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</si>
  <si>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</si>
  <si>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</si>
  <si>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</si>
  <si>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</si>
  <si>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</si>
  <si>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</si>
  <si>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</si>
  <si>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</si>
  <si>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</si>
  <si>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</si>
  <si>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</si>
  <si>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</si>
  <si>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</si>
  <si>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</si>
  <si>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</si>
  <si>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</si>
  <si>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</si>
  <si>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</si>
  <si>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</si>
  <si>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</si>
  <si>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</si>
  <si>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</si>
  <si>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</si>
  <si>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</si>
  <si>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</si>
  <si>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</si>
  <si>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</si>
  <si>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</si>
  <si>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</si>
  <si>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</si>
  <si>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</si>
  <si>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</si>
  <si>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</si>
  <si>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</si>
  <si>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</si>
  <si>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</si>
  <si>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</si>
  <si>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</si>
  <si>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</si>
  <si>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</si>
  <si>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</si>
  <si>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</si>
  <si>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</si>
  <si>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</si>
  <si>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</si>
  <si>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</si>
  <si>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</si>
  <si>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</si>
  <si>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</si>
  <si>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</si>
  <si>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</si>
  <si>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</si>
  <si>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</si>
  <si>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</si>
  <si>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</si>
  <si>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</si>
  <si>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</si>
  <si>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</si>
  <si>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</si>
  <si>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</si>
  <si>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</si>
  <si>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</si>
  <si>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</si>
  <si>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</si>
  <si>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</si>
  <si>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</si>
  <si>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</si>
  <si>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</si>
  <si>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</si>
  <si>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</si>
  <si>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</si>
  <si>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</si>
  <si>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</si>
  <si>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</si>
  <si>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</si>
  <si>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</si>
  <si>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</si>
  <si>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</si>
  <si>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</si>
  <si>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</si>
  <si>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</si>
  <si>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</si>
  <si>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</si>
  <si>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</si>
  <si>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</si>
  <si>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</si>
  <si>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</si>
  <si>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</si>
  <si>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</si>
  <si>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</si>
  <si>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</si>
  <si>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</si>
  <si>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</si>
  <si>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</si>
  <si>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</si>
  <si>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</si>
  <si>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</si>
  <si>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</si>
  <si>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</si>
  <si>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</si>
  <si>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</si>
  <si>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</si>
  <si>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</si>
  <si>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</si>
  <si>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</si>
  <si>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</si>
  <si>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</si>
  <si>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</si>
  <si>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</si>
  <si>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</si>
  <si>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</si>
  <si>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</si>
  <si>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</si>
  <si>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</si>
  <si>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</si>
  <si>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</si>
  <si>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</si>
  <si>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</si>
  <si>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</si>
  <si>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</si>
  <si>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</si>
  <si>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</si>
  <si>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</si>
  <si>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</si>
  <si>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</si>
  <si>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</si>
  <si>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</si>
  <si>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</si>
  <si>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</si>
  <si>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</si>
  <si>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</si>
  <si>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</si>
  <si>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</si>
  <si>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</si>
  <si>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</si>
  <si>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</si>
  <si>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</si>
  <si>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</si>
  <si>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</si>
  <si>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</si>
  <si>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</si>
  <si>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</si>
  <si>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</si>
  <si>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</si>
  <si>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</si>
  <si>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</si>
  <si>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</si>
  <si>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</si>
  <si>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</si>
  <si>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</si>
  <si>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</si>
  <si>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</si>
  <si>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</si>
  <si>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</si>
  <si>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</si>
  <si>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</si>
  <si>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</si>
  <si>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</si>
  <si>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</si>
  <si>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</si>
  <si>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</si>
  <si>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</si>
  <si>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</si>
  <si>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</si>
  <si>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</si>
  <si>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</si>
  <si>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</si>
  <si>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</si>
  <si>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</si>
  <si>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</si>
  <si>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</si>
  <si>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</si>
  <si>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</si>
  <si>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</si>
  <si>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</si>
  <si>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</si>
  <si>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</si>
  <si>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</si>
  <si>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</si>
  <si>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</si>
  <si>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</si>
  <si>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</si>
  <si>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</si>
  <si>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</si>
  <si>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</si>
  <si>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</si>
  <si>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</si>
  <si>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</si>
  <si>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</si>
  <si>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</si>
  <si>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</si>
  <si>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</si>
  <si>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</si>
  <si>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</si>
  <si>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</si>
  <si>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</si>
  <si>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</si>
  <si>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</si>
  <si>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</si>
  <si>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</si>
  <si>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</si>
  <si>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</si>
  <si>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</si>
  <si>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</si>
  <si>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</si>
  <si>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</si>
  <si>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</si>
  <si>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</si>
  <si>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</si>
  <si>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</si>
  <si>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</si>
  <si>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</si>
  <si>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</si>
  <si>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</si>
  <si>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</si>
  <si>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</si>
  <si>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</si>
  <si>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</si>
  <si>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</si>
  <si>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</si>
  <si>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</si>
  <si>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</si>
  <si>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</si>
  <si>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</si>
  <si>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</si>
  <si>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</si>
  <si>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</si>
  <si>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</si>
  <si>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</si>
  <si>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</si>
  <si>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</si>
  <si>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</si>
  <si>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</si>
  <si>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</si>
  <si>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</si>
  <si>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</si>
  <si>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</si>
  <si>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</si>
  <si>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</si>
  <si>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</si>
  <si>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</si>
  <si>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</si>
  <si>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</si>
  <si>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</si>
  <si>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</si>
  <si>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</si>
  <si>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</si>
  <si>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</si>
  <si>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</si>
  <si>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</si>
  <si>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</si>
  <si>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</si>
  <si>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</si>
  <si>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</si>
  <si>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</si>
  <si>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</si>
  <si>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</si>
  <si>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</si>
  <si>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</si>
  <si>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</si>
  <si>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</si>
  <si>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</si>
  <si>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</si>
  <si>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</si>
  <si>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</si>
  <si>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</si>
  <si>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</si>
  <si>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</si>
  <si>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</si>
  <si>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</si>
  <si>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</si>
  <si>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</si>
  <si>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</si>
  <si>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</si>
  <si>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</si>
  <si>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</si>
  <si>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</si>
  <si>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</si>
  <si>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</si>
  <si>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</si>
  <si>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</si>
  <si>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</si>
  <si>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</si>
  <si>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</si>
  <si>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</si>
  <si>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</si>
  <si>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</si>
  <si>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</si>
  <si>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</si>
  <si>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</si>
  <si>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</si>
  <si>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</si>
  <si>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</si>
  <si>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</si>
  <si>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</si>
  <si>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</si>
  <si>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</si>
  <si>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</si>
  <si>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</si>
  <si>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</si>
  <si>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</si>
  <si>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</si>
  <si>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</si>
  <si>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</si>
  <si>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</si>
  <si>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</si>
  <si>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</si>
  <si>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</si>
  <si>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</si>
  <si>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</si>
  <si>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</si>
  <si>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</si>
  <si>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</si>
  <si>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</si>
  <si>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</si>
  <si>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</si>
  <si>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</si>
  <si>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</si>
  <si>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</si>
  <si>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</si>
  <si>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</si>
  <si>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</si>
  <si>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</si>
  <si>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</si>
  <si>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</si>
  <si>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</si>
  <si>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</si>
  <si>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</si>
  <si>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</si>
  <si>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</si>
  <si>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</si>
  <si>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</si>
  <si>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</si>
  <si>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</si>
  <si>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</si>
  <si>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</si>
  <si>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</si>
  <si>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</si>
  <si>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</si>
  <si>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</si>
  <si>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</si>
  <si>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</si>
  <si>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</si>
  <si>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</si>
  <si>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</si>
  <si>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</si>
  <si>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</si>
  <si>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</si>
  <si>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</si>
  <si>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</si>
  <si>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</si>
  <si>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</si>
  <si>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</si>
  <si>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</si>
  <si>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</si>
  <si>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</si>
  <si>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</si>
  <si>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</si>
  <si>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</si>
  <si>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</si>
  <si>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</si>
  <si>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</si>
  <si>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</si>
  <si>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</si>
  <si>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</si>
  <si>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</si>
  <si>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</si>
  <si>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</si>
  <si>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</si>
  <si>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</si>
  <si>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</si>
  <si>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</si>
  <si>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</si>
  <si>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</si>
  <si>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</si>
  <si>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</si>
  <si>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</si>
  <si>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</si>
  <si>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</si>
  <si>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</si>
  <si>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</si>
  <si>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</si>
  <si>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</si>
  <si>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</si>
  <si>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</si>
  <si>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</si>
  <si>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</si>
  <si>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</si>
  <si>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</si>
  <si>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</si>
  <si>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</si>
  <si>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</si>
  <si>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</si>
  <si>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</si>
  <si>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</si>
  <si>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</si>
  <si>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</si>
  <si>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</si>
  <si>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</si>
  <si>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</si>
  <si>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</si>
  <si>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</si>
  <si>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</si>
  <si>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</si>
  <si>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</si>
  <si>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</si>
  <si>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</si>
  <si>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</si>
  <si>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</si>
  <si>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</si>
  <si>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</si>
  <si>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</si>
  <si>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</si>
  <si>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</si>
  <si>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</si>
  <si>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</si>
  <si>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</si>
  <si>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</si>
  <si>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</si>
  <si>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</si>
  <si>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</si>
  <si>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</si>
  <si>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</si>
  <si>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</si>
  <si>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</si>
  <si>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</si>
  <si>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</si>
  <si>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</si>
  <si>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</si>
  <si>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</si>
  <si>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</si>
  <si>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</si>
  <si>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</si>
  <si>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</si>
  <si>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</si>
  <si>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</si>
  <si>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</si>
  <si>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</si>
  <si>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</si>
  <si>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</si>
  <si>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</si>
  <si>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</si>
  <si>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</si>
  <si>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</si>
  <si>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</si>
  <si>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</si>
  <si>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</si>
  <si>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</si>
  <si>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</si>
  <si>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</si>
  <si>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</si>
  <si>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</si>
  <si>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</si>
  <si>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</si>
  <si>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</si>
  <si>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</si>
  <si>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</si>
  <si>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</si>
  <si>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</si>
  <si>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</si>
  <si>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</si>
  <si>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</si>
  <si>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</si>
  <si>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</si>
  <si>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</si>
  <si>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</si>
  <si>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</si>
  <si>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</si>
  <si>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</si>
  <si>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</si>
  <si>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</si>
  <si>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</si>
  <si>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</si>
  <si>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</si>
  <si>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</si>
  <si>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</si>
  <si>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</si>
  <si>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</si>
  <si>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</si>
  <si>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</si>
  <si>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</si>
  <si>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</si>
  <si>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</si>
  <si>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</si>
  <si>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</si>
  <si>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</si>
  <si>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</si>
  <si>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</si>
  <si>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</si>
  <si>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</si>
  <si>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</si>
  <si>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</si>
  <si>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</si>
  <si>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</si>
  <si>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</si>
  <si>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</si>
  <si>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</si>
  <si>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</si>
  <si>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</si>
  <si>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</si>
  <si>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</si>
  <si>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</si>
  <si>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</si>
  <si>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</si>
  <si>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</si>
  <si>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</si>
  <si>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</si>
  <si>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</si>
  <si>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</si>
  <si>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</si>
  <si>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</si>
  <si>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</si>
  <si>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</si>
  <si>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</si>
  <si>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</si>
  <si>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</si>
  <si>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</si>
  <si>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</si>
  <si>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(blank)</t>
  </si>
  <si>
    <t>Grand Total</t>
  </si>
  <si>
    <t>Average of Age</t>
  </si>
  <si>
    <t>Column1</t>
  </si>
  <si>
    <t>Column2</t>
  </si>
  <si>
    <t>bonus_A</t>
  </si>
  <si>
    <t>duration</t>
  </si>
  <si>
    <t>Average of Annual Salary</t>
  </si>
  <si>
    <t>Column Labels</t>
  </si>
  <si>
    <t>Count of Country</t>
  </si>
  <si>
    <t>Count of Age</t>
  </si>
  <si>
    <t>25-29</t>
  </si>
  <si>
    <t>30-34</t>
  </si>
  <si>
    <t>35-39</t>
  </si>
  <si>
    <t>40-44</t>
  </si>
  <si>
    <t>45-49</t>
  </si>
  <si>
    <t>50-54</t>
  </si>
  <si>
    <t>55-59</t>
  </si>
  <si>
    <t>60-65</t>
  </si>
  <si>
    <t>Count of Job Title</t>
  </si>
  <si>
    <t>Count of Ethnicity</t>
  </si>
  <si>
    <t>&lt;09-01-1992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</si>
  <si>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</si>
  <si>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</si>
  <si>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</si>
  <si>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</si>
  <si>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</si>
  <si>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</si>
  <si>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</si>
  <si>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</si>
  <si>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</si>
  <si>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</si>
  <si>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</si>
  <si>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</si>
  <si>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</si>
  <si>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</si>
  <si>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</si>
  <si>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</si>
  <si>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</si>
  <si>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</si>
  <si>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</si>
  <si>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</si>
  <si>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</si>
  <si>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</si>
  <si>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</si>
  <si>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</si>
  <si>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</si>
  <si>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</si>
  <si>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</si>
  <si>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</si>
  <si>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</si>
  <si>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</si>
  <si>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 of Hire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</si>
</sst>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2" fontId="1" fillId="2" borderId="2" xfId="1" applyNumberFormat="1" applyFont="1" applyFill="1" applyBorder="1" applyAlignment="1">
      <alignment horizontal="left"/>
    </xf>
    <xf numFmtId="2" fontId="0" fillId="0" borderId="0" xfId="1" applyNumberFormat="1" applyFont="1"/>
    <xf numFmtId="2" fontId="1" fillId="2" borderId="2" xfId="0" applyNumberFormat="1" applyFont="1" applyFill="1" applyBorder="1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3" borderId="0" xfId="0" applyFill="1" applyAlignment="1">
      <alignment horizontal="left"/>
    </xf>
    <xf numFmtId="10" fontId="0" fillId="3" borderId="0" xfId="0" applyNumberFormat="1" applyFill="1"/>
  </cellXfs>
  <cellStyles count="2">
    <cellStyle name="Normal" xfId="0" builtinId="0"/>
    <cellStyle name="Percent" xfId="1" builtinId="5"/>
  </cellStyles>
  <dxfs count="11"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166" formatCode="m/d/yyyy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[LVADSUSR176_PRANAYA_REDDY_C.xlsx]tak10!PivotTable8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</a:t>
            </a:r>
            <a:r>
              <a:rPr lang="en-IN" baseline="0"/>
              <a:t> wise count of new hires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'tak10'!$B$3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'tak10'!$A$4:$A$35</c:f>
              <c:strCache>
                <c:ptCount val="31"/>
                <c:pt idx="0">
                  <c:v>&lt;09-01-1992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</c:strCache>
            </c:strRef>
          </c:cat>
          <c:val>
            <c:numRef>
              <c:f>'tak10'!$B$4:$B$35</c:f>
              <c:numCache>
                <c:formatCode>General</c:formatCode>
                <c:ptCount val="31"/>
                <c:pt idx="1">
                  <c:v>11</c:v>
                </c:pt>
                <c:pt idx="2">
                  <c:v>3</c:v>
                </c:pt>
                <c:pt idx="3">
                  <c:v>13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14</c:v>
                </c:pt>
                <c:pt idx="9">
                  <c:v>14</c:v>
                </c:pt>
                <c:pt idx="10">
                  <c:v>17</c:v>
                </c:pt>
                <c:pt idx="11">
                  <c:v>23</c:v>
                </c:pt>
                <c:pt idx="12">
                  <c:v>19</c:v>
                </c:pt>
                <c:pt idx="13">
                  <c:v>29</c:v>
                </c:pt>
                <c:pt idx="14">
                  <c:v>27</c:v>
                </c:pt>
                <c:pt idx="15">
                  <c:v>30</c:v>
                </c:pt>
                <c:pt idx="16">
                  <c:v>33</c:v>
                </c:pt>
                <c:pt idx="17">
                  <c:v>25</c:v>
                </c:pt>
                <c:pt idx="18">
                  <c:v>29</c:v>
                </c:pt>
                <c:pt idx="19">
                  <c:v>42</c:v>
                </c:pt>
                <c:pt idx="20">
                  <c:v>39</c:v>
                </c:pt>
                <c:pt idx="21">
                  <c:v>37</c:v>
                </c:pt>
                <c:pt idx="22">
                  <c:v>39</c:v>
                </c:pt>
                <c:pt idx="23">
                  <c:v>52</c:v>
                </c:pt>
                <c:pt idx="24">
                  <c:v>47</c:v>
                </c:pt>
                <c:pt idx="25">
                  <c:v>52</c:v>
                </c:pt>
                <c:pt idx="26">
                  <c:v>70</c:v>
                </c:pt>
                <c:pt idx="27">
                  <c:v>68</c:v>
                </c:pt>
                <c:pt idx="28">
                  <c:v>68</c:v>
                </c:pt>
                <c:pt idx="29">
                  <c:v>66</c:v>
                </c:pt>
                <c:pt idx="3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B-4715-9007-B8527418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891104"/>
        <c:axId val="2090898304"/>
      </c:lineChart>
      <c:catAx>
        <c:axId val="209089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898304"/>
        <c:crosses val="autoZero"/>
        <c:auto val="1"/>
        <c:lblAlgn val="ctr"/>
        <c:lblOffset val="100"/>
        <c:noMultiLvlLbl val="0"/>
      </c:catAx>
      <c:valAx>
        <c:axId val="20908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8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17</xdr:row>
      <xdr:rowOff>127000</xdr:rowOff>
    </xdr:from>
    <xdr:to>
      <xdr:col>10</xdr:col>
      <xdr:colOff>431800</xdr:colOff>
      <xdr:row>32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4E760-4C69-876B-A6C8-0D0DBCC1C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ya Chilukala(Latentview)" refreshedDate="45380.427842476849" createdVersion="8" refreshedVersion="8" minRefreshableVersion="3" recordCount="1001" xr:uid="{583A7EE8-6D8B-42EC-8EA4-2A5061E1E894}">
  <cacheSource type="worksheet">
    <worksheetSource ref="A1:N1048576" sheet="Data"/>
  </cacheSource>
  <cacheFields count="14">
    <cacheField name="EEID" numFmtId="0">
      <sharedItems containsBlank="1"/>
    </cacheField>
    <cacheField name="Full Name" numFmtId="0">
      <sharedItems containsBlank="1" count="992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  <m/>
      </sharedItems>
    </cacheField>
    <cacheField name="Job Title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ya Chilukala(Latentview)" refreshedDate="45380.433531365743" createdVersion="8" refreshedVersion="8" minRefreshableVersion="3" recordCount="1001" xr:uid="{50B9112F-7919-456C-A596-9FAB27455FC7}">
  <cacheSource type="worksheet">
    <worksheetSource ref="A1:O1048576" sheet="Data"/>
  </cacheSource>
  <cacheFields count="15">
    <cacheField name="EEID" numFmtId="0">
      <sharedItems containsBlank="1"/>
    </cacheField>
    <cacheField name="Full Name" numFmtId="0">
      <sharedItems containsBlank="1" count="992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  <m/>
      </sharedItems>
    </cacheField>
    <cacheField name="Job Title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2">
      <sharedItems containsString="0" containsBlank="1" containsNumber="1" containsInteger="1" minValue="40063" maxValue="258498" count="997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  <m/>
      </sharedItems>
    </cacheField>
    <cacheField name="Bonus %" numFmtId="2">
      <sharedItems containsString="0" containsBlank="1" containsNumber="1" minValue="0" maxValue="0.4" count="38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  <m/>
      </sharedItems>
      <fieldGroup base="10">
        <rangePr startNum="0" endNum="0.4" groupInterval="0.05"/>
        <groupItems count="10">
          <s v="(blank)"/>
          <s v="0-0.05"/>
          <s v="0.05-0.1"/>
          <s v="0.1-0.15"/>
          <s v="0.15-0.2"/>
          <s v="0.2-0.25"/>
          <s v="0.25-0.3"/>
          <s v="0.3-0.35"/>
          <s v="0.35-0.4"/>
          <s v="&gt;0.4"/>
        </groupItems>
      </fieldGroup>
    </cacheField>
    <cacheField name="Country" numFmtId="0">
      <sharedItems containsBlank="1"/>
    </cacheField>
    <cacheField name="City" numFmtId="0">
      <sharedItems containsBlank="1" count="14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  <m/>
      </sharedItems>
    </cacheField>
    <cacheField name="Exit Date" numFmtId="0">
      <sharedItems containsDate="1" containsBlank="1" containsMixedTypes="1" minDate="1994-12-18T00:00:00" maxDate="2022-08-18T00:00:00"/>
    </cacheField>
    <cacheField name="bonus_A" numFmtId="0">
      <sharedItems containsString="0" containsBlank="1" containsNumber="1" minValue="0" maxValue="103370.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aya Chilukala(Latentview)" refreshedDate="45380.457426388886" createdVersion="8" refreshedVersion="8" minRefreshableVersion="3" recordCount="1001" xr:uid="{94406FE7-4745-40AD-A689-4F4298B58DE5}">
  <cacheSource type="worksheet">
    <worksheetSource ref="A1:Q1048576" sheet="Data"/>
  </cacheSource>
  <cacheFields count="20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  <fieldGroup base="7">
        <rangePr startNum="25" endNum="65" groupInterval="5"/>
        <groupItems count="10">
          <s v="(blank)"/>
          <s v="25-29"/>
          <s v="30-34"/>
          <s v="35-39"/>
          <s v="40-44"/>
          <s v="45-49"/>
          <s v="50-54"/>
          <s v="55-59"/>
          <s v="60-65"/>
          <s v="&gt;65"/>
        </groupItems>
      </fieldGroup>
    </cacheField>
    <cacheField name="Hire Date" numFmtId="0">
      <sharedItems containsNonDate="0" containsDate="1" containsString="0" containsBlank="1" minDate="1992-01-09T00:00:00" maxDate="2021-12-27T00:00:00" count="950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  <m/>
      </sharedItems>
      <fieldGroup par="19"/>
    </cacheField>
    <cacheField name="Annual Salary" numFmtId="2">
      <sharedItems containsString="0" containsBlank="1" containsNumber="1" containsInteger="1" minValue="40063" maxValue="258498"/>
    </cacheField>
    <cacheField name="Bonus %" numFmtId="2">
      <sharedItems containsString="0" containsBlank="1" containsNumber="1" minValue="0" maxValue="0.4"/>
    </cacheField>
    <cacheField name="Country" numFmtId="0">
      <sharedItems containsBlank="1" count="4">
        <s v="United States"/>
        <s v="China"/>
        <s v="Brazil"/>
        <m/>
      </sharedItems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bonus_A" numFmtId="0">
      <sharedItems containsString="0" containsBlank="1" containsNumber="1" minValue="0" maxValue="103370.40000000001"/>
    </cacheField>
    <cacheField name="duration" numFmtId="0">
      <sharedItems containsBlank="1" containsMixedTypes="1" containsNumber="1" containsInteger="1" minValue="11" maxValue="5824"/>
    </cacheField>
    <cacheField name="Column1" numFmtId="0">
      <sharedItems containsBlank="1" containsMixedTypes="1" containsNumber="1" minValue="3.0136986301369864E-2" maxValue="15.956164383561644"/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x v="0"/>
    <s v="Sr. Manger"/>
    <x v="0"/>
    <s v="Research &amp; Development"/>
    <x v="0"/>
    <s v="Black"/>
    <n v="55"/>
    <d v="2016-04-08T00:00:00"/>
    <n v="141604"/>
    <n v="0.15"/>
    <s v="United States"/>
    <s v="Seattle"/>
    <d v="2021-10-16T00:00:00"/>
  </r>
  <r>
    <s v="E04105"/>
    <x v="1"/>
    <s v="Technical Architect"/>
    <x v="0"/>
    <s v="Manufacturing"/>
    <x v="1"/>
    <s v="Asian"/>
    <n v="59"/>
    <d v="1997-11-29T00:00:00"/>
    <n v="99975"/>
    <n v="0"/>
    <s v="China"/>
    <s v="Chongqing"/>
    <s v=""/>
  </r>
  <r>
    <s v="E02572"/>
    <x v="2"/>
    <s v="Director"/>
    <x v="1"/>
    <s v="Speciality Products"/>
    <x v="0"/>
    <s v="Caucasian"/>
    <n v="50"/>
    <d v="2006-10-26T00:00:00"/>
    <n v="163099"/>
    <n v="0.2"/>
    <s v="United States"/>
    <s v="Chicago"/>
    <s v=""/>
  </r>
  <r>
    <s v="E02832"/>
    <x v="3"/>
    <s v="Computer Systems Manager"/>
    <x v="0"/>
    <s v="Manufacturing"/>
    <x v="0"/>
    <s v="Caucasian"/>
    <n v="26"/>
    <d v="2019-09-27T00:00:00"/>
    <n v="84913"/>
    <n v="7.0000000000000007E-2"/>
    <s v="United States"/>
    <s v="Chicago"/>
    <s v=""/>
  </r>
  <r>
    <s v="E01639"/>
    <x v="4"/>
    <s v="Sr. Analyst"/>
    <x v="1"/>
    <s v="Manufacturing"/>
    <x v="1"/>
    <s v="Asian"/>
    <n v="55"/>
    <d v="1995-11-20T00:00:00"/>
    <n v="95409"/>
    <n v="0"/>
    <s v="United States"/>
    <s v="Phoenix"/>
    <s v=""/>
  </r>
  <r>
    <s v="E00644"/>
    <x v="5"/>
    <s v="Account Representative"/>
    <x v="2"/>
    <s v="Corporate"/>
    <x v="1"/>
    <s v="Asian"/>
    <n v="57"/>
    <d v="2017-01-24T00:00:00"/>
    <n v="50994"/>
    <n v="0"/>
    <s v="China"/>
    <s v="Chongqing"/>
    <s v=""/>
  </r>
  <r>
    <s v="E01550"/>
    <x v="6"/>
    <s v="Manager"/>
    <x v="0"/>
    <s v="Corporate"/>
    <x v="0"/>
    <s v="Caucasian"/>
    <n v="27"/>
    <d v="2020-07-01T00:00:00"/>
    <n v="119746"/>
    <n v="0.1"/>
    <s v="United States"/>
    <s v="Phoenix"/>
    <s v=""/>
  </r>
  <r>
    <s v="E04332"/>
    <x v="7"/>
    <s v="Analyst"/>
    <x v="1"/>
    <s v="Manufacturing"/>
    <x v="1"/>
    <s v="Black"/>
    <n v="25"/>
    <d v="2020-05-16T00:00:00"/>
    <n v="41336"/>
    <n v="0"/>
    <s v="United States"/>
    <s v="Miami"/>
    <d v="2021-05-20T00:00:00"/>
  </r>
  <r>
    <s v="E04533"/>
    <x v="8"/>
    <s v="Manager"/>
    <x v="3"/>
    <s v="Manufacturing"/>
    <x v="1"/>
    <s v="Caucasian"/>
    <n v="29"/>
    <d v="2019-01-25T00:00:00"/>
    <n v="113527"/>
    <n v="0.06"/>
    <s v="United States"/>
    <s v="Austin"/>
    <s v=""/>
  </r>
  <r>
    <s v="E03838"/>
    <x v="9"/>
    <s v="Sr. Analyst"/>
    <x v="1"/>
    <s v="Speciality Products"/>
    <x v="0"/>
    <s v="Caucasian"/>
    <n v="34"/>
    <d v="2018-06-13T00:00:00"/>
    <n v="77203"/>
    <n v="0"/>
    <s v="United States"/>
    <s v="Chicago"/>
    <s v=""/>
  </r>
  <r>
    <s v="E00591"/>
    <x v="10"/>
    <s v="Sr. Manger"/>
    <x v="4"/>
    <s v="Manufacturing"/>
    <x v="0"/>
    <s v="Asian"/>
    <n v="36"/>
    <d v="2009-02-11T00:00:00"/>
    <n v="157333"/>
    <n v="0.15"/>
    <s v="United States"/>
    <s v="Miami"/>
    <s v=""/>
  </r>
  <r>
    <s v="E03344"/>
    <x v="11"/>
    <s v="Controls Engineer"/>
    <x v="5"/>
    <s v="Speciality Products"/>
    <x v="0"/>
    <s v="Caucasian"/>
    <n v="27"/>
    <d v="2021-10-21T00:00:00"/>
    <n v="109851"/>
    <n v="0"/>
    <s v="United States"/>
    <s v="Seattle"/>
    <s v=""/>
  </r>
  <r>
    <s v="E00530"/>
    <x v="12"/>
    <s v="Manager"/>
    <x v="4"/>
    <s v="Manufacturing"/>
    <x v="1"/>
    <s v="Caucasian"/>
    <n v="59"/>
    <d v="1999-03-14T00:00:00"/>
    <n v="105086"/>
    <n v="0.09"/>
    <s v="United States"/>
    <s v="Austin"/>
    <s v=""/>
  </r>
  <r>
    <s v="E04239"/>
    <x v="13"/>
    <s v="Sr. Manger"/>
    <x v="1"/>
    <s v="Research &amp; Development"/>
    <x v="0"/>
    <s v="Asian"/>
    <n v="51"/>
    <d v="2021-06-10T00:00:00"/>
    <n v="146742"/>
    <n v="0.1"/>
    <s v="China"/>
    <s v="Shanghai"/>
    <s v=""/>
  </r>
  <r>
    <s v="E03496"/>
    <x v="14"/>
    <s v="Sr. Analyst"/>
    <x v="3"/>
    <s v="Speciality Products"/>
    <x v="1"/>
    <s v="Asian"/>
    <n v="31"/>
    <d v="2017-11-04T00:00:00"/>
    <n v="97078"/>
    <n v="0"/>
    <s v="United States"/>
    <s v="Austin"/>
    <d v="2020-03-09T00:00:00"/>
  </r>
  <r>
    <s v="E00549"/>
    <x v="15"/>
    <s v="Vice President"/>
    <x v="6"/>
    <s v="Research &amp; Development"/>
    <x v="0"/>
    <s v="Asian"/>
    <n v="41"/>
    <d v="2013-03-13T00:00:00"/>
    <n v="249270"/>
    <n v="0.3"/>
    <s v="United States"/>
    <s v="Seattle"/>
    <s v=""/>
  </r>
  <r>
    <s v="E00163"/>
    <x v="16"/>
    <s v="Director"/>
    <x v="1"/>
    <s v="Research &amp; Development"/>
    <x v="0"/>
    <s v="Black"/>
    <n v="65"/>
    <d v="2002-03-04T00:00:00"/>
    <n v="175837"/>
    <n v="0.2"/>
    <s v="United States"/>
    <s v="Phoenix"/>
    <s v=""/>
  </r>
  <r>
    <s v="E00884"/>
    <x v="17"/>
    <s v="Sr. Manger"/>
    <x v="6"/>
    <s v="Speciality Products"/>
    <x v="0"/>
    <s v="Latino"/>
    <n v="64"/>
    <d v="2003-12-01T00:00:00"/>
    <n v="154828"/>
    <n v="0.13"/>
    <s v="United States"/>
    <s v="Seattle"/>
    <s v=""/>
  </r>
  <r>
    <s v="E04116"/>
    <x v="18"/>
    <s v="Director"/>
    <x v="0"/>
    <s v="Corporate"/>
    <x v="1"/>
    <s v="Caucasian"/>
    <n v="64"/>
    <d v="2013-11-03T00:00:00"/>
    <n v="186503"/>
    <n v="0.24"/>
    <s v="United States"/>
    <s v="Columbus"/>
    <s v=""/>
  </r>
  <r>
    <s v="E04625"/>
    <x v="19"/>
    <s v="Director"/>
    <x v="2"/>
    <s v="Research &amp; Development"/>
    <x v="1"/>
    <s v="Asian"/>
    <n v="45"/>
    <d v="2002-07-09T00:00:00"/>
    <n v="166331"/>
    <n v="0.18"/>
    <s v="China"/>
    <s v="Chongqing"/>
    <s v=""/>
  </r>
  <r>
    <s v="E03680"/>
    <x v="20"/>
    <s v="Sr. Manger"/>
    <x v="0"/>
    <s v="Manufacturing"/>
    <x v="1"/>
    <s v="Latino"/>
    <n v="56"/>
    <d v="2012-01-09T00:00:00"/>
    <n v="146140"/>
    <n v="0.1"/>
    <s v="Brazil"/>
    <s v="Manaus"/>
    <s v=""/>
  </r>
  <r>
    <s v="E04732"/>
    <x v="21"/>
    <s v="Director"/>
    <x v="2"/>
    <s v="Manufacturing"/>
    <x v="0"/>
    <s v="Latino"/>
    <n v="36"/>
    <d v="2021-04-02T00:00:00"/>
    <n v="151703"/>
    <n v="0.21"/>
    <s v="United States"/>
    <s v="Miami"/>
    <s v=""/>
  </r>
  <r>
    <s v="E03484"/>
    <x v="22"/>
    <s v="Director"/>
    <x v="0"/>
    <s v="Research &amp; Development"/>
    <x v="1"/>
    <s v="Latino"/>
    <n v="59"/>
    <d v="2002-05-24T00:00:00"/>
    <n v="172787"/>
    <n v="0.28000000000000003"/>
    <s v="Brazil"/>
    <s v="Rio de Janerio"/>
    <s v=""/>
  </r>
  <r>
    <s v="E00671"/>
    <x v="23"/>
    <s v="Analyst"/>
    <x v="2"/>
    <s v="Speciality Products"/>
    <x v="1"/>
    <s v="Caucasian"/>
    <n v="37"/>
    <d v="2019-09-05T00:00:00"/>
    <n v="49998"/>
    <n v="0"/>
    <s v="United States"/>
    <s v="Seattle"/>
    <s v=""/>
  </r>
  <r>
    <s v="E02071"/>
    <x v="24"/>
    <s v="Vice President"/>
    <x v="2"/>
    <s v="Speciality Products"/>
    <x v="1"/>
    <s v="Asian"/>
    <n v="44"/>
    <d v="2014-03-02T00:00:00"/>
    <n v="207172"/>
    <n v="0.31"/>
    <s v="China"/>
    <s v="Chongqing"/>
    <s v=""/>
  </r>
  <r>
    <s v="E02206"/>
    <x v="25"/>
    <s v="Director"/>
    <x v="4"/>
    <s v="Speciality Products"/>
    <x v="1"/>
    <s v="Black"/>
    <n v="41"/>
    <d v="2015-04-17T00:00:00"/>
    <n v="152239"/>
    <n v="0.23"/>
    <s v="United States"/>
    <s v="Columbus"/>
    <s v=""/>
  </r>
  <r>
    <s v="E04545"/>
    <x v="26"/>
    <s v="Quality Engineer"/>
    <x v="5"/>
    <s v="Corporate"/>
    <x v="0"/>
    <s v="Latino"/>
    <n v="56"/>
    <d v="2005-02-05T00:00:00"/>
    <n v="98581"/>
    <n v="0"/>
    <s v="Brazil"/>
    <s v="Rio de Janerio"/>
    <s v=""/>
  </r>
  <r>
    <s v="E00154"/>
    <x v="27"/>
    <s v="Vice President"/>
    <x v="5"/>
    <s v="Speciality Products"/>
    <x v="1"/>
    <s v="Asian"/>
    <n v="43"/>
    <d v="2004-06-07T00:00:00"/>
    <n v="246231"/>
    <n v="0.31"/>
    <s v="United States"/>
    <s v="Seattle"/>
    <s v=""/>
  </r>
  <r>
    <s v="E03343"/>
    <x v="28"/>
    <s v="Engineering Manager"/>
    <x v="5"/>
    <s v="Speciality Products"/>
    <x v="1"/>
    <s v="Asian"/>
    <n v="64"/>
    <d v="1996-12-04T00:00:00"/>
    <n v="99354"/>
    <n v="0.12"/>
    <s v="China"/>
    <s v="Beijing"/>
    <s v=""/>
  </r>
  <r>
    <s v="E00304"/>
    <x v="29"/>
    <s v="Vice President"/>
    <x v="0"/>
    <s v="Corporate"/>
    <x v="1"/>
    <s v="Asian"/>
    <n v="63"/>
    <d v="2012-05-11T00:00:00"/>
    <n v="231141"/>
    <n v="0.34"/>
    <s v="China"/>
    <s v="Beijing"/>
    <s v=""/>
  </r>
  <r>
    <s v="E02594"/>
    <x v="30"/>
    <s v="IT Coordinator"/>
    <x v="0"/>
    <s v="Research &amp; Development"/>
    <x v="1"/>
    <s v="Asian"/>
    <n v="28"/>
    <d v="2017-06-25T00:00:00"/>
    <n v="54775"/>
    <n v="0"/>
    <s v="United States"/>
    <s v="Columbus"/>
    <s v=""/>
  </r>
  <r>
    <s v="E00402"/>
    <x v="31"/>
    <s v="Analyst"/>
    <x v="1"/>
    <s v="Manufacturing"/>
    <x v="1"/>
    <s v="Latino"/>
    <n v="65"/>
    <d v="2004-05-16T00:00:00"/>
    <n v="55499"/>
    <n v="0"/>
    <s v="Brazil"/>
    <s v="Manaus"/>
    <s v=""/>
  </r>
  <r>
    <s v="E01994"/>
    <x v="32"/>
    <s v="Analyst II"/>
    <x v="2"/>
    <s v="Research &amp; Development"/>
    <x v="1"/>
    <s v="Caucasian"/>
    <n v="61"/>
    <d v="2008-07-11T00:00:00"/>
    <n v="66521"/>
    <n v="0"/>
    <s v="United States"/>
    <s v="Seattle"/>
    <s v=""/>
  </r>
  <r>
    <s v="E03549"/>
    <x v="33"/>
    <s v="Account Representative"/>
    <x v="2"/>
    <s v="Speciality Products"/>
    <x v="1"/>
    <s v="Asian"/>
    <n v="30"/>
    <d v="2016-09-29T00:00:00"/>
    <n v="59100"/>
    <n v="0"/>
    <s v="China"/>
    <s v="Chongqing"/>
    <s v=""/>
  </r>
  <r>
    <s v="E03247"/>
    <x v="34"/>
    <s v="Analyst"/>
    <x v="1"/>
    <s v="Research &amp; Development"/>
    <x v="0"/>
    <s v="Caucasian"/>
    <n v="27"/>
    <d v="2018-05-06T00:00:00"/>
    <n v="49011"/>
    <n v="0"/>
    <s v="United States"/>
    <s v="Chicago"/>
    <s v=""/>
  </r>
  <r>
    <s v="E02074"/>
    <x v="35"/>
    <s v="Enterprise Architect"/>
    <x v="0"/>
    <s v="Manufacturing"/>
    <x v="0"/>
    <s v="Caucasian"/>
    <n v="32"/>
    <d v="2014-02-11T00:00:00"/>
    <n v="99575"/>
    <n v="0"/>
    <s v="United States"/>
    <s v="Austin"/>
    <s v=""/>
  </r>
  <r>
    <s v="E04152"/>
    <x v="36"/>
    <s v="Controls Engineer"/>
    <x v="5"/>
    <s v="Manufacturing"/>
    <x v="0"/>
    <s v="Asian"/>
    <n v="34"/>
    <d v="2019-12-16T00:00:00"/>
    <n v="99989"/>
    <n v="0"/>
    <s v="China"/>
    <s v="Chengdu"/>
    <s v=""/>
  </r>
  <r>
    <s v="E01628"/>
    <x v="37"/>
    <s v="Vice President"/>
    <x v="6"/>
    <s v="Research &amp; Development"/>
    <x v="1"/>
    <s v="Caucasian"/>
    <n v="27"/>
    <d v="2019-10-20T00:00:00"/>
    <n v="256420"/>
    <n v="0.3"/>
    <s v="United States"/>
    <s v="Phoenix"/>
    <s v=""/>
  </r>
  <r>
    <s v="E04285"/>
    <x v="38"/>
    <s v="Technical Architect"/>
    <x v="0"/>
    <s v="Manufacturing"/>
    <x v="0"/>
    <s v="Latino"/>
    <n v="35"/>
    <d v="2013-05-15T00:00:00"/>
    <n v="78940"/>
    <n v="0"/>
    <s v="United States"/>
    <s v="Miami"/>
    <s v=""/>
  </r>
  <r>
    <s v="E01417"/>
    <x v="39"/>
    <s v="Enterprise Architect"/>
    <x v="0"/>
    <s v="Corporate"/>
    <x v="0"/>
    <s v="Latino"/>
    <n v="57"/>
    <d v="1994-01-03T00:00:00"/>
    <n v="82872"/>
    <n v="0"/>
    <s v="Brazil"/>
    <s v="Manaus"/>
    <s v=""/>
  </r>
  <r>
    <s v="E01754"/>
    <x v="40"/>
    <s v="Sr. Business Partner"/>
    <x v="4"/>
    <s v="Speciality Products"/>
    <x v="1"/>
    <s v="Asian"/>
    <n v="30"/>
    <d v="2017-05-29T00:00:00"/>
    <n v="86317"/>
    <n v="0"/>
    <s v="China"/>
    <s v="Chengdu"/>
    <d v="2017-07-16T00:00:00"/>
  </r>
  <r>
    <s v="E03749"/>
    <x v="41"/>
    <s v="Manager"/>
    <x v="6"/>
    <s v="Speciality Products"/>
    <x v="0"/>
    <s v="Caucasian"/>
    <n v="53"/>
    <d v="2013-11-23T00:00:00"/>
    <n v="113135"/>
    <n v="0.05"/>
    <s v="United States"/>
    <s v="Austin"/>
    <s v=""/>
  </r>
  <r>
    <s v="E03574"/>
    <x v="42"/>
    <s v="Vice President"/>
    <x v="0"/>
    <s v="Speciality Products"/>
    <x v="1"/>
    <s v="Caucasian"/>
    <n v="52"/>
    <d v="2005-11-08T00:00:00"/>
    <n v="199808"/>
    <n v="0.32"/>
    <s v="United States"/>
    <s v="Seattle"/>
    <s v=""/>
  </r>
  <r>
    <s v="E04600"/>
    <x v="43"/>
    <s v="Account Representative"/>
    <x v="2"/>
    <s v="Speciality Products"/>
    <x v="1"/>
    <s v="Asian"/>
    <n v="37"/>
    <d v="2013-11-14T00:00:00"/>
    <n v="56037"/>
    <n v="0"/>
    <s v="China"/>
    <s v="Shanghai"/>
    <s v=""/>
  </r>
  <r>
    <s v="E00586"/>
    <x v="44"/>
    <s v="Sr. Manger"/>
    <x v="6"/>
    <s v="Research &amp; Development"/>
    <x v="0"/>
    <s v="Caucasian"/>
    <n v="29"/>
    <d v="2019-05-24T00:00:00"/>
    <n v="122350"/>
    <n v="0.12"/>
    <s v="United States"/>
    <s v="Phoenix"/>
    <s v=""/>
  </r>
  <r>
    <s v="E03538"/>
    <x v="45"/>
    <s v="Enterprise Architect"/>
    <x v="0"/>
    <s v="Research &amp; Development"/>
    <x v="1"/>
    <s v="Caucasian"/>
    <n v="40"/>
    <d v="2010-11-04T00:00:00"/>
    <n v="92952"/>
    <n v="0"/>
    <s v="United States"/>
    <s v="Seattle"/>
    <s v=""/>
  </r>
  <r>
    <s v="E02185"/>
    <x v="46"/>
    <s v="Computer Systems Manager"/>
    <x v="0"/>
    <s v="Corporate"/>
    <x v="1"/>
    <s v="Latino"/>
    <n v="32"/>
    <d v="2013-03-20T00:00:00"/>
    <n v="79921"/>
    <n v="0.05"/>
    <s v="United States"/>
    <s v="Austin"/>
    <s v=""/>
  </r>
  <r>
    <s v="E03830"/>
    <x v="47"/>
    <s v="Director"/>
    <x v="0"/>
    <s v="Research &amp; Development"/>
    <x v="0"/>
    <s v="Black"/>
    <n v="37"/>
    <d v="2009-09-20T00:00:00"/>
    <n v="167199"/>
    <n v="0.2"/>
    <s v="United States"/>
    <s v="Seattle"/>
    <s v=""/>
  </r>
  <r>
    <s v="E03720"/>
    <x v="48"/>
    <s v="Quality Engineer"/>
    <x v="5"/>
    <s v="Research &amp; Development"/>
    <x v="1"/>
    <s v="Caucasian"/>
    <n v="52"/>
    <d v="2012-10-17T00:00:00"/>
    <n v="71476"/>
    <n v="0"/>
    <s v="United States"/>
    <s v="Phoenix"/>
    <s v=""/>
  </r>
  <r>
    <s v="E03025"/>
    <x v="49"/>
    <s v="Director"/>
    <x v="5"/>
    <s v="Manufacturing"/>
    <x v="0"/>
    <s v="Caucasian"/>
    <n v="45"/>
    <d v="2014-10-29T00:00:00"/>
    <n v="189420"/>
    <n v="0.2"/>
    <s v="United States"/>
    <s v="Seattle"/>
    <s v=""/>
  </r>
  <r>
    <s v="E04917"/>
    <x v="50"/>
    <s v="HRIS Analyst"/>
    <x v="4"/>
    <s v="Research &amp; Development"/>
    <x v="0"/>
    <s v="Caucasian"/>
    <n v="64"/>
    <d v="2001-10-20T00:00:00"/>
    <n v="64057"/>
    <n v="0"/>
    <s v="United States"/>
    <s v="Phoenix"/>
    <s v=""/>
  </r>
  <r>
    <s v="E00415"/>
    <x v="51"/>
    <s v="Analyst II"/>
    <x v="6"/>
    <s v="Manufacturing"/>
    <x v="0"/>
    <s v="Black"/>
    <n v="27"/>
    <d v="2021-09-21T00:00:00"/>
    <n v="68728"/>
    <n v="0"/>
    <s v="United States"/>
    <s v="Phoenix"/>
    <s v=""/>
  </r>
  <r>
    <s v="E02862"/>
    <x v="52"/>
    <s v="Sr. Manger"/>
    <x v="0"/>
    <s v="Manufacturing"/>
    <x v="0"/>
    <s v="Asian"/>
    <n v="25"/>
    <d v="2021-07-02T00:00:00"/>
    <n v="125633"/>
    <n v="0.11"/>
    <s v="China"/>
    <s v="Beijing"/>
    <s v=""/>
  </r>
  <r>
    <s v="E04207"/>
    <x v="53"/>
    <s v="Analyst II"/>
    <x v="6"/>
    <s v="Manufacturing"/>
    <x v="1"/>
    <s v="Latino"/>
    <n v="35"/>
    <d v="2011-05-15T00:00:00"/>
    <n v="66889"/>
    <n v="0"/>
    <s v="United States"/>
    <s v="Columbus"/>
    <s v=""/>
  </r>
  <r>
    <s v="E02139"/>
    <x v="54"/>
    <s v="Director"/>
    <x v="3"/>
    <s v="Research &amp; Development"/>
    <x v="0"/>
    <s v="Asian"/>
    <n v="36"/>
    <d v="2015-09-29T00:00:00"/>
    <n v="178700"/>
    <n v="0.28999999999999998"/>
    <s v="United States"/>
    <s v="Seattle"/>
    <s v=""/>
  </r>
  <r>
    <s v="E01797"/>
    <x v="55"/>
    <s v="Field Engineer"/>
    <x v="5"/>
    <s v="Research &amp; Development"/>
    <x v="0"/>
    <s v="Caucasian"/>
    <n v="33"/>
    <d v="2018-12-22T00:00:00"/>
    <n v="83990"/>
    <n v="0"/>
    <s v="United States"/>
    <s v="Chicago"/>
    <s v=""/>
  </r>
  <r>
    <s v="E01839"/>
    <x v="56"/>
    <s v="Automation Engineer"/>
    <x v="5"/>
    <s v="Corporate"/>
    <x v="0"/>
    <s v="Caucasian"/>
    <n v="52"/>
    <d v="2005-12-10T00:00:00"/>
    <n v="102043"/>
    <n v="0"/>
    <s v="United States"/>
    <s v="Chicago"/>
    <s v=""/>
  </r>
  <r>
    <s v="E01633"/>
    <x v="57"/>
    <s v="Operations Engineer"/>
    <x v="5"/>
    <s v="Manufacturing"/>
    <x v="0"/>
    <s v="Asian"/>
    <n v="46"/>
    <d v="2001-05-30T00:00:00"/>
    <n v="90678"/>
    <n v="0"/>
    <s v="United States"/>
    <s v="Columbus"/>
    <s v=""/>
  </r>
  <r>
    <s v="E01848"/>
    <x v="58"/>
    <s v="Business Partner"/>
    <x v="4"/>
    <s v="Manufacturing"/>
    <x v="0"/>
    <s v="Black"/>
    <n v="46"/>
    <d v="2008-08-21T00:00:00"/>
    <n v="59067"/>
    <n v="0"/>
    <s v="United States"/>
    <s v="Miami"/>
    <s v=""/>
  </r>
  <r>
    <s v="E00716"/>
    <x v="59"/>
    <s v="Sr. Manger"/>
    <x v="6"/>
    <s v="Research &amp; Development"/>
    <x v="1"/>
    <s v="Asian"/>
    <n v="45"/>
    <d v="2021-03-11T00:00:00"/>
    <n v="135062"/>
    <n v="0.15"/>
    <s v="China"/>
    <s v="Chengdu"/>
    <s v=""/>
  </r>
  <r>
    <s v="E00699"/>
    <x v="60"/>
    <s v="Sr. Manger"/>
    <x v="0"/>
    <s v="Corporate"/>
    <x v="0"/>
    <s v="Latino"/>
    <n v="55"/>
    <d v="2006-08-16T00:00:00"/>
    <n v="159044"/>
    <n v="0.1"/>
    <s v="Brazil"/>
    <s v="Manaus"/>
    <s v=""/>
  </r>
  <r>
    <s v="E00502"/>
    <x v="61"/>
    <s v="Sr. Analyst"/>
    <x v="3"/>
    <s v="Manufacturing"/>
    <x v="0"/>
    <s v="Latino"/>
    <n v="44"/>
    <d v="2019-01-02T00:00:00"/>
    <n v="74691"/>
    <n v="0"/>
    <s v="Brazil"/>
    <s v="Manaus"/>
    <d v="2020-07-08T00:00:00"/>
  </r>
  <r>
    <s v="E04000"/>
    <x v="62"/>
    <s v="Engineering Manager"/>
    <x v="5"/>
    <s v="Corporate"/>
    <x v="0"/>
    <s v="Latino"/>
    <n v="44"/>
    <d v="2008-12-18T00:00:00"/>
    <n v="92753"/>
    <n v="0.13"/>
    <s v="United States"/>
    <s v="Austin"/>
    <d v="2021-06-24T00:00:00"/>
  </r>
  <r>
    <s v="E02112"/>
    <x v="63"/>
    <s v="Vice President"/>
    <x v="4"/>
    <s v="Speciality Products"/>
    <x v="1"/>
    <s v="Black"/>
    <n v="45"/>
    <d v="2013-08-07T00:00:00"/>
    <n v="236946"/>
    <n v="0.37"/>
    <s v="United States"/>
    <s v="Seattle"/>
    <s v=""/>
  </r>
  <r>
    <s v="E03824"/>
    <x v="64"/>
    <s v="Analyst"/>
    <x v="1"/>
    <s v="Corporate"/>
    <x v="0"/>
    <s v="Black"/>
    <n v="36"/>
    <d v="2021-08-27T00:00:00"/>
    <n v="48906"/>
    <n v="0"/>
    <s v="United States"/>
    <s v="Miami"/>
    <s v=""/>
  </r>
  <r>
    <s v="E03906"/>
    <x v="65"/>
    <s v="Sr. Analyst"/>
    <x v="2"/>
    <s v="Corporate"/>
    <x v="0"/>
    <s v="Caucasian"/>
    <n v="38"/>
    <d v="2008-01-27T00:00:00"/>
    <n v="80024"/>
    <n v="0"/>
    <s v="United States"/>
    <s v="Columbus"/>
    <s v=""/>
  </r>
  <r>
    <s v="E00436"/>
    <x v="66"/>
    <s v="HRIS Analyst"/>
    <x v="4"/>
    <s v="Speciality Products"/>
    <x v="0"/>
    <s v="Caucasian"/>
    <n v="41"/>
    <d v="2009-10-23T00:00:00"/>
    <n v="54415"/>
    <n v="0"/>
    <s v="United States"/>
    <s v="Seattle"/>
    <d v="2014-01-22T00:00:00"/>
  </r>
  <r>
    <s v="E04798"/>
    <x v="67"/>
    <s v="Manager"/>
    <x v="6"/>
    <s v="Research &amp; Development"/>
    <x v="0"/>
    <s v="Asian"/>
    <n v="30"/>
    <d v="2016-04-24T00:00:00"/>
    <n v="120341"/>
    <n v="7.0000000000000007E-2"/>
    <s v="United States"/>
    <s v="Seattle"/>
    <s v=""/>
  </r>
  <r>
    <s v="E01249"/>
    <x v="68"/>
    <s v="Vice President"/>
    <x v="0"/>
    <s v="Speciality Products"/>
    <x v="0"/>
    <s v="Latino"/>
    <n v="43"/>
    <d v="2009-08-04T00:00:00"/>
    <n v="208415"/>
    <n v="0.35"/>
    <s v="United States"/>
    <s v="Seattle"/>
    <s v=""/>
  </r>
  <r>
    <s v="E03349"/>
    <x v="69"/>
    <s v="Cloud Infrastructure Architect"/>
    <x v="0"/>
    <s v="Speciality Products"/>
    <x v="0"/>
    <s v="Asian"/>
    <n v="32"/>
    <d v="2020-01-05T00:00:00"/>
    <n v="78844"/>
    <n v="0"/>
    <s v="United States"/>
    <s v="Seattle"/>
    <s v=""/>
  </r>
  <r>
    <s v="E02966"/>
    <x v="70"/>
    <s v="Field Engineer"/>
    <x v="5"/>
    <s v="Manufacturing"/>
    <x v="1"/>
    <s v="Caucasian"/>
    <n v="58"/>
    <d v="2002-05-23T00:00:00"/>
    <n v="76354"/>
    <n v="0"/>
    <s v="United States"/>
    <s v="Phoenix"/>
    <d v="2021-09-26T00:00:00"/>
  </r>
  <r>
    <s v="E01499"/>
    <x v="71"/>
    <s v="Director"/>
    <x v="1"/>
    <s v="Speciality Products"/>
    <x v="0"/>
    <s v="Latino"/>
    <n v="37"/>
    <d v="2019-01-28T00:00:00"/>
    <n v="165927"/>
    <n v="0.2"/>
    <s v="United States"/>
    <s v="Phoenix"/>
    <s v=""/>
  </r>
  <r>
    <s v="E00105"/>
    <x v="72"/>
    <s v="Manager"/>
    <x v="3"/>
    <s v="Speciality Products"/>
    <x v="0"/>
    <s v="Latino"/>
    <n v="38"/>
    <d v="2021-11-16T00:00:00"/>
    <n v="109812"/>
    <n v="0.09"/>
    <s v="Brazil"/>
    <s v="Manaus"/>
    <s v=""/>
  </r>
  <r>
    <s v="E00665"/>
    <x v="73"/>
    <s v="Controls Engineer"/>
    <x v="5"/>
    <s v="Corporate"/>
    <x v="1"/>
    <s v="Asian"/>
    <n v="55"/>
    <d v="1998-09-03T00:00:00"/>
    <n v="86299"/>
    <n v="0"/>
    <s v="United States"/>
    <s v="Seattle"/>
    <s v=""/>
  </r>
  <r>
    <s v="E00791"/>
    <x v="74"/>
    <s v="Vice President"/>
    <x v="6"/>
    <s v="Research &amp; Development"/>
    <x v="1"/>
    <s v="Latino"/>
    <n v="57"/>
    <d v="2003-07-26T00:00:00"/>
    <n v="206624"/>
    <n v="0.4"/>
    <s v="Brazil"/>
    <s v="Sao Paulo"/>
    <s v=""/>
  </r>
  <r>
    <s v="E01540"/>
    <x v="75"/>
    <s v="IT Coordinator"/>
    <x v="0"/>
    <s v="Manufacturing"/>
    <x v="1"/>
    <s v="Latino"/>
    <n v="36"/>
    <d v="2010-12-23T00:00:00"/>
    <n v="53215"/>
    <n v="0"/>
    <s v="Brazil"/>
    <s v="Sao Paulo"/>
    <d v="2014-03-27T00:00:00"/>
  </r>
  <r>
    <s v="E04474"/>
    <x v="76"/>
    <s v="Test Engineer"/>
    <x v="5"/>
    <s v="Research &amp; Development"/>
    <x v="0"/>
    <s v="Asian"/>
    <n v="30"/>
    <d v="2017-05-22T00:00:00"/>
    <n v="86858"/>
    <n v="0"/>
    <s v="China"/>
    <s v="Chongqing"/>
    <d v="2017-10-08T00:00:00"/>
  </r>
  <r>
    <s v="E03417"/>
    <x v="77"/>
    <s v="Computer Systems Manager"/>
    <x v="0"/>
    <s v="Manufacturing"/>
    <x v="1"/>
    <s v="Asian"/>
    <n v="40"/>
    <d v="2007-07-02T00:00:00"/>
    <n v="93971"/>
    <n v="0.08"/>
    <s v="China"/>
    <s v="Chongqing"/>
    <s v=""/>
  </r>
  <r>
    <s v="E00254"/>
    <x v="78"/>
    <s v="Analyst II"/>
    <x v="1"/>
    <s v="Corporate"/>
    <x v="1"/>
    <s v="Latino"/>
    <n v="34"/>
    <d v="2015-06-27T00:00:00"/>
    <n v="57008"/>
    <n v="0"/>
    <s v="United States"/>
    <s v="Phoenix"/>
    <s v=""/>
  </r>
  <r>
    <s v="E02166"/>
    <x v="79"/>
    <s v="Sr. Manger"/>
    <x v="1"/>
    <s v="Manufacturing"/>
    <x v="1"/>
    <s v="Latino"/>
    <n v="60"/>
    <d v="2015-09-23T00:00:00"/>
    <n v="141899"/>
    <n v="0.15"/>
    <s v="United States"/>
    <s v="Phoenix"/>
    <s v=""/>
  </r>
  <r>
    <s v="E00935"/>
    <x v="80"/>
    <s v="Analyst II"/>
    <x v="6"/>
    <s v="Corporate"/>
    <x v="1"/>
    <s v="Black"/>
    <n v="41"/>
    <d v="2016-09-13T00:00:00"/>
    <n v="64847"/>
    <n v="0"/>
    <s v="United States"/>
    <s v="Miami"/>
    <s v=""/>
  </r>
  <r>
    <s v="E01525"/>
    <x v="81"/>
    <s v="Engineering Manager"/>
    <x v="5"/>
    <s v="Research &amp; Development"/>
    <x v="1"/>
    <s v="Caucasian"/>
    <n v="53"/>
    <d v="1992-04-08T00:00:00"/>
    <n v="116878"/>
    <n v="0.11"/>
    <s v="United States"/>
    <s v="Miami"/>
    <s v=""/>
  </r>
  <r>
    <s v="E00386"/>
    <x v="82"/>
    <s v="Quality Engineer"/>
    <x v="5"/>
    <s v="Speciality Products"/>
    <x v="1"/>
    <s v="Black"/>
    <n v="45"/>
    <d v="2005-02-05T00:00:00"/>
    <n v="70505"/>
    <n v="0"/>
    <s v="United States"/>
    <s v="Austin"/>
    <s v=""/>
  </r>
  <r>
    <s v="E00416"/>
    <x v="83"/>
    <s v="Director"/>
    <x v="5"/>
    <s v="Research &amp; Development"/>
    <x v="0"/>
    <s v="Latino"/>
    <n v="30"/>
    <d v="2016-05-22T00:00:00"/>
    <n v="189702"/>
    <n v="0.28000000000000003"/>
    <s v="Brazil"/>
    <s v="Manaus"/>
    <d v="2020-12-21T00:00:00"/>
  </r>
  <r>
    <s v="E03383"/>
    <x v="84"/>
    <s v="Director"/>
    <x v="3"/>
    <s v="Speciality Products"/>
    <x v="1"/>
    <s v="Caucasian"/>
    <n v="26"/>
    <d v="2020-07-28T00:00:00"/>
    <n v="180664"/>
    <n v="0.27"/>
    <s v="United States"/>
    <s v="Chicago"/>
    <s v=""/>
  </r>
  <r>
    <s v="E01516"/>
    <x v="85"/>
    <s v="Business Partner"/>
    <x v="4"/>
    <s v="Manufacturing"/>
    <x v="0"/>
    <s v="Asian"/>
    <n v="45"/>
    <d v="2003-12-17T00:00:00"/>
    <n v="48345"/>
    <n v="0"/>
    <s v="China"/>
    <s v="Chengdu"/>
    <s v=""/>
  </r>
  <r>
    <s v="E01234"/>
    <x v="86"/>
    <s v="Director"/>
    <x v="4"/>
    <s v="Manufacturing"/>
    <x v="1"/>
    <s v="Asian"/>
    <n v="42"/>
    <d v="2014-01-16T00:00:00"/>
    <n v="152214"/>
    <n v="0.3"/>
    <s v="China"/>
    <s v="Beijing"/>
    <s v=""/>
  </r>
  <r>
    <s v="E03440"/>
    <x v="87"/>
    <s v="Cloud Infrastructure Architect"/>
    <x v="0"/>
    <s v="Corporate"/>
    <x v="0"/>
    <s v="Latino"/>
    <n v="41"/>
    <d v="2009-04-28T00:00:00"/>
    <n v="69803"/>
    <n v="0"/>
    <s v="Brazil"/>
    <s v="Manaus"/>
    <s v=""/>
  </r>
  <r>
    <s v="E00431"/>
    <x v="88"/>
    <s v="Network Architect"/>
    <x v="0"/>
    <s v="Corporate"/>
    <x v="0"/>
    <s v="Latino"/>
    <n v="48"/>
    <d v="2019-07-04T00:00:00"/>
    <n v="76588"/>
    <n v="0"/>
    <s v="Brazil"/>
    <s v="Rio de Janerio"/>
    <s v=""/>
  </r>
  <r>
    <s v="E01258"/>
    <x v="89"/>
    <s v="Network Engineer"/>
    <x v="0"/>
    <s v="Manufacturing"/>
    <x v="1"/>
    <s v="Caucasian"/>
    <n v="29"/>
    <d v="2018-12-10T00:00:00"/>
    <n v="84596"/>
    <n v="0"/>
    <s v="United States"/>
    <s v="Miami"/>
    <s v=""/>
  </r>
  <r>
    <s v="E00440"/>
    <x v="90"/>
    <s v="Manager"/>
    <x v="6"/>
    <s v="Research &amp; Development"/>
    <x v="1"/>
    <s v="Asian"/>
    <n v="27"/>
    <d v="2018-09-25T00:00:00"/>
    <n v="114441"/>
    <n v="0.1"/>
    <s v="China"/>
    <s v="Chongqing"/>
    <d v="2019-12-22T00:00:00"/>
  </r>
  <r>
    <s v="E00595"/>
    <x v="91"/>
    <s v="Sr. Manger"/>
    <x v="1"/>
    <s v="Speciality Products"/>
    <x v="0"/>
    <s v="Asian"/>
    <n v="33"/>
    <d v="2018-04-21T00:00:00"/>
    <n v="140402"/>
    <n v="0.15"/>
    <s v="China"/>
    <s v="Beijing"/>
    <s v=""/>
  </r>
  <r>
    <s v="E00972"/>
    <x v="92"/>
    <s v="Analyst II"/>
    <x v="1"/>
    <s v="Corporate"/>
    <x v="0"/>
    <s v="Latino"/>
    <n v="26"/>
    <d v="2019-04-23T00:00:00"/>
    <n v="59817"/>
    <n v="0"/>
    <s v="Brazil"/>
    <s v="Sao Paulo"/>
    <s v=""/>
  </r>
  <r>
    <s v="E04562"/>
    <x v="93"/>
    <s v="Account Representative"/>
    <x v="2"/>
    <s v="Manufacturing"/>
    <x v="1"/>
    <s v="Asian"/>
    <n v="31"/>
    <d v="2017-07-22T00:00:00"/>
    <n v="55854"/>
    <n v="0"/>
    <s v="United States"/>
    <s v="Austin"/>
    <s v=""/>
  </r>
  <r>
    <s v="E02802"/>
    <x v="94"/>
    <s v="Sr. Business Partner"/>
    <x v="4"/>
    <s v="Research &amp; Development"/>
    <x v="1"/>
    <s v="Asian"/>
    <n v="53"/>
    <d v="2002-11-16T00:00:00"/>
    <n v="95998"/>
    <n v="0"/>
    <s v="United States"/>
    <s v="Seattle"/>
    <s v=""/>
  </r>
  <r>
    <s v="E01427"/>
    <x v="95"/>
    <s v="Sr. Manger"/>
    <x v="2"/>
    <s v="Manufacturing"/>
    <x v="0"/>
    <s v="Asian"/>
    <n v="34"/>
    <d v="2015-04-22T00:00:00"/>
    <n v="154941"/>
    <n v="0.13"/>
    <s v="United States"/>
    <s v="Phoenix"/>
    <s v=""/>
  </r>
  <r>
    <s v="E04568"/>
    <x v="54"/>
    <s v="Vice President"/>
    <x v="1"/>
    <s v="Speciality Products"/>
    <x v="0"/>
    <s v="Asian"/>
    <n v="54"/>
    <d v="2011-07-10T00:00:00"/>
    <n v="247022"/>
    <n v="0.3"/>
    <s v="China"/>
    <s v="Beijing"/>
    <s v=""/>
  </r>
  <r>
    <s v="E04931"/>
    <x v="96"/>
    <s v="Network Architect"/>
    <x v="0"/>
    <s v="Manufacturing"/>
    <x v="0"/>
    <s v="Latino"/>
    <n v="32"/>
    <d v="2021-10-05T00:00:00"/>
    <n v="88072"/>
    <n v="0"/>
    <s v="Brazil"/>
    <s v="Sao Paulo"/>
    <s v=""/>
  </r>
  <r>
    <s v="E00443"/>
    <x v="97"/>
    <s v="Computer Systems Manager"/>
    <x v="0"/>
    <s v="Research &amp; Development"/>
    <x v="1"/>
    <s v="Asian"/>
    <n v="28"/>
    <d v="2020-05-26T00:00:00"/>
    <n v="67925"/>
    <n v="0.08"/>
    <s v="China"/>
    <s v="Shanghai"/>
    <s v=""/>
  </r>
  <r>
    <s v="E03890"/>
    <x v="98"/>
    <s v="Vice President"/>
    <x v="2"/>
    <s v="Manufacturing"/>
    <x v="0"/>
    <s v="Caucasian"/>
    <n v="31"/>
    <d v="2020-08-20T00:00:00"/>
    <n v="219693"/>
    <n v="0.3"/>
    <s v="United States"/>
    <s v="Austin"/>
    <s v=""/>
  </r>
  <r>
    <s v="E01194"/>
    <x v="99"/>
    <s v="Test Engineer"/>
    <x v="5"/>
    <s v="Research &amp; Development"/>
    <x v="0"/>
    <s v="Caucasian"/>
    <n v="45"/>
    <d v="2013-04-22T00:00:00"/>
    <n v="61773"/>
    <n v="0"/>
    <s v="United States"/>
    <s v="Seattle"/>
    <s v=""/>
  </r>
  <r>
    <s v="E02875"/>
    <x v="100"/>
    <s v="Computer Systems Manager"/>
    <x v="0"/>
    <s v="Speciality Products"/>
    <x v="0"/>
    <s v="Asian"/>
    <n v="48"/>
    <d v="2007-01-09T00:00:00"/>
    <n v="74546"/>
    <n v="0.09"/>
    <s v="United States"/>
    <s v="Seattle"/>
    <s v=""/>
  </r>
  <r>
    <s v="E04959"/>
    <x v="101"/>
    <s v="Development Engineer"/>
    <x v="5"/>
    <s v="Speciality Products"/>
    <x v="1"/>
    <s v="Black"/>
    <n v="56"/>
    <d v="2015-01-27T00:00:00"/>
    <n v="62575"/>
    <n v="0"/>
    <s v="United States"/>
    <s v="Miami"/>
    <s v=""/>
  </r>
  <r>
    <s v="E03816"/>
    <x v="102"/>
    <s v="Director"/>
    <x v="4"/>
    <s v="Corporate"/>
    <x v="0"/>
    <s v="Asian"/>
    <n v="27"/>
    <d v="2021-02-23T00:00:00"/>
    <n v="199041"/>
    <n v="0.16"/>
    <s v="China"/>
    <s v="Beijing"/>
    <s v=""/>
  </r>
  <r>
    <s v="E01261"/>
    <x v="103"/>
    <s v="Analyst II"/>
    <x v="3"/>
    <s v="Speciality Products"/>
    <x v="1"/>
    <s v="Caucasian"/>
    <n v="55"/>
    <d v="2007-04-05T00:00:00"/>
    <n v="52310"/>
    <n v="0"/>
    <s v="United States"/>
    <s v="Miami"/>
    <d v="2018-10-12T00:00:00"/>
  </r>
  <r>
    <s v="E03612"/>
    <x v="104"/>
    <s v="Sr. Manger"/>
    <x v="1"/>
    <s v="Speciality Products"/>
    <x v="1"/>
    <s v="Black"/>
    <n v="64"/>
    <d v="2013-06-29T00:00:00"/>
    <n v="159571"/>
    <n v="0.1"/>
    <s v="United States"/>
    <s v="Columbus"/>
    <s v=""/>
  </r>
  <r>
    <s v="E01388"/>
    <x v="105"/>
    <s v="Field Engineer"/>
    <x v="5"/>
    <s v="Research &amp; Development"/>
    <x v="0"/>
    <s v="Latino"/>
    <n v="50"/>
    <d v="1997-10-23T00:00:00"/>
    <n v="91763"/>
    <n v="0"/>
    <s v="United States"/>
    <s v="Austin"/>
    <s v=""/>
  </r>
  <r>
    <s v="E03875"/>
    <x v="106"/>
    <s v="Development Engineer"/>
    <x v="5"/>
    <s v="Corporate"/>
    <x v="0"/>
    <s v="Caucasian"/>
    <n v="51"/>
    <d v="1995-12-22T00:00:00"/>
    <n v="96475"/>
    <n v="0"/>
    <s v="United States"/>
    <s v="Austin"/>
    <s v=""/>
  </r>
  <r>
    <s v="E04413"/>
    <x v="107"/>
    <s v="Controls Engineer"/>
    <x v="5"/>
    <s v="Manufacturing"/>
    <x v="1"/>
    <s v="Caucasian"/>
    <n v="36"/>
    <d v="2016-12-02T00:00:00"/>
    <n v="113781"/>
    <n v="0"/>
    <s v="United States"/>
    <s v="Columbus"/>
    <s v=""/>
  </r>
  <r>
    <s v="E00691"/>
    <x v="108"/>
    <s v="Director"/>
    <x v="1"/>
    <s v="Research &amp; Development"/>
    <x v="1"/>
    <s v="Asian"/>
    <n v="42"/>
    <d v="2003-01-15T00:00:00"/>
    <n v="166599"/>
    <n v="0.26"/>
    <s v="United States"/>
    <s v="Seattle"/>
    <s v=""/>
  </r>
  <r>
    <s v="E03047"/>
    <x v="109"/>
    <s v="Sr. Account Representative"/>
    <x v="2"/>
    <s v="Corporate"/>
    <x v="0"/>
    <s v="Asian"/>
    <n v="41"/>
    <d v="2005-02-15T00:00:00"/>
    <n v="95372"/>
    <n v="0"/>
    <s v="China"/>
    <s v="Shanghai"/>
    <s v=""/>
  </r>
  <r>
    <s v="E04903"/>
    <x v="110"/>
    <s v="Director"/>
    <x v="0"/>
    <s v="Research &amp; Development"/>
    <x v="0"/>
    <s v="Asian"/>
    <n v="29"/>
    <d v="2020-08-09T00:00:00"/>
    <n v="161203"/>
    <n v="0.15"/>
    <s v="China"/>
    <s v="Chengdu"/>
    <s v=""/>
  </r>
  <r>
    <s v="E04735"/>
    <x v="111"/>
    <s v="System Administrator "/>
    <x v="0"/>
    <s v="Manufacturing"/>
    <x v="0"/>
    <s v="Caucasian"/>
    <n v="44"/>
    <d v="2006-12-13T00:00:00"/>
    <n v="74738"/>
    <n v="0"/>
    <s v="United States"/>
    <s v="Miami"/>
    <s v=""/>
  </r>
  <r>
    <s v="E02850"/>
    <x v="112"/>
    <s v="Director"/>
    <x v="2"/>
    <s v="Research &amp; Development"/>
    <x v="0"/>
    <s v="Asian"/>
    <n v="41"/>
    <d v="2018-08-10T00:00:00"/>
    <n v="171173"/>
    <n v="0.21"/>
    <s v="United States"/>
    <s v="Columbus"/>
    <s v=""/>
  </r>
  <r>
    <s v="E03583"/>
    <x v="113"/>
    <s v="Vice President"/>
    <x v="2"/>
    <s v="Corporate"/>
    <x v="1"/>
    <s v="Latino"/>
    <n v="61"/>
    <d v="2019-09-24T00:00:00"/>
    <n v="201464"/>
    <n v="0.37"/>
    <s v="United States"/>
    <s v="Chicago"/>
    <s v=""/>
  </r>
  <r>
    <s v="E02017"/>
    <x v="114"/>
    <s v="Director"/>
    <x v="4"/>
    <s v="Corporate"/>
    <x v="1"/>
    <s v="Caucasian"/>
    <n v="50"/>
    <d v="1998-07-22T00:00:00"/>
    <n v="174895"/>
    <n v="0.15"/>
    <s v="United States"/>
    <s v="Chicago"/>
    <s v=""/>
  </r>
  <r>
    <s v="E01642"/>
    <x v="115"/>
    <s v="Sr. Manger"/>
    <x v="0"/>
    <s v="Manufacturing"/>
    <x v="0"/>
    <s v="Asian"/>
    <n v="49"/>
    <d v="2006-04-18T00:00:00"/>
    <n v="134486"/>
    <n v="0.14000000000000001"/>
    <s v="United States"/>
    <s v="Austin"/>
    <s v=""/>
  </r>
  <r>
    <s v="E04379"/>
    <x v="116"/>
    <s v="Sr. Analyst"/>
    <x v="1"/>
    <s v="Manufacturing"/>
    <x v="0"/>
    <s v="Latino"/>
    <n v="60"/>
    <d v="2007-02-24T00:00:00"/>
    <n v="71699"/>
    <n v="0"/>
    <s v="Brazil"/>
    <s v="Manaus"/>
    <s v=""/>
  </r>
  <r>
    <s v="E04131"/>
    <x v="117"/>
    <s v="Sr. Analyst"/>
    <x v="6"/>
    <s v="Corporate"/>
    <x v="0"/>
    <s v="Latino"/>
    <n v="42"/>
    <d v="2021-01-02T00:00:00"/>
    <n v="94430"/>
    <n v="0"/>
    <s v="United States"/>
    <s v="Seattle"/>
    <s v=""/>
  </r>
  <r>
    <s v="E02872"/>
    <x v="118"/>
    <s v="Manager"/>
    <x v="1"/>
    <s v="Corporate"/>
    <x v="1"/>
    <s v="Asian"/>
    <n v="39"/>
    <d v="2010-01-14T00:00:00"/>
    <n v="103504"/>
    <n v="7.0000000000000007E-2"/>
    <s v="China"/>
    <s v="Chengdu"/>
    <s v=""/>
  </r>
  <r>
    <s v="E02331"/>
    <x v="119"/>
    <s v="Enterprise Architect"/>
    <x v="0"/>
    <s v="Manufacturing"/>
    <x v="0"/>
    <s v="Asian"/>
    <n v="55"/>
    <d v="2005-08-09T00:00:00"/>
    <n v="92771"/>
    <n v="0"/>
    <s v="United States"/>
    <s v="Miami"/>
    <s v=""/>
  </r>
  <r>
    <s v="E00417"/>
    <x v="120"/>
    <s v="Analyst II"/>
    <x v="1"/>
    <s v="Speciality Products"/>
    <x v="0"/>
    <s v="Latino"/>
    <n v="39"/>
    <d v="2006-04-06T00:00:00"/>
    <n v="71531"/>
    <n v="0"/>
    <s v="United States"/>
    <s v="Columbus"/>
    <s v=""/>
  </r>
  <r>
    <s v="E04267"/>
    <x v="121"/>
    <s v="Cloud Infrastructure Architect"/>
    <x v="0"/>
    <s v="Speciality Products"/>
    <x v="1"/>
    <s v="Black"/>
    <n v="28"/>
    <d v="2019-03-06T00:00:00"/>
    <n v="90304"/>
    <n v="0"/>
    <s v="United States"/>
    <s v="Chicago"/>
    <s v=""/>
  </r>
  <r>
    <s v="E03061"/>
    <x v="122"/>
    <s v="Manager"/>
    <x v="6"/>
    <s v="Manufacturing"/>
    <x v="0"/>
    <s v="Caucasian"/>
    <n v="65"/>
    <d v="2011-09-07T00:00:00"/>
    <n v="104903"/>
    <n v="0.1"/>
    <s v="United States"/>
    <s v="Columbus"/>
    <s v=""/>
  </r>
  <r>
    <s v="E00013"/>
    <x v="123"/>
    <s v="Analyst"/>
    <x v="1"/>
    <s v="Corporate"/>
    <x v="0"/>
    <s v="Asian"/>
    <n v="52"/>
    <d v="2019-02-19T00:00:00"/>
    <n v="55859"/>
    <n v="0"/>
    <s v="China"/>
    <s v="Beijing"/>
    <s v=""/>
  </r>
  <r>
    <s v="E04265"/>
    <x v="124"/>
    <s v="Operations Engineer"/>
    <x v="5"/>
    <s v="Corporate"/>
    <x v="0"/>
    <s v="Latino"/>
    <n v="62"/>
    <d v="2006-10-12T00:00:00"/>
    <n v="79785"/>
    <n v="0"/>
    <s v="United States"/>
    <s v="Austin"/>
    <s v=""/>
  </r>
  <r>
    <s v="E04769"/>
    <x v="125"/>
    <s v="Sr. Analyst"/>
    <x v="6"/>
    <s v="Corporate"/>
    <x v="0"/>
    <s v="Asian"/>
    <n v="39"/>
    <d v="2007-11-05T00:00:00"/>
    <n v="99017"/>
    <n v="0"/>
    <s v="China"/>
    <s v="Beijing"/>
    <s v=""/>
  </r>
  <r>
    <s v="E03042"/>
    <x v="126"/>
    <s v="Systems Analyst"/>
    <x v="0"/>
    <s v="Manufacturing"/>
    <x v="0"/>
    <s v="Caucasian"/>
    <n v="63"/>
    <d v="1992-04-01T00:00:00"/>
    <n v="53809"/>
    <n v="0"/>
    <s v="United States"/>
    <s v="Phoenix"/>
    <s v=""/>
  </r>
  <r>
    <s v="E00527"/>
    <x v="127"/>
    <s v="Field Engineer"/>
    <x v="5"/>
    <s v="Speciality Products"/>
    <x v="1"/>
    <s v="Asian"/>
    <n v="27"/>
    <d v="2020-04-16T00:00:00"/>
    <n v="71864"/>
    <n v="0"/>
    <s v="China"/>
    <s v="Chengdu"/>
    <s v=""/>
  </r>
  <r>
    <s v="E01095"/>
    <x v="128"/>
    <s v="Vice President"/>
    <x v="1"/>
    <s v="Corporate"/>
    <x v="0"/>
    <s v="Asian"/>
    <n v="37"/>
    <d v="2011-12-06T00:00:00"/>
    <n v="225558"/>
    <n v="0.33"/>
    <s v="China"/>
    <s v="Shanghai"/>
    <s v=""/>
  </r>
  <r>
    <s v="E03131"/>
    <x v="129"/>
    <s v="Sr. Manger"/>
    <x v="0"/>
    <s v="Manufacturing"/>
    <x v="1"/>
    <s v="Caucasian"/>
    <n v="37"/>
    <d v="2014-02-25T00:00:00"/>
    <n v="128984"/>
    <n v="0.12"/>
    <s v="United States"/>
    <s v="Miami"/>
    <d v="2021-05-01T00:00:00"/>
  </r>
  <r>
    <s v="E01713"/>
    <x v="130"/>
    <s v="Field Engineer"/>
    <x v="5"/>
    <s v="Speciality Products"/>
    <x v="1"/>
    <s v="Latino"/>
    <n v="46"/>
    <d v="1999-06-20T00:00:00"/>
    <n v="96997"/>
    <n v="0"/>
    <s v="Brazil"/>
    <s v="Sao Paulo"/>
    <s v=""/>
  </r>
  <r>
    <s v="E00128"/>
    <x v="131"/>
    <s v="Director"/>
    <x v="4"/>
    <s v="Manufacturing"/>
    <x v="0"/>
    <s v="Latino"/>
    <n v="54"/>
    <d v="2018-01-22T00:00:00"/>
    <n v="176294"/>
    <n v="0.28000000000000003"/>
    <s v="United States"/>
    <s v="Austin"/>
    <s v=""/>
  </r>
  <r>
    <s v="E03849"/>
    <x v="132"/>
    <s v="Analyst"/>
    <x v="2"/>
    <s v="Research &amp; Development"/>
    <x v="0"/>
    <s v="Asian"/>
    <n v="30"/>
    <d v="2021-02-14T00:00:00"/>
    <n v="48340"/>
    <n v="0"/>
    <s v="China"/>
    <s v="Beijing"/>
    <s v=""/>
  </r>
  <r>
    <s v="E02464"/>
    <x v="133"/>
    <s v="Vice President"/>
    <x v="5"/>
    <s v="Corporate"/>
    <x v="0"/>
    <s v="Latino"/>
    <n v="28"/>
    <d v="2017-07-06T00:00:00"/>
    <n v="240488"/>
    <n v="0.4"/>
    <s v="Brazil"/>
    <s v="Rio de Janerio"/>
    <s v=""/>
  </r>
  <r>
    <s v="E00306"/>
    <x v="134"/>
    <s v="Enterprise Architect"/>
    <x v="0"/>
    <s v="Manufacturing"/>
    <x v="1"/>
    <s v="Caucasian"/>
    <n v="40"/>
    <d v="2011-01-22T00:00:00"/>
    <n v="97339"/>
    <n v="0"/>
    <s v="United States"/>
    <s v="Austin"/>
    <s v=""/>
  </r>
  <r>
    <s v="E03737"/>
    <x v="135"/>
    <s v="Vice President"/>
    <x v="4"/>
    <s v="Manufacturing"/>
    <x v="0"/>
    <s v="Asian"/>
    <n v="49"/>
    <d v="2003-02-28T00:00:00"/>
    <n v="211291"/>
    <n v="0.37"/>
    <s v="China"/>
    <s v="Chongqing"/>
    <s v=""/>
  </r>
  <r>
    <s v="E02783"/>
    <x v="136"/>
    <s v="Vice President"/>
    <x v="2"/>
    <s v="Research &amp; Development"/>
    <x v="1"/>
    <s v="Latino"/>
    <n v="39"/>
    <d v="2011-08-23T00:00:00"/>
    <n v="249506"/>
    <n v="0.3"/>
    <s v="Brazil"/>
    <s v="Rio de Janerio"/>
    <s v=""/>
  </r>
  <r>
    <s v="E02939"/>
    <x v="137"/>
    <s v="Quality Engineer"/>
    <x v="5"/>
    <s v="Speciality Products"/>
    <x v="1"/>
    <s v="Asian"/>
    <n v="61"/>
    <d v="2002-11-22T00:00:00"/>
    <n v="80950"/>
    <n v="0"/>
    <s v="China"/>
    <s v="Chongqing"/>
    <s v=""/>
  </r>
  <r>
    <s v="E02706"/>
    <x v="138"/>
    <s v="Automation Engineer"/>
    <x v="5"/>
    <s v="Research &amp; Development"/>
    <x v="0"/>
    <s v="Asian"/>
    <n v="46"/>
    <d v="2021-01-10T00:00:00"/>
    <n v="86538"/>
    <n v="0"/>
    <s v="China"/>
    <s v="Chengdu"/>
    <s v=""/>
  </r>
  <r>
    <s v="E00170"/>
    <x v="139"/>
    <s v="Sr. Analyst"/>
    <x v="6"/>
    <s v="Speciality Products"/>
    <x v="0"/>
    <s v="Caucasian"/>
    <n v="35"/>
    <d v="2019-09-07T00:00:00"/>
    <n v="70992"/>
    <n v="0"/>
    <s v="United States"/>
    <s v="Austin"/>
    <s v=""/>
  </r>
  <r>
    <s v="E01425"/>
    <x v="140"/>
    <s v="Vice President"/>
    <x v="5"/>
    <s v="Corporate"/>
    <x v="1"/>
    <s v="Caucasian"/>
    <n v="33"/>
    <d v="2015-06-18T00:00:00"/>
    <n v="205314"/>
    <n v="0.3"/>
    <s v="United States"/>
    <s v="Columbus"/>
    <s v=""/>
  </r>
  <r>
    <s v="E00130"/>
    <x v="141"/>
    <s v="Vice President"/>
    <x v="4"/>
    <s v="Corporate"/>
    <x v="0"/>
    <s v="Asian"/>
    <n v="61"/>
    <d v="2017-03-10T00:00:00"/>
    <n v="196951"/>
    <n v="0.33"/>
    <s v="China"/>
    <s v="Beijing"/>
    <s v=""/>
  </r>
  <r>
    <s v="E02094"/>
    <x v="142"/>
    <s v="Network Engineer"/>
    <x v="0"/>
    <s v="Speciality Products"/>
    <x v="1"/>
    <s v="Asian"/>
    <n v="45"/>
    <d v="2005-09-18T00:00:00"/>
    <n v="67686"/>
    <n v="0"/>
    <s v="China"/>
    <s v="Beijing"/>
    <s v=""/>
  </r>
  <r>
    <s v="E03567"/>
    <x v="143"/>
    <s v="Technical Architect"/>
    <x v="0"/>
    <s v="Research &amp; Development"/>
    <x v="1"/>
    <s v="Latino"/>
    <n v="51"/>
    <d v="2008-04-15T00:00:00"/>
    <n v="86431"/>
    <n v="0"/>
    <s v="United States"/>
    <s v="Columbus"/>
    <s v=""/>
  </r>
  <r>
    <s v="E04682"/>
    <x v="144"/>
    <s v="Manager"/>
    <x v="4"/>
    <s v="Manufacturing"/>
    <x v="1"/>
    <s v="Asian"/>
    <n v="55"/>
    <d v="1995-11-16T00:00:00"/>
    <n v="125936"/>
    <n v="0.08"/>
    <s v="China"/>
    <s v="Chongqing"/>
    <s v=""/>
  </r>
  <r>
    <s v="E00957"/>
    <x v="145"/>
    <s v="Sr. Manger"/>
    <x v="2"/>
    <s v="Corporate"/>
    <x v="0"/>
    <s v="Caucasian"/>
    <n v="46"/>
    <d v="2013-07-18T00:00:00"/>
    <n v="149712"/>
    <n v="0.14000000000000001"/>
    <s v="United States"/>
    <s v="Columbus"/>
    <s v=""/>
  </r>
  <r>
    <s v="E04458"/>
    <x v="146"/>
    <s v="Field Engineer"/>
    <x v="5"/>
    <s v="Speciality Products"/>
    <x v="1"/>
    <s v="Caucasian"/>
    <n v="30"/>
    <d v="2021-10-02T00:00:00"/>
    <n v="88758"/>
    <n v="0"/>
    <s v="United States"/>
    <s v="Seattle"/>
    <s v=""/>
  </r>
  <r>
    <s v="E01499"/>
    <x v="147"/>
    <s v="Solutions Architect"/>
    <x v="0"/>
    <s v="Research &amp; Development"/>
    <x v="1"/>
    <s v="Asian"/>
    <n v="54"/>
    <d v="2013-07-13T00:00:00"/>
    <n v="83639"/>
    <n v="0"/>
    <s v="China"/>
    <s v="Beijing"/>
    <s v=""/>
  </r>
  <r>
    <s v="E00521"/>
    <x v="148"/>
    <s v="Network Architect"/>
    <x v="0"/>
    <s v="Research &amp; Development"/>
    <x v="0"/>
    <s v="Caucasian"/>
    <n v="54"/>
    <d v="1998-05-18T00:00:00"/>
    <n v="68268"/>
    <n v="0"/>
    <s v="United States"/>
    <s v="Phoenix"/>
    <s v=""/>
  </r>
  <r>
    <s v="E03717"/>
    <x v="149"/>
    <s v="Field Engineer"/>
    <x v="5"/>
    <s v="Manufacturing"/>
    <x v="1"/>
    <s v="Latino"/>
    <n v="45"/>
    <d v="2002-02-26T00:00:00"/>
    <n v="75819"/>
    <n v="0"/>
    <s v="Brazil"/>
    <s v="Sao Paulo"/>
    <s v=""/>
  </r>
  <r>
    <s v="E01533"/>
    <x v="150"/>
    <s v="Sr. Analyst"/>
    <x v="2"/>
    <s v="Speciality Products"/>
    <x v="0"/>
    <s v="Caucasian"/>
    <n v="49"/>
    <d v="1996-05-15T00:00:00"/>
    <n v="86658"/>
    <n v="0"/>
    <s v="United States"/>
    <s v="Phoenix"/>
    <s v=""/>
  </r>
  <r>
    <s v="E04449"/>
    <x v="151"/>
    <s v="Analyst II"/>
    <x v="1"/>
    <s v="Research &amp; Development"/>
    <x v="1"/>
    <s v="Asian"/>
    <n v="55"/>
    <d v="2014-03-16T00:00:00"/>
    <n v="74552"/>
    <n v="0"/>
    <s v="China"/>
    <s v="Chengdu"/>
    <s v=""/>
  </r>
  <r>
    <s v="E02855"/>
    <x v="152"/>
    <s v="Enterprise Architect"/>
    <x v="0"/>
    <s v="Manufacturing"/>
    <x v="0"/>
    <s v="Asian"/>
    <n v="62"/>
    <d v="2009-03-15T00:00:00"/>
    <n v="82839"/>
    <n v="0"/>
    <s v="United States"/>
    <s v="Miami"/>
    <s v=""/>
  </r>
  <r>
    <s v="E00816"/>
    <x v="153"/>
    <s v="Network Architect"/>
    <x v="0"/>
    <s v="Speciality Products"/>
    <x v="0"/>
    <s v="Caucasian"/>
    <n v="28"/>
    <d v="2021-10-08T00:00:00"/>
    <n v="64475"/>
    <n v="0"/>
    <s v="United States"/>
    <s v="Phoenix"/>
    <s v=""/>
  </r>
  <r>
    <s v="E02283"/>
    <x v="154"/>
    <s v="Network Architect"/>
    <x v="0"/>
    <s v="Manufacturing"/>
    <x v="1"/>
    <s v="Asian"/>
    <n v="33"/>
    <d v="2020-07-24T00:00:00"/>
    <n v="69453"/>
    <n v="0"/>
    <s v="China"/>
    <s v="Chengdu"/>
    <s v=""/>
  </r>
  <r>
    <s v="E04888"/>
    <x v="155"/>
    <s v="Manager"/>
    <x v="0"/>
    <s v="Corporate"/>
    <x v="1"/>
    <s v="Caucasian"/>
    <n v="32"/>
    <d v="2014-01-03T00:00:00"/>
    <n v="127148"/>
    <n v="0.1"/>
    <s v="United States"/>
    <s v="Miami"/>
    <s v=""/>
  </r>
  <r>
    <s v="E03907"/>
    <x v="156"/>
    <s v="Vice President"/>
    <x v="1"/>
    <s v="Speciality Products"/>
    <x v="0"/>
    <s v="Caucasian"/>
    <n v="32"/>
    <d v="2018-01-02T00:00:00"/>
    <n v="190253"/>
    <n v="0.33"/>
    <s v="United States"/>
    <s v="Austin"/>
    <s v=""/>
  </r>
  <r>
    <s v="E02166"/>
    <x v="157"/>
    <s v="Manager"/>
    <x v="3"/>
    <s v="Research &amp; Development"/>
    <x v="1"/>
    <s v="Caucasian"/>
    <n v="55"/>
    <d v="2000-04-28T00:00:00"/>
    <n v="115798"/>
    <n v="0.05"/>
    <s v="United States"/>
    <s v="Miami"/>
    <s v=""/>
  </r>
  <r>
    <s v="E00431"/>
    <x v="158"/>
    <s v="Sr. Business Partner"/>
    <x v="4"/>
    <s v="Research &amp; Development"/>
    <x v="0"/>
    <s v="Asian"/>
    <n v="58"/>
    <d v="1994-08-21T00:00:00"/>
    <n v="93102"/>
    <n v="0"/>
    <s v="United States"/>
    <s v="Seattle"/>
    <d v="2013-12-13T00:00:00"/>
  </r>
  <r>
    <s v="E01501"/>
    <x v="159"/>
    <s v="Engineering Manager"/>
    <x v="5"/>
    <s v="Speciality Products"/>
    <x v="1"/>
    <s v="Asian"/>
    <n v="34"/>
    <d v="2017-11-16T00:00:00"/>
    <n v="110054"/>
    <n v="0.15"/>
    <s v="United States"/>
    <s v="Miami"/>
    <s v=""/>
  </r>
  <r>
    <s v="E01141"/>
    <x v="160"/>
    <s v="Quality Engineer"/>
    <x v="5"/>
    <s v="Research &amp; Development"/>
    <x v="0"/>
    <s v="Black"/>
    <n v="27"/>
    <d v="2021-01-28T00:00:00"/>
    <n v="95786"/>
    <n v="0"/>
    <s v="United States"/>
    <s v="Chicago"/>
    <s v=""/>
  </r>
  <r>
    <s v="E02254"/>
    <x v="161"/>
    <s v="Sr. Analyst"/>
    <x v="2"/>
    <s v="Speciality Products"/>
    <x v="1"/>
    <s v="Latino"/>
    <n v="61"/>
    <d v="2017-05-03T00:00:00"/>
    <n v="90855"/>
    <n v="0"/>
    <s v="Brazil"/>
    <s v="Sao Paulo"/>
    <s v=""/>
  </r>
  <r>
    <s v="E04504"/>
    <x v="162"/>
    <s v="Enterprise Architect"/>
    <x v="0"/>
    <s v="Manufacturing"/>
    <x v="1"/>
    <s v="Latino"/>
    <n v="47"/>
    <d v="1999-03-14T00:00:00"/>
    <n v="92897"/>
    <n v="0"/>
    <s v="Brazil"/>
    <s v="Sao Paulo"/>
    <s v=""/>
  </r>
  <r>
    <s v="E03394"/>
    <x v="163"/>
    <s v="Vice President"/>
    <x v="6"/>
    <s v="Speciality Products"/>
    <x v="1"/>
    <s v="Asian"/>
    <n v="40"/>
    <d v="2009-02-28T00:00:00"/>
    <n v="242919"/>
    <n v="0.31"/>
    <s v="China"/>
    <s v="Chongqing"/>
    <s v=""/>
  </r>
  <r>
    <s v="E02942"/>
    <x v="164"/>
    <s v="Director"/>
    <x v="5"/>
    <s v="Speciality Products"/>
    <x v="1"/>
    <s v="Caucasian"/>
    <n v="30"/>
    <d v="2018-05-20T00:00:00"/>
    <n v="184368"/>
    <n v="0.28999999999999998"/>
    <s v="United States"/>
    <s v="Austin"/>
    <s v=""/>
  </r>
  <r>
    <s v="E04130"/>
    <x v="165"/>
    <s v="Sr. Manger"/>
    <x v="1"/>
    <s v="Corporate"/>
    <x v="1"/>
    <s v="Latino"/>
    <n v="45"/>
    <d v="2021-12-24T00:00:00"/>
    <n v="144754"/>
    <n v="0.15"/>
    <s v="United States"/>
    <s v="Phoenix"/>
    <s v=""/>
  </r>
  <r>
    <s v="E02848"/>
    <x v="166"/>
    <s v="Sr. Account Representative"/>
    <x v="2"/>
    <s v="Research &amp; Development"/>
    <x v="0"/>
    <s v="Caucasian"/>
    <n v="30"/>
    <d v="2016-12-18T00:00:00"/>
    <n v="89458"/>
    <n v="0"/>
    <s v="United States"/>
    <s v="Austin"/>
    <s v=""/>
  </r>
  <r>
    <s v="E00085"/>
    <x v="167"/>
    <s v="Vice President"/>
    <x v="3"/>
    <s v="Corporate"/>
    <x v="0"/>
    <s v="Asian"/>
    <n v="56"/>
    <d v="2014-03-16T00:00:00"/>
    <n v="190815"/>
    <n v="0.4"/>
    <s v="United States"/>
    <s v="Austin"/>
    <s v=""/>
  </r>
  <r>
    <s v="E03956"/>
    <x v="66"/>
    <s v="Sr. Manger"/>
    <x v="2"/>
    <s v="Research &amp; Development"/>
    <x v="0"/>
    <s v="Caucasian"/>
    <n v="62"/>
    <d v="1999-08-02T00:00:00"/>
    <n v="137995"/>
    <n v="0.14000000000000001"/>
    <s v="United States"/>
    <s v="Austin"/>
    <s v=""/>
  </r>
  <r>
    <s v="E00672"/>
    <x v="168"/>
    <s v="Sr. Business Partner"/>
    <x v="4"/>
    <s v="Manufacturing"/>
    <x v="0"/>
    <s v="Latino"/>
    <n v="45"/>
    <d v="2007-12-21T00:00:00"/>
    <n v="93840"/>
    <n v="0"/>
    <s v="Brazil"/>
    <s v="Manaus"/>
    <s v=""/>
  </r>
  <r>
    <s v="E04618"/>
    <x v="169"/>
    <s v="Technical Architect"/>
    <x v="0"/>
    <s v="Research &amp; Development"/>
    <x v="1"/>
    <s v="Asian"/>
    <n v="46"/>
    <d v="2021-10-26T00:00:00"/>
    <n v="94790"/>
    <n v="0"/>
    <s v="China"/>
    <s v="Chongqing"/>
    <s v=""/>
  </r>
  <r>
    <s v="E03506"/>
    <x v="170"/>
    <s v="Vice President"/>
    <x v="4"/>
    <s v="Research &amp; Development"/>
    <x v="1"/>
    <s v="Asian"/>
    <n v="48"/>
    <d v="2014-03-08T00:00:00"/>
    <n v="197367"/>
    <n v="0.39"/>
    <s v="United States"/>
    <s v="Austin"/>
    <s v=""/>
  </r>
  <r>
    <s v="E00568"/>
    <x v="171"/>
    <s v="Director"/>
    <x v="3"/>
    <s v="Manufacturing"/>
    <x v="0"/>
    <s v="Latino"/>
    <n v="27"/>
    <d v="2018-06-25T00:00:00"/>
    <n v="174097"/>
    <n v="0.21"/>
    <s v="United States"/>
    <s v="Phoenix"/>
    <s v=""/>
  </r>
  <r>
    <s v="E00535"/>
    <x v="172"/>
    <s v="Manager"/>
    <x v="0"/>
    <s v="Speciality Products"/>
    <x v="1"/>
    <s v="Latino"/>
    <n v="53"/>
    <d v="2006-10-31T00:00:00"/>
    <n v="120128"/>
    <n v="0.1"/>
    <s v="United States"/>
    <s v="Austin"/>
    <s v=""/>
  </r>
  <r>
    <s v="E04630"/>
    <x v="173"/>
    <s v="Manager"/>
    <x v="6"/>
    <s v="Manufacturing"/>
    <x v="0"/>
    <s v="Caucasian"/>
    <n v="59"/>
    <d v="2007-04-25T00:00:00"/>
    <n v="129708"/>
    <n v="0.05"/>
    <s v="United States"/>
    <s v="Miami"/>
    <s v=""/>
  </r>
  <r>
    <s v="E00874"/>
    <x v="174"/>
    <s v="Manager"/>
    <x v="6"/>
    <s v="Research &amp; Development"/>
    <x v="1"/>
    <s v="Asian"/>
    <n v="55"/>
    <d v="1994-09-18T00:00:00"/>
    <n v="102270"/>
    <n v="0.1"/>
    <s v="United States"/>
    <s v="Chicago"/>
    <s v=""/>
  </r>
  <r>
    <s v="E01546"/>
    <x v="175"/>
    <s v="Vice President"/>
    <x v="1"/>
    <s v="Speciality Products"/>
    <x v="0"/>
    <s v="Asian"/>
    <n v="43"/>
    <d v="2005-07-31T00:00:00"/>
    <n v="249686"/>
    <n v="0.31"/>
    <s v="China"/>
    <s v="Chongqing"/>
    <s v=""/>
  </r>
  <r>
    <s v="E00941"/>
    <x v="176"/>
    <s v="Analyst"/>
    <x v="1"/>
    <s v="Manufacturing"/>
    <x v="0"/>
    <s v="Asian"/>
    <n v="55"/>
    <d v="2002-03-28T00:00:00"/>
    <n v="50475"/>
    <n v="0"/>
    <s v="United States"/>
    <s v="Columbus"/>
    <s v=""/>
  </r>
  <r>
    <s v="E03446"/>
    <x v="177"/>
    <s v="Manager"/>
    <x v="6"/>
    <s v="Research &amp; Development"/>
    <x v="1"/>
    <s v="Caucasian"/>
    <n v="51"/>
    <d v="2020-07-02T00:00:00"/>
    <n v="100099"/>
    <n v="0.08"/>
    <s v="United States"/>
    <s v="Miami"/>
    <s v=""/>
  </r>
  <r>
    <s v="E01361"/>
    <x v="178"/>
    <s v="IT Coordinator"/>
    <x v="0"/>
    <s v="Manufacturing"/>
    <x v="0"/>
    <s v="Caucasian"/>
    <n v="54"/>
    <d v="2016-12-27T00:00:00"/>
    <n v="41673"/>
    <n v="0"/>
    <s v="United States"/>
    <s v="Miami"/>
    <s v=""/>
  </r>
  <r>
    <s v="E01631"/>
    <x v="179"/>
    <s v="Sr. Analyst"/>
    <x v="6"/>
    <s v="Speciality Products"/>
    <x v="0"/>
    <s v="Asian"/>
    <n v="47"/>
    <d v="2017-07-12T00:00:00"/>
    <n v="70996"/>
    <n v="0"/>
    <s v="China"/>
    <s v="Chengdu"/>
    <s v=""/>
  </r>
  <r>
    <s v="E03719"/>
    <x v="180"/>
    <s v="Analyst"/>
    <x v="6"/>
    <s v="Corporate"/>
    <x v="1"/>
    <s v="Caucasian"/>
    <n v="55"/>
    <d v="2004-12-07T00:00:00"/>
    <n v="40752"/>
    <n v="0"/>
    <s v="United States"/>
    <s v="Phoenix"/>
    <s v=""/>
  </r>
  <r>
    <s v="E03269"/>
    <x v="181"/>
    <s v="Network Engineer"/>
    <x v="0"/>
    <s v="Manufacturing"/>
    <x v="0"/>
    <s v="Asian"/>
    <n v="50"/>
    <d v="2001-01-23T00:00:00"/>
    <n v="97537"/>
    <n v="0"/>
    <s v="China"/>
    <s v="Chengdu"/>
    <s v=""/>
  </r>
  <r>
    <s v="E01037"/>
    <x v="182"/>
    <s v="IT Systems Architect"/>
    <x v="0"/>
    <s v="Research &amp; Development"/>
    <x v="1"/>
    <s v="Asian"/>
    <n v="31"/>
    <d v="2020-09-12T00:00:00"/>
    <n v="96567"/>
    <n v="0"/>
    <s v="China"/>
    <s v="Shanghai"/>
    <s v=""/>
  </r>
  <r>
    <s v="E00671"/>
    <x v="183"/>
    <s v="Systems Analyst"/>
    <x v="0"/>
    <s v="Speciality Products"/>
    <x v="1"/>
    <s v="Asian"/>
    <n v="47"/>
    <d v="1999-03-10T00:00:00"/>
    <n v="49404"/>
    <n v="0"/>
    <s v="China"/>
    <s v="Beijing"/>
    <s v=""/>
  </r>
  <r>
    <s v="E02216"/>
    <x v="184"/>
    <s v="IT Systems Architect"/>
    <x v="0"/>
    <s v="Research &amp; Development"/>
    <x v="1"/>
    <s v="Latino"/>
    <n v="29"/>
    <d v="2019-10-15T00:00:00"/>
    <n v="66819"/>
    <n v="0"/>
    <s v="Brazil"/>
    <s v="Rio de Janerio"/>
    <s v=""/>
  </r>
  <r>
    <s v="E02803"/>
    <x v="185"/>
    <s v="Analyst"/>
    <x v="6"/>
    <s v="Speciality Products"/>
    <x v="1"/>
    <s v="Latino"/>
    <n v="38"/>
    <d v="2016-05-02T00:00:00"/>
    <n v="50784"/>
    <n v="0"/>
    <s v="Brazil"/>
    <s v="Rio de Janerio"/>
    <s v=""/>
  </r>
  <r>
    <s v="E01584"/>
    <x v="186"/>
    <s v="Sr. Manger"/>
    <x v="4"/>
    <s v="Research &amp; Development"/>
    <x v="1"/>
    <s v="Latino"/>
    <n v="29"/>
    <d v="2019-05-09T00:00:00"/>
    <n v="125828"/>
    <n v="0.15"/>
    <s v="Brazil"/>
    <s v="Sao Paulo"/>
    <s v=""/>
  </r>
  <r>
    <s v="E02489"/>
    <x v="187"/>
    <s v="Sr. Business Partner"/>
    <x v="4"/>
    <s v="Manufacturing"/>
    <x v="1"/>
    <s v="Caucasian"/>
    <n v="33"/>
    <d v="2017-08-04T00:00:00"/>
    <n v="92610"/>
    <n v="0"/>
    <s v="United States"/>
    <s v="Columbus"/>
    <s v=""/>
  </r>
  <r>
    <s v="E03189"/>
    <x v="188"/>
    <s v="Sr. Manger"/>
    <x v="2"/>
    <s v="Speciality Products"/>
    <x v="1"/>
    <s v="Caucasian"/>
    <n v="50"/>
    <d v="2003-03-25T00:00:00"/>
    <n v="123405"/>
    <n v="0.13"/>
    <s v="United States"/>
    <s v="Columbus"/>
    <s v=""/>
  </r>
  <r>
    <s v="E03560"/>
    <x v="189"/>
    <s v="Account Representative"/>
    <x v="2"/>
    <s v="Manufacturing"/>
    <x v="0"/>
    <s v="Asian"/>
    <n v="46"/>
    <d v="2004-03-20T00:00:00"/>
    <n v="73004"/>
    <n v="0"/>
    <s v="China"/>
    <s v="Beijing"/>
    <s v=""/>
  </r>
  <r>
    <s v="E00769"/>
    <x v="190"/>
    <s v="Engineering Manager"/>
    <x v="5"/>
    <s v="Corporate"/>
    <x v="1"/>
    <s v="Asian"/>
    <n v="57"/>
    <d v="1999-04-25T00:00:00"/>
    <n v="95061"/>
    <n v="0.1"/>
    <s v="China"/>
    <s v="Shanghai"/>
    <s v=""/>
  </r>
  <r>
    <s v="E02791"/>
    <x v="191"/>
    <s v="Director"/>
    <x v="2"/>
    <s v="Corporate"/>
    <x v="0"/>
    <s v="Latino"/>
    <n v="49"/>
    <d v="1998-04-02T00:00:00"/>
    <n v="160832"/>
    <n v="0.3"/>
    <s v="United States"/>
    <s v="Phoenix"/>
    <s v=""/>
  </r>
  <r>
    <s v="E02333"/>
    <x v="192"/>
    <s v="Service Desk Analyst"/>
    <x v="0"/>
    <s v="Manufacturing"/>
    <x v="1"/>
    <s v="Black"/>
    <n v="54"/>
    <d v="2010-12-28T00:00:00"/>
    <n v="64417"/>
    <n v="0"/>
    <s v="United States"/>
    <s v="Columbus"/>
    <s v=""/>
  </r>
  <r>
    <s v="E01002"/>
    <x v="193"/>
    <s v="Manager"/>
    <x v="2"/>
    <s v="Corporate"/>
    <x v="1"/>
    <s v="Asian"/>
    <n v="28"/>
    <d v="2021-03-19T00:00:00"/>
    <n v="127543"/>
    <n v="0.06"/>
    <s v="China"/>
    <s v="Shanghai"/>
    <s v=""/>
  </r>
  <r>
    <s v="E03520"/>
    <x v="194"/>
    <s v="Analyst"/>
    <x v="6"/>
    <s v="Manufacturing"/>
    <x v="1"/>
    <s v="Latino"/>
    <n v="30"/>
    <d v="2018-06-21T00:00:00"/>
    <n v="56154"/>
    <n v="0"/>
    <s v="Brazil"/>
    <s v="Sao Paulo"/>
    <s v=""/>
  </r>
  <r>
    <s v="E00752"/>
    <x v="195"/>
    <s v="Vice President"/>
    <x v="2"/>
    <s v="Manufacturing"/>
    <x v="0"/>
    <s v="Asian"/>
    <n v="36"/>
    <d v="2014-02-22T00:00:00"/>
    <n v="218530"/>
    <n v="0.3"/>
    <s v="China"/>
    <s v="Shanghai"/>
    <s v=""/>
  </r>
  <r>
    <s v="E00233"/>
    <x v="196"/>
    <s v="Service Desk Analyst"/>
    <x v="0"/>
    <s v="Manufacturing"/>
    <x v="0"/>
    <s v="Latino"/>
    <n v="36"/>
    <d v="2019-12-19T00:00:00"/>
    <n v="91954"/>
    <n v="0"/>
    <s v="United States"/>
    <s v="Columbus"/>
    <s v=""/>
  </r>
  <r>
    <s v="E02639"/>
    <x v="197"/>
    <s v="Vice President"/>
    <x v="6"/>
    <s v="Corporate"/>
    <x v="0"/>
    <s v="Black"/>
    <n v="30"/>
    <d v="2016-09-21T00:00:00"/>
    <n v="221217"/>
    <n v="0.32"/>
    <s v="United States"/>
    <s v="Columbus"/>
    <d v="2017-09-25T00:00:00"/>
  </r>
  <r>
    <s v="E00697"/>
    <x v="198"/>
    <s v="System Administrator "/>
    <x v="0"/>
    <s v="Manufacturing"/>
    <x v="1"/>
    <s v="Latino"/>
    <n v="29"/>
    <d v="2017-05-11T00:00:00"/>
    <n v="87536"/>
    <n v="0"/>
    <s v="United States"/>
    <s v="Seattle"/>
    <s v=""/>
  </r>
  <r>
    <s v="E02183"/>
    <x v="199"/>
    <s v="Analyst"/>
    <x v="2"/>
    <s v="Corporate"/>
    <x v="0"/>
    <s v="Latino"/>
    <n v="47"/>
    <d v="2015-06-09T00:00:00"/>
    <n v="41429"/>
    <n v="0"/>
    <s v="United States"/>
    <s v="Seattle"/>
    <s v=""/>
  </r>
  <r>
    <s v="E00715"/>
    <x v="200"/>
    <s v="Vice President"/>
    <x v="5"/>
    <s v="Manufacturing"/>
    <x v="1"/>
    <s v="Asian"/>
    <n v="35"/>
    <d v="2011-10-10T00:00:00"/>
    <n v="245482"/>
    <n v="0.39"/>
    <s v="United States"/>
    <s v="Seattle"/>
    <s v=""/>
  </r>
  <r>
    <s v="E04288"/>
    <x v="201"/>
    <s v="Development Engineer"/>
    <x v="5"/>
    <s v="Manufacturing"/>
    <x v="0"/>
    <s v="Caucasian"/>
    <n v="25"/>
    <d v="2020-01-20T00:00:00"/>
    <n v="71359"/>
    <n v="0"/>
    <s v="United States"/>
    <s v="Phoenix"/>
    <s v=""/>
  </r>
  <r>
    <s v="E02421"/>
    <x v="202"/>
    <s v="Director"/>
    <x v="5"/>
    <s v="Speciality Products"/>
    <x v="1"/>
    <s v="Asian"/>
    <n v="45"/>
    <d v="2014-08-28T00:00:00"/>
    <n v="183161"/>
    <n v="0.22"/>
    <s v="United States"/>
    <s v="Miami"/>
    <s v=""/>
  </r>
  <r>
    <s v="E00523"/>
    <x v="203"/>
    <s v="Network Administrator"/>
    <x v="0"/>
    <s v="Corporate"/>
    <x v="1"/>
    <s v="Caucasian"/>
    <n v="58"/>
    <d v="1993-07-26T00:00:00"/>
    <n v="69260"/>
    <n v="0"/>
    <s v="United States"/>
    <s v="Phoenix"/>
    <s v=""/>
  </r>
  <r>
    <s v="E03615"/>
    <x v="204"/>
    <s v="Operations Engineer"/>
    <x v="5"/>
    <s v="Speciality Products"/>
    <x v="1"/>
    <s v="Caucasian"/>
    <n v="51"/>
    <d v="1999-10-09T00:00:00"/>
    <n v="95639"/>
    <n v="0"/>
    <s v="United States"/>
    <s v="Austin"/>
    <s v=""/>
  </r>
  <r>
    <s v="E02761"/>
    <x v="205"/>
    <s v="Manager"/>
    <x v="4"/>
    <s v="Research &amp; Development"/>
    <x v="1"/>
    <s v="Asian"/>
    <n v="48"/>
    <d v="2004-06-30T00:00:00"/>
    <n v="120660"/>
    <n v="7.0000000000000007E-2"/>
    <s v="China"/>
    <s v="Chengdu"/>
    <s v=""/>
  </r>
  <r>
    <s v="E02121"/>
    <x v="206"/>
    <s v="Sr. Analyst"/>
    <x v="2"/>
    <s v="Corporate"/>
    <x v="1"/>
    <s v="Black"/>
    <n v="36"/>
    <d v="2021-12-26T00:00:00"/>
    <n v="75119"/>
    <n v="0"/>
    <s v="United States"/>
    <s v="Chicago"/>
    <s v=""/>
  </r>
  <r>
    <s v="E01486"/>
    <x v="207"/>
    <s v="Vice President"/>
    <x v="3"/>
    <s v="Research &amp; Development"/>
    <x v="1"/>
    <s v="Asian"/>
    <n v="59"/>
    <d v="2011-05-18T00:00:00"/>
    <n v="192213"/>
    <n v="0.4"/>
    <s v="United States"/>
    <s v="Chicago"/>
    <s v=""/>
  </r>
  <r>
    <s v="E00725"/>
    <x v="208"/>
    <s v="Account Representative"/>
    <x v="2"/>
    <s v="Speciality Products"/>
    <x v="0"/>
    <s v="Latino"/>
    <n v="45"/>
    <d v="2014-05-10T00:00:00"/>
    <n v="65047"/>
    <n v="0"/>
    <s v="Brazil"/>
    <s v="Sao Paulo"/>
    <s v=""/>
  </r>
  <r>
    <s v="E03027"/>
    <x v="209"/>
    <s v="Sr. Manger"/>
    <x v="2"/>
    <s v="Manufacturing"/>
    <x v="1"/>
    <s v="Caucasian"/>
    <n v="29"/>
    <d v="2017-03-16T00:00:00"/>
    <n v="151413"/>
    <n v="0.15"/>
    <s v="United States"/>
    <s v="Seattle"/>
    <s v=""/>
  </r>
  <r>
    <s v="E03689"/>
    <x v="210"/>
    <s v="Sr. Analyst"/>
    <x v="3"/>
    <s v="Speciality Products"/>
    <x v="1"/>
    <s v="Caucasian"/>
    <n v="62"/>
    <d v="2003-04-22T00:00:00"/>
    <n v="76906"/>
    <n v="0"/>
    <s v="United States"/>
    <s v="Seattle"/>
    <s v=""/>
  </r>
  <r>
    <s v="E01986"/>
    <x v="211"/>
    <s v="Manager"/>
    <x v="0"/>
    <s v="Corporate"/>
    <x v="1"/>
    <s v="Asian"/>
    <n v="51"/>
    <d v="1994-02-23T00:00:00"/>
    <n v="122802"/>
    <n v="0.05"/>
    <s v="China"/>
    <s v="Shanghai"/>
    <s v=""/>
  </r>
  <r>
    <s v="E01286"/>
    <x v="212"/>
    <s v="Development Engineer"/>
    <x v="5"/>
    <s v="Research &amp; Development"/>
    <x v="1"/>
    <s v="Latino"/>
    <n v="47"/>
    <d v="1998-07-14T00:00:00"/>
    <n v="99091"/>
    <n v="0"/>
    <s v="United States"/>
    <s v="Austin"/>
    <s v=""/>
  </r>
  <r>
    <s v="E01409"/>
    <x v="213"/>
    <s v="Controls Engineer"/>
    <x v="5"/>
    <s v="Manufacturing"/>
    <x v="1"/>
    <s v="Latino"/>
    <n v="40"/>
    <d v="2008-02-28T00:00:00"/>
    <n v="113987"/>
    <n v="0"/>
    <s v="Brazil"/>
    <s v="Manaus"/>
    <s v=""/>
  </r>
  <r>
    <s v="E00626"/>
    <x v="214"/>
    <s v="Sr. Analyst"/>
    <x v="1"/>
    <s v="Corporate"/>
    <x v="0"/>
    <s v="Caucasian"/>
    <n v="28"/>
    <d v="2020-09-04T00:00:00"/>
    <n v="95045"/>
    <n v="0"/>
    <s v="United States"/>
    <s v="Chicago"/>
    <s v=""/>
  </r>
  <r>
    <s v="E04342"/>
    <x v="215"/>
    <s v="Vice President"/>
    <x v="6"/>
    <s v="Speciality Products"/>
    <x v="0"/>
    <s v="Caucasian"/>
    <n v="29"/>
    <d v="2017-01-05T00:00:00"/>
    <n v="190401"/>
    <n v="0.37"/>
    <s v="United States"/>
    <s v="Columbus"/>
    <s v=""/>
  </r>
  <r>
    <s v="E03904"/>
    <x v="216"/>
    <s v="Sr. Analyst"/>
    <x v="1"/>
    <s v="Corporate"/>
    <x v="1"/>
    <s v="Latino"/>
    <n v="46"/>
    <d v="2013-01-20T00:00:00"/>
    <n v="86061"/>
    <n v="0"/>
    <s v="Brazil"/>
    <s v="Rio de Janerio"/>
    <s v=""/>
  </r>
  <r>
    <s v="E01291"/>
    <x v="217"/>
    <s v="Sr. Account Representative"/>
    <x v="2"/>
    <s v="Speciality Products"/>
    <x v="1"/>
    <s v="Latino"/>
    <n v="45"/>
    <d v="2021-02-10T00:00:00"/>
    <n v="79882"/>
    <n v="0"/>
    <s v="United States"/>
    <s v="Phoenix"/>
    <s v=""/>
  </r>
  <r>
    <s v="E00917"/>
    <x v="218"/>
    <s v="Vice President"/>
    <x v="5"/>
    <s v="Manufacturing"/>
    <x v="0"/>
    <s v="Caucasian"/>
    <n v="30"/>
    <d v="2018-03-06T00:00:00"/>
    <n v="255431"/>
    <n v="0.36"/>
    <s v="United States"/>
    <s v="Columbus"/>
    <s v=""/>
  </r>
  <r>
    <s v="E01484"/>
    <x v="219"/>
    <s v="Service Desk Analyst"/>
    <x v="0"/>
    <s v="Manufacturing"/>
    <x v="0"/>
    <s v="Asian"/>
    <n v="48"/>
    <d v="2003-08-22T00:00:00"/>
    <n v="82017"/>
    <n v="0"/>
    <s v="China"/>
    <s v="Beijing"/>
    <s v=""/>
  </r>
  <r>
    <s v="E03864"/>
    <x v="220"/>
    <s v="Analyst"/>
    <x v="1"/>
    <s v="Manufacturing"/>
    <x v="0"/>
    <s v="Caucasian"/>
    <n v="51"/>
    <d v="2017-01-18T00:00:00"/>
    <n v="53799"/>
    <n v="0"/>
    <s v="United States"/>
    <s v="Columbus"/>
    <s v=""/>
  </r>
  <r>
    <s v="E00488"/>
    <x v="221"/>
    <s v="Sr. Analyst"/>
    <x v="2"/>
    <s v="Corporate"/>
    <x v="0"/>
    <s v="Caucasian"/>
    <n v="28"/>
    <d v="2021-07-03T00:00:00"/>
    <n v="82739"/>
    <n v="0"/>
    <s v="United States"/>
    <s v="Phoenix"/>
    <s v=""/>
  </r>
  <r>
    <s v="E02227"/>
    <x v="222"/>
    <s v="Cloud Infrastructure Architect"/>
    <x v="0"/>
    <s v="Manufacturing"/>
    <x v="0"/>
    <s v="Caucasian"/>
    <n v="36"/>
    <d v="2014-05-30T00:00:00"/>
    <n v="99080"/>
    <n v="0"/>
    <s v="United States"/>
    <s v="Chicago"/>
    <s v=""/>
  </r>
  <r>
    <s v="E04802"/>
    <x v="223"/>
    <s v="Sr. Account Representative"/>
    <x v="2"/>
    <s v="Corporate"/>
    <x v="0"/>
    <s v="Asian"/>
    <n v="40"/>
    <d v="2011-01-20T00:00:00"/>
    <n v="96719"/>
    <n v="0"/>
    <s v="China"/>
    <s v="Chengdu"/>
    <s v=""/>
  </r>
  <r>
    <s v="E01970"/>
    <x v="224"/>
    <s v="Director"/>
    <x v="4"/>
    <s v="Research &amp; Development"/>
    <x v="0"/>
    <s v="Caucasian"/>
    <n v="51"/>
    <d v="2021-03-28T00:00:00"/>
    <n v="180687"/>
    <n v="0.19"/>
    <s v="United States"/>
    <s v="Phoenix"/>
    <s v=""/>
  </r>
  <r>
    <s v="E02813"/>
    <x v="225"/>
    <s v="Engineering Manager"/>
    <x v="5"/>
    <s v="Corporate"/>
    <x v="1"/>
    <s v="Asian"/>
    <n v="45"/>
    <d v="2001-04-12T00:00:00"/>
    <n v="95743"/>
    <n v="0.15"/>
    <s v="United States"/>
    <s v="Austin"/>
    <d v="2010-01-15T00:00:00"/>
  </r>
  <r>
    <s v="E02031"/>
    <x v="226"/>
    <s v="Development Engineer"/>
    <x v="5"/>
    <s v="Research &amp; Development"/>
    <x v="0"/>
    <s v="Caucasian"/>
    <n v="44"/>
    <d v="2009-09-04T00:00:00"/>
    <n v="89695"/>
    <n v="0"/>
    <s v="United States"/>
    <s v="Austin"/>
    <s v=""/>
  </r>
  <r>
    <s v="E03252"/>
    <x v="227"/>
    <s v="Manager"/>
    <x v="1"/>
    <s v="Manufacturing"/>
    <x v="1"/>
    <s v="Asian"/>
    <n v="64"/>
    <d v="1998-07-20T00:00:00"/>
    <n v="122753"/>
    <n v="0.09"/>
    <s v="China"/>
    <s v="Chongqing"/>
    <s v=""/>
  </r>
  <r>
    <s v="E04871"/>
    <x v="228"/>
    <s v="Sr. Business Partner"/>
    <x v="4"/>
    <s v="Research &amp; Development"/>
    <x v="1"/>
    <s v="Caucasian"/>
    <n v="30"/>
    <d v="2015-03-15T00:00:00"/>
    <n v="93734"/>
    <n v="0"/>
    <s v="United States"/>
    <s v="Phoenix"/>
    <s v=""/>
  </r>
  <r>
    <s v="E03547"/>
    <x v="229"/>
    <s v="Analyst"/>
    <x v="3"/>
    <s v="Corporate"/>
    <x v="1"/>
    <s v="Asian"/>
    <n v="28"/>
    <d v="2017-05-12T00:00:00"/>
    <n v="52069"/>
    <n v="0"/>
    <s v="China"/>
    <s v="Chongqing"/>
    <s v=""/>
  </r>
  <r>
    <s v="E04742"/>
    <x v="230"/>
    <s v="Vice President"/>
    <x v="3"/>
    <s v="Corporate"/>
    <x v="0"/>
    <s v="Latino"/>
    <n v="33"/>
    <d v="2020-12-16T00:00:00"/>
    <n v="258426"/>
    <n v="0.4"/>
    <s v="Brazil"/>
    <s v="Rio de Janerio"/>
    <s v=""/>
  </r>
  <r>
    <s v="E01070"/>
    <x v="231"/>
    <s v="Manager"/>
    <x v="1"/>
    <s v="Speciality Products"/>
    <x v="1"/>
    <s v="Black"/>
    <n v="51"/>
    <d v="1995-02-16T00:00:00"/>
    <n v="125375"/>
    <n v="0.09"/>
    <s v="United States"/>
    <s v="Chicago"/>
    <s v=""/>
  </r>
  <r>
    <s v="E04359"/>
    <x v="232"/>
    <s v="Vice President"/>
    <x v="3"/>
    <s v="Manufacturing"/>
    <x v="1"/>
    <s v="Asian"/>
    <n v="25"/>
    <d v="2021-02-08T00:00:00"/>
    <n v="198243"/>
    <n v="0.31"/>
    <s v="United States"/>
    <s v="Miami"/>
    <s v=""/>
  </r>
  <r>
    <s v="E03268"/>
    <x v="233"/>
    <s v="Test Engineer"/>
    <x v="5"/>
    <s v="Research &amp; Development"/>
    <x v="0"/>
    <s v="Latino"/>
    <n v="42"/>
    <d v="2017-11-23T00:00:00"/>
    <n v="96023"/>
    <n v="0"/>
    <s v="United States"/>
    <s v="Miami"/>
    <s v=""/>
  </r>
  <r>
    <s v="E04035"/>
    <x v="234"/>
    <s v="Sr. Analyst"/>
    <x v="6"/>
    <s v="Research &amp; Development"/>
    <x v="0"/>
    <s v="Caucasian"/>
    <n v="34"/>
    <d v="2012-06-25T00:00:00"/>
    <n v="83066"/>
    <n v="0"/>
    <s v="United States"/>
    <s v="Chicago"/>
    <d v="2013-06-05T00:00:00"/>
  </r>
  <r>
    <s v="E01221"/>
    <x v="235"/>
    <s v="Analyst II"/>
    <x v="2"/>
    <s v="Research &amp; Development"/>
    <x v="0"/>
    <s v="Latino"/>
    <n v="48"/>
    <d v="2014-05-14T00:00:00"/>
    <n v="61216"/>
    <n v="0"/>
    <s v="United States"/>
    <s v="Seattle"/>
    <s v=""/>
  </r>
  <r>
    <s v="E00276"/>
    <x v="236"/>
    <s v="Sr. Manger"/>
    <x v="3"/>
    <s v="Corporate"/>
    <x v="1"/>
    <s v="Caucasian"/>
    <n v="33"/>
    <d v="2013-02-10T00:00:00"/>
    <n v="144231"/>
    <n v="0.14000000000000001"/>
    <s v="United States"/>
    <s v="Columbus"/>
    <d v="2020-07-17T00:00:00"/>
  </r>
  <r>
    <s v="E01687"/>
    <x v="237"/>
    <s v="HRIS Analyst"/>
    <x v="4"/>
    <s v="Research &amp; Development"/>
    <x v="1"/>
    <s v="Asian"/>
    <n v="41"/>
    <d v="2007-10-24T00:00:00"/>
    <n v="51630"/>
    <n v="0"/>
    <s v="China"/>
    <s v="Beijing"/>
    <s v=""/>
  </r>
  <r>
    <s v="E02844"/>
    <x v="238"/>
    <s v="Sr. Manger"/>
    <x v="2"/>
    <s v="Corporate"/>
    <x v="1"/>
    <s v="Latino"/>
    <n v="55"/>
    <d v="2013-11-16T00:00:00"/>
    <n v="124129"/>
    <n v="0.15"/>
    <s v="Brazil"/>
    <s v="Sao Paulo"/>
    <s v=""/>
  </r>
  <r>
    <s v="E01263"/>
    <x v="239"/>
    <s v="Test Engineer"/>
    <x v="5"/>
    <s v="Manufacturing"/>
    <x v="1"/>
    <s v="Latino"/>
    <n v="36"/>
    <d v="2009-04-09T00:00:00"/>
    <n v="60055"/>
    <n v="0"/>
    <s v="United States"/>
    <s v="Seattle"/>
    <s v=""/>
  </r>
  <r>
    <s v="E00119"/>
    <x v="240"/>
    <s v="Director"/>
    <x v="5"/>
    <s v="Research &amp; Development"/>
    <x v="1"/>
    <s v="Latino"/>
    <n v="31"/>
    <d v="2020-08-26T00:00:00"/>
    <n v="189290"/>
    <n v="0.22"/>
    <s v="Brazil"/>
    <s v="Sao Paulo"/>
    <d v="2020-09-25T00:00:00"/>
  </r>
  <r>
    <s v="E03935"/>
    <x v="241"/>
    <s v="Vice President"/>
    <x v="0"/>
    <s v="Corporate"/>
    <x v="0"/>
    <s v="Asian"/>
    <n v="53"/>
    <d v="2008-04-30T00:00:00"/>
    <n v="182202"/>
    <n v="0.3"/>
    <s v="United States"/>
    <s v="Austin"/>
    <s v=""/>
  </r>
  <r>
    <s v="E00742"/>
    <x v="242"/>
    <s v="Manager"/>
    <x v="2"/>
    <s v="Speciality Products"/>
    <x v="1"/>
    <s v="Caucasian"/>
    <n v="43"/>
    <d v="2006-01-31T00:00:00"/>
    <n v="117518"/>
    <n v="7.0000000000000007E-2"/>
    <s v="United States"/>
    <s v="Seattle"/>
    <s v=""/>
  </r>
  <r>
    <s v="E02810"/>
    <x v="243"/>
    <s v="Sr. Manger"/>
    <x v="1"/>
    <s v="Manufacturing"/>
    <x v="0"/>
    <s v="Latino"/>
    <n v="37"/>
    <d v="2013-02-24T00:00:00"/>
    <n v="157474"/>
    <n v="0.11"/>
    <s v="Brazil"/>
    <s v="Rio de Janerio"/>
    <s v=""/>
  </r>
  <r>
    <s v="E01860"/>
    <x v="244"/>
    <s v="Manager"/>
    <x v="6"/>
    <s v="Manufacturing"/>
    <x v="1"/>
    <s v="Caucasian"/>
    <n v="38"/>
    <d v="2008-04-06T00:00:00"/>
    <n v="126856"/>
    <n v="0.06"/>
    <s v="United States"/>
    <s v="Columbus"/>
    <s v=""/>
  </r>
  <r>
    <s v="E04890"/>
    <x v="245"/>
    <s v="Sr. Manger"/>
    <x v="3"/>
    <s v="Manufacturing"/>
    <x v="0"/>
    <s v="Asian"/>
    <n v="49"/>
    <d v="2001-04-02T00:00:00"/>
    <n v="129124"/>
    <n v="0.12"/>
    <s v="China"/>
    <s v="Shanghai"/>
    <s v=""/>
  </r>
  <r>
    <s v="E02285"/>
    <x v="246"/>
    <s v="Director"/>
    <x v="2"/>
    <s v="Research &amp; Development"/>
    <x v="0"/>
    <s v="Asian"/>
    <n v="45"/>
    <d v="2002-03-01T00:00:00"/>
    <n v="165181"/>
    <n v="0.16"/>
    <s v="United States"/>
    <s v="Seattle"/>
    <s v=""/>
  </r>
  <r>
    <s v="E00842"/>
    <x v="247"/>
    <s v="Vice President"/>
    <x v="1"/>
    <s v="Corporate"/>
    <x v="1"/>
    <s v="Latino"/>
    <n v="50"/>
    <d v="2004-01-18T00:00:00"/>
    <n v="247939"/>
    <n v="0.35"/>
    <s v="Brazil"/>
    <s v="Rio de Janerio"/>
    <s v=""/>
  </r>
  <r>
    <s v="E01271"/>
    <x v="248"/>
    <s v="Director"/>
    <x v="5"/>
    <s v="Speciality Products"/>
    <x v="1"/>
    <s v="Latino"/>
    <n v="64"/>
    <d v="2017-08-25T00:00:00"/>
    <n v="169509"/>
    <n v="0.18"/>
    <s v="Brazil"/>
    <s v="Manaus"/>
    <s v=""/>
  </r>
  <r>
    <s v="E01921"/>
    <x v="249"/>
    <s v="Sr. Manger"/>
    <x v="3"/>
    <s v="Manufacturing"/>
    <x v="0"/>
    <s v="Caucasian"/>
    <n v="55"/>
    <d v="2011-01-09T00:00:00"/>
    <n v="138521"/>
    <n v="0.1"/>
    <s v="United States"/>
    <s v="Miami"/>
    <s v=""/>
  </r>
  <r>
    <s v="E03664"/>
    <x v="250"/>
    <s v="Engineering Manager"/>
    <x v="5"/>
    <s v="Speciality Products"/>
    <x v="0"/>
    <s v="Latino"/>
    <n v="45"/>
    <d v="2014-03-14T00:00:00"/>
    <n v="113873"/>
    <n v="0.11"/>
    <s v="Brazil"/>
    <s v="Rio de Janerio"/>
    <s v=""/>
  </r>
  <r>
    <s v="E00813"/>
    <x v="251"/>
    <s v="Enterprise Architect"/>
    <x v="0"/>
    <s v="Corporate"/>
    <x v="0"/>
    <s v="Black"/>
    <n v="39"/>
    <d v="2018-05-09T00:00:00"/>
    <n v="73317"/>
    <n v="0"/>
    <s v="United States"/>
    <s v="Miami"/>
    <s v=""/>
  </r>
  <r>
    <s v="E00870"/>
    <x v="252"/>
    <s v="Service Desk Analyst"/>
    <x v="0"/>
    <s v="Speciality Products"/>
    <x v="0"/>
    <s v="Asian"/>
    <n v="40"/>
    <d v="2013-06-26T00:00:00"/>
    <n v="69096"/>
    <n v="0"/>
    <s v="United States"/>
    <s v="Seattle"/>
    <s v=""/>
  </r>
  <r>
    <s v="E04167"/>
    <x v="253"/>
    <s v="Sr. Business Partner"/>
    <x v="4"/>
    <s v="Manufacturing"/>
    <x v="1"/>
    <s v="Latino"/>
    <n v="48"/>
    <d v="2005-04-12T00:00:00"/>
    <n v="87158"/>
    <n v="0"/>
    <s v="Brazil"/>
    <s v="Manaus"/>
    <s v=""/>
  </r>
  <r>
    <s v="E00245"/>
    <x v="254"/>
    <s v="Test Engineer"/>
    <x v="5"/>
    <s v="Corporate"/>
    <x v="1"/>
    <s v="Latino"/>
    <n v="64"/>
    <d v="1992-09-28T00:00:00"/>
    <n v="70778"/>
    <n v="0"/>
    <s v="United States"/>
    <s v="Austin"/>
    <s v=""/>
  </r>
  <r>
    <s v="E00976"/>
    <x v="255"/>
    <s v="Director"/>
    <x v="4"/>
    <s v="Speciality Products"/>
    <x v="0"/>
    <s v="Latino"/>
    <n v="65"/>
    <d v="2004-05-23T00:00:00"/>
    <n v="153938"/>
    <n v="0.2"/>
    <s v="United States"/>
    <s v="Phoenix"/>
    <s v=""/>
  </r>
  <r>
    <s v="E04112"/>
    <x v="256"/>
    <s v="Systems Analyst"/>
    <x v="0"/>
    <s v="Research &amp; Development"/>
    <x v="1"/>
    <s v="Asian"/>
    <n v="43"/>
    <d v="2018-05-04T00:00:00"/>
    <n v="59888"/>
    <n v="0"/>
    <s v="China"/>
    <s v="Beijing"/>
    <s v=""/>
  </r>
  <r>
    <s v="E01807"/>
    <x v="257"/>
    <s v="Test Engineer"/>
    <x v="5"/>
    <s v="Corporate"/>
    <x v="1"/>
    <s v="Caucasian"/>
    <n v="50"/>
    <d v="2018-12-13T00:00:00"/>
    <n v="63098"/>
    <n v="0"/>
    <s v="United States"/>
    <s v="Columbus"/>
    <s v=""/>
  </r>
  <r>
    <s v="E04103"/>
    <x v="258"/>
    <s v="Vice President"/>
    <x v="1"/>
    <s v="Corporate"/>
    <x v="0"/>
    <s v="Latino"/>
    <n v="27"/>
    <d v="2021-12-15T00:00:00"/>
    <n v="255369"/>
    <n v="0.33"/>
    <s v="Brazil"/>
    <s v="Sao Paulo"/>
    <s v=""/>
  </r>
  <r>
    <s v="E01412"/>
    <x v="259"/>
    <s v="Sr. Manger"/>
    <x v="4"/>
    <s v="Manufacturing"/>
    <x v="0"/>
    <s v="Black"/>
    <n v="55"/>
    <d v="2004-11-10T00:00:00"/>
    <n v="142318"/>
    <n v="0.14000000000000001"/>
    <s v="United States"/>
    <s v="Chicago"/>
    <s v=""/>
  </r>
  <r>
    <s v="E04386"/>
    <x v="260"/>
    <s v="Business Partner"/>
    <x v="4"/>
    <s v="Manufacturing"/>
    <x v="1"/>
    <s v="Black"/>
    <n v="41"/>
    <d v="2004-08-20T00:00:00"/>
    <n v="49186"/>
    <n v="0"/>
    <s v="United States"/>
    <s v="Austin"/>
    <d v="2008-06-17T00:00:00"/>
  </r>
  <r>
    <s v="E01232"/>
    <x v="261"/>
    <s v="Vice President"/>
    <x v="4"/>
    <s v="Research &amp; Development"/>
    <x v="0"/>
    <s v="Black"/>
    <n v="34"/>
    <d v="2019-07-27T00:00:00"/>
    <n v="220937"/>
    <n v="0.38"/>
    <s v="United States"/>
    <s v="Austin"/>
    <s v=""/>
  </r>
  <r>
    <s v="E04572"/>
    <x v="262"/>
    <s v="Director"/>
    <x v="0"/>
    <s v="Speciality Products"/>
    <x v="0"/>
    <s v="Asian"/>
    <n v="47"/>
    <d v="2012-10-26T00:00:00"/>
    <n v="183156"/>
    <n v="0.3"/>
    <s v="United States"/>
    <s v="Seattle"/>
    <s v=""/>
  </r>
  <r>
    <s v="E02747"/>
    <x v="263"/>
    <s v="Vice President"/>
    <x v="0"/>
    <s v="Speciality Products"/>
    <x v="0"/>
    <s v="Latino"/>
    <n v="32"/>
    <d v="2020-07-22T00:00:00"/>
    <n v="192749"/>
    <n v="0.31"/>
    <s v="United States"/>
    <s v="Chicago"/>
    <s v=""/>
  </r>
  <r>
    <s v="E01064"/>
    <x v="264"/>
    <s v="Sr. Manger"/>
    <x v="0"/>
    <s v="Manufacturing"/>
    <x v="0"/>
    <s v="Asian"/>
    <n v="39"/>
    <d v="2017-03-25T00:00:00"/>
    <n v="135325"/>
    <n v="0.14000000000000001"/>
    <s v="United States"/>
    <s v="Phoenix"/>
    <s v=""/>
  </r>
  <r>
    <s v="E00178"/>
    <x v="265"/>
    <s v="Sr. Analyst"/>
    <x v="2"/>
    <s v="Speciality Products"/>
    <x v="0"/>
    <s v="Caucasian"/>
    <n v="26"/>
    <d v="2019-10-14T00:00:00"/>
    <n v="79356"/>
    <n v="0"/>
    <s v="United States"/>
    <s v="Phoenix"/>
    <s v=""/>
  </r>
  <r>
    <s v="E01091"/>
    <x v="266"/>
    <s v="Development Engineer"/>
    <x v="5"/>
    <s v="Manufacturing"/>
    <x v="1"/>
    <s v="Black"/>
    <n v="40"/>
    <d v="2005-07-07T00:00:00"/>
    <n v="74412"/>
    <n v="0"/>
    <s v="United States"/>
    <s v="Seattle"/>
    <s v=""/>
  </r>
  <r>
    <s v="E01525"/>
    <x v="267"/>
    <s v="Computer Systems Manager"/>
    <x v="0"/>
    <s v="Manufacturing"/>
    <x v="0"/>
    <s v="Latino"/>
    <n v="32"/>
    <d v="2017-10-02T00:00:00"/>
    <n v="61886"/>
    <n v="0.09"/>
    <s v="Brazil"/>
    <s v="Rio de Janerio"/>
    <s v=""/>
  </r>
  <r>
    <s v="E01309"/>
    <x v="268"/>
    <s v="Director"/>
    <x v="3"/>
    <s v="Research &amp; Development"/>
    <x v="0"/>
    <s v="Asian"/>
    <n v="58"/>
    <d v="2003-05-14T00:00:00"/>
    <n v="173071"/>
    <n v="0.28999999999999998"/>
    <s v="United States"/>
    <s v="Columbus"/>
    <s v=""/>
  </r>
  <r>
    <s v="E02378"/>
    <x v="269"/>
    <s v="Field Engineer"/>
    <x v="5"/>
    <s v="Research &amp; Development"/>
    <x v="0"/>
    <s v="Caucasian"/>
    <n v="58"/>
    <d v="1995-10-27T00:00:00"/>
    <n v="70189"/>
    <n v="0"/>
    <s v="United States"/>
    <s v="Columbus"/>
    <s v=""/>
  </r>
  <r>
    <s v="E04127"/>
    <x v="270"/>
    <s v="Vice President"/>
    <x v="2"/>
    <s v="Research &amp; Development"/>
    <x v="0"/>
    <s v="Latino"/>
    <n v="42"/>
    <d v="2013-09-11T00:00:00"/>
    <n v="181452"/>
    <n v="0.3"/>
    <s v="United States"/>
    <s v="Columbus"/>
    <s v=""/>
  </r>
  <r>
    <s v="E02072"/>
    <x v="271"/>
    <s v="HRIS Analyst"/>
    <x v="4"/>
    <s v="Speciality Products"/>
    <x v="1"/>
    <s v="Caucasian"/>
    <n v="26"/>
    <d v="2021-03-12T00:00:00"/>
    <n v="70369"/>
    <n v="0"/>
    <s v="United States"/>
    <s v="Seattle"/>
    <s v=""/>
  </r>
  <r>
    <s v="E02555"/>
    <x v="272"/>
    <s v="Sr. Analyst"/>
    <x v="3"/>
    <s v="Manufacturing"/>
    <x v="1"/>
    <s v="Latino"/>
    <n v="38"/>
    <d v="2008-07-05T00:00:00"/>
    <n v="78056"/>
    <n v="0"/>
    <s v="Brazil"/>
    <s v="Sao Paulo"/>
    <s v=""/>
  </r>
  <r>
    <s v="E00187"/>
    <x v="273"/>
    <s v="Director"/>
    <x v="1"/>
    <s v="Research &amp; Development"/>
    <x v="1"/>
    <s v="Asian"/>
    <n v="64"/>
    <d v="1996-05-02T00:00:00"/>
    <n v="189933"/>
    <n v="0.23"/>
    <s v="United States"/>
    <s v="Miami"/>
    <s v=""/>
  </r>
  <r>
    <s v="E04332"/>
    <x v="274"/>
    <s v="Automation Engineer"/>
    <x v="5"/>
    <s v="Speciality Products"/>
    <x v="1"/>
    <s v="Caucasian"/>
    <n v="38"/>
    <d v="2010-07-01T00:00:00"/>
    <n v="78237"/>
    <n v="0"/>
    <s v="United States"/>
    <s v="Phoenix"/>
    <s v=""/>
  </r>
  <r>
    <s v="E02062"/>
    <x v="275"/>
    <s v="Analyst"/>
    <x v="3"/>
    <s v="Research &amp; Development"/>
    <x v="0"/>
    <s v="Latino"/>
    <n v="55"/>
    <d v="1996-06-26T00:00:00"/>
    <n v="48687"/>
    <n v="0"/>
    <s v="Brazil"/>
    <s v="Rio de Janerio"/>
    <s v=""/>
  </r>
  <r>
    <s v="E00034"/>
    <x v="276"/>
    <s v="Sr. Manger"/>
    <x v="6"/>
    <s v="Manufacturing"/>
    <x v="0"/>
    <s v="Latino"/>
    <n v="45"/>
    <d v="2004-08-19T00:00:00"/>
    <n v="121065"/>
    <n v="0.15"/>
    <s v="Brazil"/>
    <s v="Rio de Janerio"/>
    <s v=""/>
  </r>
  <r>
    <s v="E00273"/>
    <x v="277"/>
    <s v="Sr. Analyst"/>
    <x v="2"/>
    <s v="Corporate"/>
    <x v="1"/>
    <s v="Black"/>
    <n v="43"/>
    <d v="2004-04-16T00:00:00"/>
    <n v="94246"/>
    <n v="0"/>
    <s v="United States"/>
    <s v="Austin"/>
    <s v=""/>
  </r>
  <r>
    <s v="E00691"/>
    <x v="278"/>
    <s v="Systems Analyst"/>
    <x v="0"/>
    <s v="Manufacturing"/>
    <x v="0"/>
    <s v="Asian"/>
    <n v="34"/>
    <d v="2016-05-22T00:00:00"/>
    <n v="44614"/>
    <n v="0"/>
    <s v="United States"/>
    <s v="Miami"/>
    <s v=""/>
  </r>
  <r>
    <s v="E01403"/>
    <x v="279"/>
    <s v="Vice President"/>
    <x v="0"/>
    <s v="Research &amp; Development"/>
    <x v="1"/>
    <s v="Asian"/>
    <n v="40"/>
    <d v="2020-11-08T00:00:00"/>
    <n v="234469"/>
    <n v="0.31"/>
    <s v="China"/>
    <s v="Chengdu"/>
    <s v=""/>
  </r>
  <r>
    <s v="E03438"/>
    <x v="280"/>
    <s v="Automation Engineer"/>
    <x v="5"/>
    <s v="Research &amp; Development"/>
    <x v="1"/>
    <s v="Latino"/>
    <n v="52"/>
    <d v="2020-07-10T00:00:00"/>
    <n v="88272"/>
    <n v="0"/>
    <s v="Brazil"/>
    <s v="Sao Paulo"/>
    <s v=""/>
  </r>
  <r>
    <s v="E04136"/>
    <x v="281"/>
    <s v="Analyst II"/>
    <x v="1"/>
    <s v="Corporate"/>
    <x v="1"/>
    <s v="Asian"/>
    <n v="52"/>
    <d v="2017-09-14T00:00:00"/>
    <n v="74449"/>
    <n v="0"/>
    <s v="China"/>
    <s v="Beijing"/>
    <s v=""/>
  </r>
  <r>
    <s v="E02944"/>
    <x v="282"/>
    <s v="Vice President"/>
    <x v="5"/>
    <s v="Speciality Products"/>
    <x v="1"/>
    <s v="Asian"/>
    <n v="47"/>
    <d v="2012-06-11T00:00:00"/>
    <n v="222941"/>
    <n v="0.39"/>
    <s v="China"/>
    <s v="Beijing"/>
    <s v=""/>
  </r>
  <r>
    <s v="E03300"/>
    <x v="283"/>
    <s v="Analyst"/>
    <x v="6"/>
    <s v="Manufacturing"/>
    <x v="0"/>
    <s v="Asian"/>
    <n v="65"/>
    <d v="2013-09-26T00:00:00"/>
    <n v="50341"/>
    <n v="0"/>
    <s v="China"/>
    <s v="Beijing"/>
    <s v=""/>
  </r>
  <r>
    <s v="E00078"/>
    <x v="284"/>
    <s v="HRIS Analyst"/>
    <x v="4"/>
    <s v="Corporate"/>
    <x v="0"/>
    <s v="Latino"/>
    <n v="31"/>
    <d v="2021-04-11T00:00:00"/>
    <n v="72235"/>
    <n v="0"/>
    <s v="Brazil"/>
    <s v="Manaus"/>
    <s v=""/>
  </r>
  <r>
    <s v="E00825"/>
    <x v="285"/>
    <s v="Sr. Analyst"/>
    <x v="3"/>
    <s v="Corporate"/>
    <x v="0"/>
    <s v="Latino"/>
    <n v="41"/>
    <d v="2016-06-12T00:00:00"/>
    <n v="70165"/>
    <n v="0"/>
    <s v="United States"/>
    <s v="Columbus"/>
    <s v=""/>
  </r>
  <r>
    <s v="E04972"/>
    <x v="286"/>
    <s v="Sr. Manger"/>
    <x v="6"/>
    <s v="Speciality Products"/>
    <x v="1"/>
    <s v="Caucasian"/>
    <n v="30"/>
    <d v="2020-07-18T00:00:00"/>
    <n v="148485"/>
    <n v="0.15"/>
    <s v="United States"/>
    <s v="Miami"/>
    <s v=""/>
  </r>
  <r>
    <s v="E03941"/>
    <x v="287"/>
    <s v="Technical Architect"/>
    <x v="0"/>
    <s v="Manufacturing"/>
    <x v="0"/>
    <s v="Asian"/>
    <n v="58"/>
    <d v="2005-06-18T00:00:00"/>
    <n v="86089"/>
    <n v="0"/>
    <s v="United States"/>
    <s v="Chicago"/>
    <s v=""/>
  </r>
  <r>
    <s v="E02148"/>
    <x v="288"/>
    <s v="Engineering Manager"/>
    <x v="5"/>
    <s v="Research &amp; Development"/>
    <x v="1"/>
    <s v="Latino"/>
    <n v="54"/>
    <d v="2007-10-27T00:00:00"/>
    <n v="106313"/>
    <n v="0.15"/>
    <s v="United States"/>
    <s v="Chicago"/>
    <s v=""/>
  </r>
  <r>
    <s v="E02252"/>
    <x v="289"/>
    <s v="Analyst"/>
    <x v="6"/>
    <s v="Research &amp; Development"/>
    <x v="0"/>
    <s v="Asian"/>
    <n v="40"/>
    <d v="2021-02-24T00:00:00"/>
    <n v="46833"/>
    <n v="0"/>
    <s v="China"/>
    <s v="Chengdu"/>
    <d v="2021-11-10T00:00:00"/>
  </r>
  <r>
    <s v="E03096"/>
    <x v="290"/>
    <s v="Director"/>
    <x v="1"/>
    <s v="Research &amp; Development"/>
    <x v="0"/>
    <s v="Asian"/>
    <n v="63"/>
    <d v="2000-10-27T00:00:00"/>
    <n v="155320"/>
    <n v="0.17"/>
    <s v="China"/>
    <s v="Chongqing"/>
    <s v=""/>
  </r>
  <r>
    <s v="E04800"/>
    <x v="291"/>
    <s v="Sr. Analyst"/>
    <x v="3"/>
    <s v="Manufacturing"/>
    <x v="1"/>
    <s v="Asian"/>
    <n v="40"/>
    <d v="2016-01-15T00:00:00"/>
    <n v="89984"/>
    <n v="0"/>
    <s v="China"/>
    <s v="Chengdu"/>
    <s v=""/>
  </r>
  <r>
    <s v="E02838"/>
    <x v="292"/>
    <s v="Engineering Manager"/>
    <x v="5"/>
    <s v="Speciality Products"/>
    <x v="0"/>
    <s v="Asian"/>
    <n v="65"/>
    <d v="2006-03-16T00:00:00"/>
    <n v="83756"/>
    <n v="0.14000000000000001"/>
    <s v="China"/>
    <s v="Shanghai"/>
    <s v=""/>
  </r>
  <r>
    <s v="E02980"/>
    <x v="293"/>
    <s v="Director"/>
    <x v="4"/>
    <s v="Corporate"/>
    <x v="0"/>
    <s v="Asian"/>
    <n v="57"/>
    <d v="2016-10-24T00:00:00"/>
    <n v="176324"/>
    <n v="0.23"/>
    <s v="China"/>
    <s v="Shanghai"/>
    <s v=""/>
  </r>
  <r>
    <s v="E04477"/>
    <x v="294"/>
    <s v="Sr. Analyst"/>
    <x v="3"/>
    <s v="Speciality Products"/>
    <x v="1"/>
    <s v="Caucasian"/>
    <n v="27"/>
    <d v="2021-10-13T00:00:00"/>
    <n v="74077"/>
    <n v="0"/>
    <s v="United States"/>
    <s v="Seattle"/>
    <s v=""/>
  </r>
  <r>
    <s v="E04348"/>
    <x v="295"/>
    <s v="Manager"/>
    <x v="4"/>
    <s v="Manufacturing"/>
    <x v="0"/>
    <s v="Caucasian"/>
    <n v="31"/>
    <d v="2021-01-18T00:00:00"/>
    <n v="104162"/>
    <n v="7.0000000000000007E-2"/>
    <s v="United States"/>
    <s v="Austin"/>
    <s v=""/>
  </r>
  <r>
    <s v="E01638"/>
    <x v="296"/>
    <s v="IT Systems Architect"/>
    <x v="0"/>
    <s v="Corporate"/>
    <x v="0"/>
    <s v="Asian"/>
    <n v="45"/>
    <d v="2010-08-28T00:00:00"/>
    <n v="82162"/>
    <n v="0"/>
    <s v="China"/>
    <s v="Beijing"/>
    <d v="2020-10-03T00:00:00"/>
  </r>
  <r>
    <s v="E03419"/>
    <x v="297"/>
    <s v="Account Representative"/>
    <x v="2"/>
    <s v="Speciality Products"/>
    <x v="0"/>
    <s v="Asian"/>
    <n v="47"/>
    <d v="2015-07-10T00:00:00"/>
    <n v="63880"/>
    <n v="0"/>
    <s v="China"/>
    <s v="Chongqing"/>
    <s v=""/>
  </r>
  <r>
    <s v="E04222"/>
    <x v="298"/>
    <s v="Test Engineer"/>
    <x v="5"/>
    <s v="Research &amp; Development"/>
    <x v="0"/>
    <s v="Asian"/>
    <n v="55"/>
    <d v="2013-09-08T00:00:00"/>
    <n v="73248"/>
    <n v="0"/>
    <s v="United States"/>
    <s v="Columbus"/>
    <s v=""/>
  </r>
  <r>
    <s v="E04126"/>
    <x v="299"/>
    <s v="Sr. Analyst"/>
    <x v="3"/>
    <s v="Manufacturing"/>
    <x v="1"/>
    <s v="Black"/>
    <n v="51"/>
    <d v="2020-10-09T00:00:00"/>
    <n v="91853"/>
    <n v="0"/>
    <s v="United States"/>
    <s v="Chicago"/>
    <s v=""/>
  </r>
  <r>
    <s v="E01896"/>
    <x v="300"/>
    <s v="Director"/>
    <x v="1"/>
    <s v="Speciality Products"/>
    <x v="1"/>
    <s v="Caucasian"/>
    <n v="25"/>
    <d v="2020-01-14T00:00:00"/>
    <n v="168014"/>
    <n v="0.27"/>
    <s v="United States"/>
    <s v="Chicago"/>
    <d v="2021-07-27T00:00:00"/>
  </r>
  <r>
    <s v="E03018"/>
    <x v="301"/>
    <s v="Development Engineer"/>
    <x v="5"/>
    <s v="Corporate"/>
    <x v="0"/>
    <s v="Caucasian"/>
    <n v="37"/>
    <d v="2017-09-17T00:00:00"/>
    <n v="70770"/>
    <n v="0"/>
    <s v="United States"/>
    <s v="Miami"/>
    <s v=""/>
  </r>
  <r>
    <s v="E03325"/>
    <x v="302"/>
    <s v="HRIS Analyst"/>
    <x v="4"/>
    <s v="Corporate"/>
    <x v="1"/>
    <s v="Caucasian"/>
    <n v="62"/>
    <d v="2004-10-11T00:00:00"/>
    <n v="50825"/>
    <n v="0"/>
    <s v="United States"/>
    <s v="Seattle"/>
    <s v=""/>
  </r>
  <r>
    <s v="E04037"/>
    <x v="303"/>
    <s v="Sr. Manger"/>
    <x v="1"/>
    <s v="Research &amp; Development"/>
    <x v="1"/>
    <s v="Latino"/>
    <n v="31"/>
    <d v="2015-09-19T00:00:00"/>
    <n v="145846"/>
    <n v="0.15"/>
    <s v="Brazil"/>
    <s v="Manaus"/>
    <s v=""/>
  </r>
  <r>
    <s v="E01902"/>
    <x v="304"/>
    <s v="Sr. Manger"/>
    <x v="4"/>
    <s v="Research &amp; Development"/>
    <x v="0"/>
    <s v="Asian"/>
    <n v="64"/>
    <d v="2003-12-07T00:00:00"/>
    <n v="125807"/>
    <n v="0.15"/>
    <s v="United States"/>
    <s v="Chicago"/>
    <s v=""/>
  </r>
  <r>
    <s v="E01466"/>
    <x v="305"/>
    <s v="Analyst"/>
    <x v="2"/>
    <s v="Speciality Products"/>
    <x v="1"/>
    <s v="Asian"/>
    <n v="25"/>
    <d v="2021-07-28T00:00:00"/>
    <n v="46845"/>
    <n v="0"/>
    <s v="United States"/>
    <s v="Miami"/>
    <s v=""/>
  </r>
  <r>
    <s v="E02038"/>
    <x v="306"/>
    <s v="Sr. Manger"/>
    <x v="6"/>
    <s v="Corporate"/>
    <x v="0"/>
    <s v="Asian"/>
    <n v="59"/>
    <d v="2008-08-29T00:00:00"/>
    <n v="157969"/>
    <n v="0.1"/>
    <s v="China"/>
    <s v="Chongqing"/>
    <s v=""/>
  </r>
  <r>
    <s v="E03474"/>
    <x v="307"/>
    <s v="Solutions Architect"/>
    <x v="0"/>
    <s v="Corporate"/>
    <x v="0"/>
    <s v="Caucasian"/>
    <n v="40"/>
    <d v="2010-12-10T00:00:00"/>
    <n v="97807"/>
    <n v="0"/>
    <s v="United States"/>
    <s v="Chicago"/>
    <s v=""/>
  </r>
  <r>
    <s v="E02744"/>
    <x v="308"/>
    <s v="HRIS Analyst"/>
    <x v="4"/>
    <s v="Manufacturing"/>
    <x v="1"/>
    <s v="Latino"/>
    <n v="31"/>
    <d v="2015-12-09T00:00:00"/>
    <n v="73854"/>
    <n v="0"/>
    <s v="United States"/>
    <s v="Seattle"/>
    <s v=""/>
  </r>
  <r>
    <s v="E00702"/>
    <x v="309"/>
    <s v="Sr. Manger"/>
    <x v="3"/>
    <s v="Manufacturing"/>
    <x v="1"/>
    <s v="Asian"/>
    <n v="45"/>
    <d v="2006-12-12T00:00:00"/>
    <n v="149537"/>
    <n v="0.14000000000000001"/>
    <s v="United States"/>
    <s v="Seattle"/>
    <s v=""/>
  </r>
  <r>
    <s v="E03081"/>
    <x v="310"/>
    <s v="Sr. Manger"/>
    <x v="2"/>
    <s v="Manufacturing"/>
    <x v="0"/>
    <s v="Caucasian"/>
    <n v="49"/>
    <d v="2013-04-15T00:00:00"/>
    <n v="128303"/>
    <n v="0.15"/>
    <s v="United States"/>
    <s v="Phoenix"/>
    <s v=""/>
  </r>
  <r>
    <s v="E01281"/>
    <x v="311"/>
    <s v="Network Architect"/>
    <x v="0"/>
    <s v="Speciality Products"/>
    <x v="1"/>
    <s v="Black"/>
    <n v="46"/>
    <d v="2005-06-10T00:00:00"/>
    <n v="67374"/>
    <n v="0"/>
    <s v="United States"/>
    <s v="Austin"/>
    <s v=""/>
  </r>
  <r>
    <s v="E04029"/>
    <x v="312"/>
    <s v="Manager"/>
    <x v="4"/>
    <s v="Corporate"/>
    <x v="1"/>
    <s v="Latino"/>
    <n v="46"/>
    <d v="2011-09-24T00:00:00"/>
    <n v="102167"/>
    <n v="0.06"/>
    <s v="Brazil"/>
    <s v="Rio de Janerio"/>
    <s v=""/>
  </r>
  <r>
    <s v="E01116"/>
    <x v="313"/>
    <s v="Sr. Manger"/>
    <x v="2"/>
    <s v="Manufacturing"/>
    <x v="1"/>
    <s v="Asian"/>
    <n v="45"/>
    <d v="2007-09-07T00:00:00"/>
    <n v="151027"/>
    <n v="0.1"/>
    <s v="China"/>
    <s v="Shanghai"/>
    <s v=""/>
  </r>
  <r>
    <s v="E01753"/>
    <x v="314"/>
    <s v="Manager"/>
    <x v="3"/>
    <s v="Speciality Products"/>
    <x v="1"/>
    <s v="Asian"/>
    <n v="40"/>
    <d v="2018-02-16T00:00:00"/>
    <n v="120905"/>
    <n v="0.05"/>
    <s v="United States"/>
    <s v="Seattle"/>
    <s v=""/>
  </r>
  <r>
    <s v="E04072"/>
    <x v="315"/>
    <s v="Vice President"/>
    <x v="1"/>
    <s v="Manufacturing"/>
    <x v="0"/>
    <s v="Caucasian"/>
    <n v="48"/>
    <d v="2018-06-02T00:00:00"/>
    <n v="231567"/>
    <n v="0.36"/>
    <s v="United States"/>
    <s v="Seattle"/>
    <s v=""/>
  </r>
  <r>
    <s v="E00672"/>
    <x v="316"/>
    <s v="Vice President"/>
    <x v="0"/>
    <s v="Research &amp; Development"/>
    <x v="1"/>
    <s v="Asian"/>
    <n v="31"/>
    <d v="2015-07-12T00:00:00"/>
    <n v="215388"/>
    <n v="0.33"/>
    <s v="United States"/>
    <s v="Miami"/>
    <s v=""/>
  </r>
  <r>
    <s v="E04419"/>
    <x v="317"/>
    <s v="Sr. Manger"/>
    <x v="2"/>
    <s v="Speciality Products"/>
    <x v="0"/>
    <s v="Asian"/>
    <n v="30"/>
    <d v="2015-06-13T00:00:00"/>
    <n v="127972"/>
    <n v="0.11"/>
    <s v="United States"/>
    <s v="Seattle"/>
    <s v=""/>
  </r>
  <r>
    <s v="E00467"/>
    <x v="318"/>
    <s v="Operations Engineer"/>
    <x v="5"/>
    <s v="Corporate"/>
    <x v="0"/>
    <s v="Asian"/>
    <n v="55"/>
    <d v="1995-08-04T00:00:00"/>
    <n v="80701"/>
    <n v="0"/>
    <s v="United States"/>
    <s v="Chicago"/>
    <d v="2005-04-14T00:00:00"/>
  </r>
  <r>
    <s v="E00365"/>
    <x v="319"/>
    <s v="Manager"/>
    <x v="6"/>
    <s v="Corporate"/>
    <x v="1"/>
    <s v="Asian"/>
    <n v="28"/>
    <d v="2020-02-02T00:00:00"/>
    <n v="115417"/>
    <n v="0.06"/>
    <s v="China"/>
    <s v="Shanghai"/>
    <s v=""/>
  </r>
  <r>
    <s v="E00306"/>
    <x v="320"/>
    <s v="Quality Engineer"/>
    <x v="5"/>
    <s v="Corporate"/>
    <x v="0"/>
    <s v="Caucasian"/>
    <n v="45"/>
    <d v="2019-06-19T00:00:00"/>
    <n v="88045"/>
    <n v="0"/>
    <s v="United States"/>
    <s v="Chicago"/>
    <s v=""/>
  </r>
  <r>
    <s v="E03292"/>
    <x v="321"/>
    <s v="Computer Systems Manager"/>
    <x v="0"/>
    <s v="Speciality Products"/>
    <x v="0"/>
    <s v="Black"/>
    <n v="45"/>
    <d v="2018-03-26T00:00:00"/>
    <n v="86478"/>
    <n v="0.06"/>
    <s v="United States"/>
    <s v="Austin"/>
    <s v=""/>
  </r>
  <r>
    <s v="E04779"/>
    <x v="322"/>
    <s v="Vice President"/>
    <x v="5"/>
    <s v="Manufacturing"/>
    <x v="1"/>
    <s v="Caucasian"/>
    <n v="63"/>
    <d v="2016-01-18T00:00:00"/>
    <n v="180994"/>
    <n v="0.39"/>
    <s v="United States"/>
    <s v="Seattle"/>
    <s v=""/>
  </r>
  <r>
    <s v="E00501"/>
    <x v="323"/>
    <s v="Analyst II"/>
    <x v="1"/>
    <s v="Research &amp; Development"/>
    <x v="0"/>
    <s v="Asian"/>
    <n v="55"/>
    <d v="2007-12-02T00:00:00"/>
    <n v="64494"/>
    <n v="0"/>
    <s v="United States"/>
    <s v="Columbus"/>
    <s v=""/>
  </r>
  <r>
    <s v="E01132"/>
    <x v="324"/>
    <s v="Account Representative"/>
    <x v="2"/>
    <s v="Manufacturing"/>
    <x v="1"/>
    <s v="Black"/>
    <n v="47"/>
    <d v="2002-10-21T00:00:00"/>
    <n v="70122"/>
    <n v="0"/>
    <s v="United States"/>
    <s v="Columbus"/>
    <s v=""/>
  </r>
  <r>
    <s v="E00556"/>
    <x v="325"/>
    <s v="Director"/>
    <x v="3"/>
    <s v="Manufacturing"/>
    <x v="1"/>
    <s v="Caucasian"/>
    <n v="29"/>
    <d v="2017-02-19T00:00:00"/>
    <n v="181854"/>
    <n v="0.28999999999999998"/>
    <s v="United States"/>
    <s v="Seattle"/>
    <d v="2020-04-24T00:00:00"/>
  </r>
  <r>
    <s v="E00311"/>
    <x v="326"/>
    <s v="Business Partner"/>
    <x v="4"/>
    <s v="Speciality Products"/>
    <x v="0"/>
    <s v="Latino"/>
    <n v="34"/>
    <d v="2016-10-21T00:00:00"/>
    <n v="52811"/>
    <n v="0"/>
    <s v="United States"/>
    <s v="Miami"/>
    <s v=""/>
  </r>
  <r>
    <s v="E04567"/>
    <x v="327"/>
    <s v="Systems Analyst"/>
    <x v="0"/>
    <s v="Research &amp; Development"/>
    <x v="0"/>
    <s v="Asian"/>
    <n v="28"/>
    <d v="2019-10-25T00:00:00"/>
    <n v="50111"/>
    <n v="0"/>
    <s v="China"/>
    <s v="Chengdu"/>
    <s v=""/>
  </r>
  <r>
    <s v="E04378"/>
    <x v="274"/>
    <s v="Network Administrator"/>
    <x v="0"/>
    <s v="Manufacturing"/>
    <x v="1"/>
    <s v="Black"/>
    <n v="31"/>
    <d v="2016-05-07T00:00:00"/>
    <n v="71192"/>
    <n v="0"/>
    <s v="United States"/>
    <s v="Austin"/>
    <s v=""/>
  </r>
  <r>
    <s v="E03251"/>
    <x v="328"/>
    <s v="Director"/>
    <x v="2"/>
    <s v="Manufacturing"/>
    <x v="0"/>
    <s v="Latino"/>
    <n v="50"/>
    <d v="2018-12-18T00:00:00"/>
    <n v="155351"/>
    <n v="0.2"/>
    <s v="United States"/>
    <s v="Seattle"/>
    <s v=""/>
  </r>
  <r>
    <s v="E03167"/>
    <x v="329"/>
    <s v="Director"/>
    <x v="4"/>
    <s v="Speciality Products"/>
    <x v="1"/>
    <s v="Asian"/>
    <n v="39"/>
    <d v="2006-11-28T00:00:00"/>
    <n v="161690"/>
    <n v="0.28999999999999998"/>
    <s v="China"/>
    <s v="Beijing"/>
    <s v=""/>
  </r>
  <r>
    <s v="E03347"/>
    <x v="330"/>
    <s v="Development Engineer"/>
    <x v="5"/>
    <s v="Speciality Products"/>
    <x v="0"/>
    <s v="Asian"/>
    <n v="35"/>
    <d v="2017-02-10T00:00:00"/>
    <n v="60132"/>
    <n v="0"/>
    <s v="China"/>
    <s v="Chongqing"/>
    <s v=""/>
  </r>
  <r>
    <s v="E03908"/>
    <x v="331"/>
    <s v="Network Architect"/>
    <x v="0"/>
    <s v="Manufacturing"/>
    <x v="1"/>
    <s v="Caucasian"/>
    <n v="54"/>
    <d v="1994-10-24T00:00:00"/>
    <n v="87216"/>
    <n v="0"/>
    <s v="United States"/>
    <s v="Miami"/>
    <s v=""/>
  </r>
  <r>
    <s v="E01351"/>
    <x v="332"/>
    <s v="Systems Analyst"/>
    <x v="0"/>
    <s v="Corporate"/>
    <x v="1"/>
    <s v="Caucasian"/>
    <n v="47"/>
    <d v="2020-04-23T00:00:00"/>
    <n v="50069"/>
    <n v="0"/>
    <s v="United States"/>
    <s v="Seattle"/>
    <s v=""/>
  </r>
  <r>
    <s v="E02681"/>
    <x v="333"/>
    <s v="Director"/>
    <x v="0"/>
    <s v="Speciality Products"/>
    <x v="0"/>
    <s v="Caucasian"/>
    <n v="26"/>
    <d v="2021-07-26T00:00:00"/>
    <n v="151108"/>
    <n v="0.22"/>
    <s v="United States"/>
    <s v="Phoenix"/>
    <s v=""/>
  </r>
  <r>
    <s v="E03807"/>
    <x v="334"/>
    <s v="Computer Systems Manager"/>
    <x v="0"/>
    <s v="Manufacturing"/>
    <x v="0"/>
    <s v="Asian"/>
    <n v="42"/>
    <d v="2005-10-15T00:00:00"/>
    <n v="67398"/>
    <n v="7.0000000000000007E-2"/>
    <s v="United States"/>
    <s v="Phoenix"/>
    <s v=""/>
  </r>
  <r>
    <s v="E00422"/>
    <x v="335"/>
    <s v="Development Engineer"/>
    <x v="5"/>
    <s v="Research &amp; Development"/>
    <x v="0"/>
    <s v="Latino"/>
    <n v="47"/>
    <d v="2015-08-29T00:00:00"/>
    <n v="68488"/>
    <n v="0"/>
    <s v="United States"/>
    <s v="Seattle"/>
    <s v=""/>
  </r>
  <r>
    <s v="E00265"/>
    <x v="336"/>
    <s v="Quality Engineer"/>
    <x v="5"/>
    <s v="Manufacturing"/>
    <x v="0"/>
    <s v="Latino"/>
    <n v="60"/>
    <d v="1998-07-16T00:00:00"/>
    <n v="92932"/>
    <n v="0"/>
    <s v="United States"/>
    <s v="Columbus"/>
    <s v=""/>
  </r>
  <r>
    <s v="E04601"/>
    <x v="337"/>
    <s v="Analyst"/>
    <x v="1"/>
    <s v="Corporate"/>
    <x v="0"/>
    <s v="Latino"/>
    <n v="36"/>
    <d v="2009-06-30T00:00:00"/>
    <n v="43363"/>
    <n v="0"/>
    <s v="United States"/>
    <s v="Austin"/>
    <s v=""/>
  </r>
  <r>
    <s v="E04816"/>
    <x v="338"/>
    <s v="Service Desk Analyst"/>
    <x v="0"/>
    <s v="Speciality Products"/>
    <x v="1"/>
    <s v="Asian"/>
    <n v="31"/>
    <d v="2017-02-14T00:00:00"/>
    <n v="95963"/>
    <n v="0"/>
    <s v="China"/>
    <s v="Chengdu"/>
    <s v=""/>
  </r>
  <r>
    <s v="E02147"/>
    <x v="339"/>
    <s v="Manager"/>
    <x v="1"/>
    <s v="Speciality Products"/>
    <x v="0"/>
    <s v="Latino"/>
    <n v="55"/>
    <d v="2010-04-29T00:00:00"/>
    <n v="111038"/>
    <n v="0.05"/>
    <s v="Brazil"/>
    <s v="Sao Paulo"/>
    <s v=""/>
  </r>
  <r>
    <s v="E02914"/>
    <x v="340"/>
    <s v="Vice President"/>
    <x v="5"/>
    <s v="Research &amp; Development"/>
    <x v="0"/>
    <s v="Caucasian"/>
    <n v="51"/>
    <d v="1996-06-14T00:00:00"/>
    <n v="200246"/>
    <n v="0.34"/>
    <s v="United States"/>
    <s v="Columbus"/>
    <s v=""/>
  </r>
  <r>
    <s v="E03268"/>
    <x v="341"/>
    <s v="Vice President"/>
    <x v="0"/>
    <s v="Corporate"/>
    <x v="0"/>
    <s v="Caucasian"/>
    <n v="48"/>
    <d v="2015-02-18T00:00:00"/>
    <n v="194871"/>
    <n v="0.35"/>
    <s v="United States"/>
    <s v="Columbus"/>
    <s v=""/>
  </r>
  <r>
    <s v="E03972"/>
    <x v="342"/>
    <s v="Sr. Analyst"/>
    <x v="3"/>
    <s v="Research &amp; Development"/>
    <x v="1"/>
    <s v="Latino"/>
    <n v="58"/>
    <d v="1994-09-15T00:00:00"/>
    <n v="98769"/>
    <n v="0"/>
    <s v="Brazil"/>
    <s v="Rio de Janerio"/>
    <d v="2016-10-03T00:00:00"/>
  </r>
  <r>
    <s v="E02189"/>
    <x v="343"/>
    <s v="Account Representative"/>
    <x v="2"/>
    <s v="Research &amp; Development"/>
    <x v="0"/>
    <s v="Latino"/>
    <n v="29"/>
    <d v="2018-05-19T00:00:00"/>
    <n v="65334"/>
    <n v="0"/>
    <s v="Brazil"/>
    <s v="Rio de Janerio"/>
    <s v=""/>
  </r>
  <r>
    <s v="E04290"/>
    <x v="344"/>
    <s v="Technical Architect"/>
    <x v="0"/>
    <s v="Manufacturing"/>
    <x v="0"/>
    <s v="Latino"/>
    <n v="25"/>
    <d v="2021-05-11T00:00:00"/>
    <n v="83934"/>
    <n v="0"/>
    <s v="United States"/>
    <s v="Miami"/>
    <s v=""/>
  </r>
  <r>
    <s v="E03630"/>
    <x v="345"/>
    <s v="Director"/>
    <x v="3"/>
    <s v="Research &amp; Development"/>
    <x v="1"/>
    <s v="Caucasian"/>
    <n v="36"/>
    <d v="2016-09-03T00:00:00"/>
    <n v="150399"/>
    <n v="0.28000000000000003"/>
    <s v="United States"/>
    <s v="Chicago"/>
    <s v=""/>
  </r>
  <r>
    <s v="E00432"/>
    <x v="346"/>
    <s v="Director"/>
    <x v="4"/>
    <s v="Research &amp; Development"/>
    <x v="1"/>
    <s v="Asian"/>
    <n v="37"/>
    <d v="2012-05-19T00:00:00"/>
    <n v="160280"/>
    <n v="0.19"/>
    <s v="China"/>
    <s v="Beijing"/>
    <s v=""/>
  </r>
  <r>
    <s v="E03045"/>
    <x v="347"/>
    <s v="Business Partner"/>
    <x v="4"/>
    <s v="Speciality Products"/>
    <x v="1"/>
    <s v="Asian"/>
    <n v="57"/>
    <d v="1997-04-28T00:00:00"/>
    <n v="54051"/>
    <n v="0"/>
    <s v="United States"/>
    <s v="Miami"/>
    <d v="1998-10-11T00:00:00"/>
  </r>
  <r>
    <s v="E01924"/>
    <x v="348"/>
    <s v="Director"/>
    <x v="5"/>
    <s v="Research &amp; Development"/>
    <x v="0"/>
    <s v="Latino"/>
    <n v="59"/>
    <d v="2003-04-15T00:00:00"/>
    <n v="150699"/>
    <n v="0.28999999999999998"/>
    <s v="Brazil"/>
    <s v="Sao Paulo"/>
    <s v=""/>
  </r>
  <r>
    <s v="E04877"/>
    <x v="349"/>
    <s v="Analyst II"/>
    <x v="6"/>
    <s v="Speciality Products"/>
    <x v="1"/>
    <s v="Latino"/>
    <n v="37"/>
    <d v="2013-03-30T00:00:00"/>
    <n v="69570"/>
    <n v="0"/>
    <s v="United States"/>
    <s v="Miami"/>
    <s v=""/>
  </r>
  <r>
    <s v="E02770"/>
    <x v="350"/>
    <s v="Service Desk Analyst"/>
    <x v="0"/>
    <s v="Manufacturing"/>
    <x v="0"/>
    <s v="Asian"/>
    <n v="30"/>
    <d v="2019-03-29T00:00:00"/>
    <n v="86774"/>
    <n v="0"/>
    <s v="China"/>
    <s v="Chengdu"/>
    <s v=""/>
  </r>
  <r>
    <s v="E04590"/>
    <x v="351"/>
    <s v="HRIS Analyst"/>
    <x v="4"/>
    <s v="Manufacturing"/>
    <x v="1"/>
    <s v="Caucasian"/>
    <n v="49"/>
    <d v="2001-03-29T00:00:00"/>
    <n v="57606"/>
    <n v="0"/>
    <s v="United States"/>
    <s v="Miami"/>
    <s v=""/>
  </r>
  <r>
    <s v="E01977"/>
    <x v="352"/>
    <s v="Sr. Manger"/>
    <x v="1"/>
    <s v="Corporate"/>
    <x v="0"/>
    <s v="Asian"/>
    <n v="48"/>
    <d v="2001-09-10T00:00:00"/>
    <n v="125730"/>
    <n v="0.11"/>
    <s v="China"/>
    <s v="Chongqing"/>
    <s v=""/>
  </r>
  <r>
    <s v="E01378"/>
    <x v="353"/>
    <s v="System Administrator "/>
    <x v="0"/>
    <s v="Research &amp; Development"/>
    <x v="0"/>
    <s v="Asian"/>
    <n v="51"/>
    <d v="2012-02-25T00:00:00"/>
    <n v="64170"/>
    <n v="0"/>
    <s v="United States"/>
    <s v="Columbus"/>
    <s v=""/>
  </r>
  <r>
    <s v="E04224"/>
    <x v="354"/>
    <s v="Sr. Business Partner"/>
    <x v="4"/>
    <s v="Speciality Products"/>
    <x v="1"/>
    <s v="Latino"/>
    <n v="56"/>
    <d v="1998-01-21T00:00:00"/>
    <n v="72303"/>
    <n v="0"/>
    <s v="United States"/>
    <s v="Phoenix"/>
    <s v=""/>
  </r>
  <r>
    <s v="E03423"/>
    <x v="355"/>
    <s v="Manager"/>
    <x v="2"/>
    <s v="Research &amp; Development"/>
    <x v="1"/>
    <s v="Latino"/>
    <n v="36"/>
    <d v="2012-07-26T00:00:00"/>
    <n v="105891"/>
    <n v="7.0000000000000007E-2"/>
    <s v="United States"/>
    <s v="Seattle"/>
    <s v=""/>
  </r>
  <r>
    <s v="E01584"/>
    <x v="356"/>
    <s v="Vice President"/>
    <x v="6"/>
    <s v="Speciality Products"/>
    <x v="1"/>
    <s v="Asian"/>
    <n v="38"/>
    <d v="2021-08-25T00:00:00"/>
    <n v="255230"/>
    <n v="0.36"/>
    <s v="United States"/>
    <s v="Austin"/>
    <s v=""/>
  </r>
  <r>
    <s v="E00788"/>
    <x v="357"/>
    <s v="Analyst II"/>
    <x v="2"/>
    <s v="Manufacturing"/>
    <x v="0"/>
    <s v="Latino"/>
    <n v="56"/>
    <d v="1992-06-15T00:00:00"/>
    <n v="59591"/>
    <n v="0"/>
    <s v="Brazil"/>
    <s v="Sao Paulo"/>
    <s v=""/>
  </r>
  <r>
    <s v="E00207"/>
    <x v="358"/>
    <s v="Vice President"/>
    <x v="4"/>
    <s v="Manufacturing"/>
    <x v="0"/>
    <s v="Asian"/>
    <n v="52"/>
    <d v="2012-07-23T00:00:00"/>
    <n v="187048"/>
    <n v="0.32"/>
    <s v="China"/>
    <s v="Chengdu"/>
    <s v=""/>
  </r>
  <r>
    <s v="E00834"/>
    <x v="359"/>
    <s v="Analyst II"/>
    <x v="1"/>
    <s v="Speciality Products"/>
    <x v="0"/>
    <s v="Latino"/>
    <n v="53"/>
    <d v="2002-02-09T00:00:00"/>
    <n v="58605"/>
    <n v="0"/>
    <s v="United States"/>
    <s v="Phoenix"/>
    <s v=""/>
  </r>
  <r>
    <s v="E04571"/>
    <x v="360"/>
    <s v="Director"/>
    <x v="5"/>
    <s v="Corporate"/>
    <x v="0"/>
    <s v="Latino"/>
    <n v="60"/>
    <d v="2017-01-04T00:00:00"/>
    <n v="178502"/>
    <n v="0.2"/>
    <s v="United States"/>
    <s v="Austin"/>
    <s v=""/>
  </r>
  <r>
    <s v="E02652"/>
    <x v="361"/>
    <s v="Manager"/>
    <x v="3"/>
    <s v="Speciality Products"/>
    <x v="1"/>
    <s v="Asian"/>
    <n v="63"/>
    <d v="2015-07-29T00:00:00"/>
    <n v="103724"/>
    <n v="0.05"/>
    <s v="China"/>
    <s v="Shanghai"/>
    <s v=""/>
  </r>
  <r>
    <s v="E02693"/>
    <x v="362"/>
    <s v="Director"/>
    <x v="5"/>
    <s v="Research &amp; Development"/>
    <x v="0"/>
    <s v="Latino"/>
    <n v="37"/>
    <d v="2008-03-21T00:00:00"/>
    <n v="156277"/>
    <n v="0.22"/>
    <s v="Brazil"/>
    <s v="Manaus"/>
    <s v=""/>
  </r>
  <r>
    <s v="E03359"/>
    <x v="363"/>
    <s v="Field Engineer"/>
    <x v="5"/>
    <s v="Research &amp; Development"/>
    <x v="0"/>
    <s v="Latino"/>
    <n v="30"/>
    <d v="2017-12-17T00:00:00"/>
    <n v="87744"/>
    <n v="0"/>
    <s v="Brazil"/>
    <s v="Sao Paulo"/>
    <s v=""/>
  </r>
  <r>
    <s v="E00399"/>
    <x v="364"/>
    <s v="Analyst II"/>
    <x v="1"/>
    <s v="Manufacturing"/>
    <x v="1"/>
    <s v="Caucasian"/>
    <n v="30"/>
    <d v="2019-03-18T00:00:00"/>
    <n v="54714"/>
    <n v="0"/>
    <s v="United States"/>
    <s v="Columbus"/>
    <s v=""/>
  </r>
  <r>
    <s v="E02971"/>
    <x v="365"/>
    <s v="Enterprise Architect"/>
    <x v="0"/>
    <s v="Corporate"/>
    <x v="0"/>
    <s v="Asian"/>
    <n v="45"/>
    <d v="2013-08-25T00:00:00"/>
    <n v="99169"/>
    <n v="0"/>
    <s v="China"/>
    <s v="Beijing"/>
    <s v=""/>
  </r>
  <r>
    <s v="E03327"/>
    <x v="366"/>
    <s v="Sr. Manger"/>
    <x v="3"/>
    <s v="Research &amp; Development"/>
    <x v="0"/>
    <s v="Asian"/>
    <n v="55"/>
    <d v="2006-06-20T00:00:00"/>
    <n v="142628"/>
    <n v="0.12"/>
    <s v="China"/>
    <s v="Chongqing"/>
    <s v=""/>
  </r>
  <r>
    <s v="E00900"/>
    <x v="367"/>
    <s v="Sr. Analyst"/>
    <x v="6"/>
    <s v="Manufacturing"/>
    <x v="0"/>
    <s v="Latino"/>
    <n v="33"/>
    <d v="2014-04-27T00:00:00"/>
    <n v="75869"/>
    <n v="0"/>
    <s v="Brazil"/>
    <s v="Sao Paulo"/>
    <s v=""/>
  </r>
  <r>
    <s v="E00836"/>
    <x v="368"/>
    <s v="Network Architect"/>
    <x v="0"/>
    <s v="Manufacturing"/>
    <x v="0"/>
    <s v="Caucasian"/>
    <n v="65"/>
    <d v="2018-05-14T00:00:00"/>
    <n v="60985"/>
    <n v="0"/>
    <s v="United States"/>
    <s v="Seattle"/>
    <s v=""/>
  </r>
  <r>
    <s v="E03854"/>
    <x v="369"/>
    <s v="Sr. Manger"/>
    <x v="0"/>
    <s v="Research &amp; Development"/>
    <x v="0"/>
    <s v="Asian"/>
    <n v="60"/>
    <d v="2010-07-24T00:00:00"/>
    <n v="126911"/>
    <n v="0.1"/>
    <s v="China"/>
    <s v="Shanghai"/>
    <s v=""/>
  </r>
  <r>
    <s v="E04729"/>
    <x v="370"/>
    <s v="Vice President"/>
    <x v="2"/>
    <s v="Research &amp; Development"/>
    <x v="1"/>
    <s v="Asian"/>
    <n v="56"/>
    <d v="2004-02-25T00:00:00"/>
    <n v="216949"/>
    <n v="0.32"/>
    <s v="China"/>
    <s v="Shanghai"/>
    <s v=""/>
  </r>
  <r>
    <s v="E00360"/>
    <x v="371"/>
    <s v="Director"/>
    <x v="5"/>
    <s v="Manufacturing"/>
    <x v="1"/>
    <s v="Asian"/>
    <n v="53"/>
    <d v="2012-10-22T00:00:00"/>
    <n v="168510"/>
    <n v="0.28999999999999998"/>
    <s v="United States"/>
    <s v="Seattle"/>
    <s v=""/>
  </r>
  <r>
    <s v="E02284"/>
    <x v="372"/>
    <s v="Field Engineer"/>
    <x v="5"/>
    <s v="Speciality Products"/>
    <x v="0"/>
    <s v="Latino"/>
    <n v="36"/>
    <d v="2016-03-14T00:00:00"/>
    <n v="85870"/>
    <n v="0"/>
    <s v="Brazil"/>
    <s v="Sao Paulo"/>
    <s v=""/>
  </r>
  <r>
    <s v="E00181"/>
    <x v="373"/>
    <s v="Sr. Analyst"/>
    <x v="6"/>
    <s v="Corporate"/>
    <x v="0"/>
    <s v="Asian"/>
    <n v="46"/>
    <d v="2002-01-15T00:00:00"/>
    <n v="86510"/>
    <n v="0"/>
    <s v="China"/>
    <s v="Beijing"/>
    <d v="2003-01-02T00:00:00"/>
  </r>
  <r>
    <s v="E04168"/>
    <x v="374"/>
    <s v="Manager"/>
    <x v="2"/>
    <s v="Speciality Products"/>
    <x v="0"/>
    <s v="Latino"/>
    <n v="38"/>
    <d v="2017-09-21T00:00:00"/>
    <n v="119647"/>
    <n v="0.09"/>
    <s v="Brazil"/>
    <s v="Sao Paulo"/>
    <s v=""/>
  </r>
  <r>
    <s v="E02861"/>
    <x v="375"/>
    <s v="Enterprise Architect"/>
    <x v="0"/>
    <s v="Research &amp; Development"/>
    <x v="1"/>
    <s v="Caucasian"/>
    <n v="62"/>
    <d v="2001-04-15T00:00:00"/>
    <n v="80921"/>
    <n v="0"/>
    <s v="United States"/>
    <s v="Columbus"/>
    <s v=""/>
  </r>
  <r>
    <s v="E01357"/>
    <x v="376"/>
    <s v="Engineering Manager"/>
    <x v="5"/>
    <s v="Research &amp; Development"/>
    <x v="0"/>
    <s v="Caucasian"/>
    <n v="61"/>
    <d v="2010-01-15T00:00:00"/>
    <n v="98110"/>
    <n v="0.13"/>
    <s v="United States"/>
    <s v="Chicago"/>
    <s v=""/>
  </r>
  <r>
    <s v="E04387"/>
    <x v="377"/>
    <s v="Network Architect"/>
    <x v="0"/>
    <s v="Speciality Products"/>
    <x v="0"/>
    <s v="Caucasian"/>
    <n v="59"/>
    <d v="2017-10-20T00:00:00"/>
    <n v="86831"/>
    <n v="0"/>
    <s v="United States"/>
    <s v="Phoenix"/>
    <s v=""/>
  </r>
  <r>
    <s v="E03090"/>
    <x v="378"/>
    <s v="Technical Architect"/>
    <x v="0"/>
    <s v="Speciality Products"/>
    <x v="0"/>
    <s v="Asian"/>
    <n v="49"/>
    <d v="2010-09-10T00:00:00"/>
    <n v="72826"/>
    <n v="0"/>
    <s v="China"/>
    <s v="Beijing"/>
    <s v=""/>
  </r>
  <r>
    <s v="E03591"/>
    <x v="379"/>
    <s v="Director"/>
    <x v="6"/>
    <s v="Manufacturing"/>
    <x v="0"/>
    <s v="Asian"/>
    <n v="64"/>
    <d v="2011-02-14T00:00:00"/>
    <n v="171217"/>
    <n v="0.19"/>
    <s v="United States"/>
    <s v="Seattle"/>
    <s v=""/>
  </r>
  <r>
    <s v="E03328"/>
    <x v="380"/>
    <s v="Manager"/>
    <x v="0"/>
    <s v="Research &amp; Development"/>
    <x v="0"/>
    <s v="Caucasian"/>
    <n v="57"/>
    <d v="2020-04-27T00:00:00"/>
    <n v="103058"/>
    <n v="7.0000000000000007E-2"/>
    <s v="United States"/>
    <s v="Columbus"/>
    <s v=""/>
  </r>
  <r>
    <s v="E04937"/>
    <x v="381"/>
    <s v="Manager"/>
    <x v="2"/>
    <s v="Speciality Products"/>
    <x v="1"/>
    <s v="Asian"/>
    <n v="52"/>
    <d v="2014-08-07T00:00:00"/>
    <n v="117062"/>
    <n v="7.0000000000000007E-2"/>
    <s v="United States"/>
    <s v="Phoenix"/>
    <s v=""/>
  </r>
  <r>
    <s v="E00515"/>
    <x v="382"/>
    <s v="Sr. Manger"/>
    <x v="3"/>
    <s v="Speciality Products"/>
    <x v="1"/>
    <s v="Latino"/>
    <n v="40"/>
    <d v="2019-01-23T00:00:00"/>
    <n v="159031"/>
    <n v="0.1"/>
    <s v="United States"/>
    <s v="Miami"/>
    <s v=""/>
  </r>
  <r>
    <s v="E01241"/>
    <x v="383"/>
    <s v="Sr. Manger"/>
    <x v="0"/>
    <s v="Research &amp; Development"/>
    <x v="0"/>
    <s v="Latino"/>
    <n v="49"/>
    <d v="2004-01-14T00:00:00"/>
    <n v="125086"/>
    <n v="0.1"/>
    <s v="Brazil"/>
    <s v="Sao Paulo"/>
    <s v=""/>
  </r>
  <r>
    <s v="E03255"/>
    <x v="384"/>
    <s v="System Administrator "/>
    <x v="0"/>
    <s v="Speciality Products"/>
    <x v="1"/>
    <s v="Caucasian"/>
    <n v="43"/>
    <d v="2016-04-07T00:00:00"/>
    <n v="67976"/>
    <n v="0"/>
    <s v="United States"/>
    <s v="Seattle"/>
    <s v=""/>
  </r>
  <r>
    <s v="E01711"/>
    <x v="385"/>
    <s v="Analyst II"/>
    <x v="1"/>
    <s v="Speciality Products"/>
    <x v="1"/>
    <s v="Caucasian"/>
    <n v="31"/>
    <d v="2021-04-22T00:00:00"/>
    <n v="74215"/>
    <n v="0"/>
    <s v="United States"/>
    <s v="Phoenix"/>
    <s v=""/>
  </r>
  <r>
    <s v="E00500"/>
    <x v="386"/>
    <s v="Director"/>
    <x v="3"/>
    <s v="Manufacturing"/>
    <x v="1"/>
    <s v="Asian"/>
    <n v="55"/>
    <d v="2010-06-11T00:00:00"/>
    <n v="187389"/>
    <n v="0.25"/>
    <s v="China"/>
    <s v="Chengdu"/>
    <s v=""/>
  </r>
  <r>
    <s v="E04972"/>
    <x v="387"/>
    <s v="Sr. Manger"/>
    <x v="4"/>
    <s v="Speciality Products"/>
    <x v="0"/>
    <s v="Caucasian"/>
    <n v="41"/>
    <d v="2008-10-26T00:00:00"/>
    <n v="131841"/>
    <n v="0.13"/>
    <s v="United States"/>
    <s v="Columbus"/>
    <s v=""/>
  </r>
  <r>
    <s v="E02728"/>
    <x v="388"/>
    <s v="Sr. Analyst"/>
    <x v="3"/>
    <s v="Research &amp; Development"/>
    <x v="1"/>
    <s v="Asian"/>
    <n v="34"/>
    <d v="2011-07-26T00:00:00"/>
    <n v="97231"/>
    <n v="0"/>
    <s v="China"/>
    <s v="Beijing"/>
    <s v=""/>
  </r>
  <r>
    <s v="E04749"/>
    <x v="389"/>
    <s v="Sr. Manger"/>
    <x v="1"/>
    <s v="Corporate"/>
    <x v="0"/>
    <s v="Asian"/>
    <n v="41"/>
    <d v="2004-03-14T00:00:00"/>
    <n v="155004"/>
    <n v="0.12"/>
    <s v="United States"/>
    <s v="Austin"/>
    <s v=""/>
  </r>
  <r>
    <s v="E02023"/>
    <x v="390"/>
    <s v="Systems Analyst"/>
    <x v="0"/>
    <s v="Manufacturing"/>
    <x v="1"/>
    <s v="Asian"/>
    <n v="40"/>
    <d v="2007-07-30T00:00:00"/>
    <n v="41859"/>
    <n v="0"/>
    <s v="United States"/>
    <s v="Seattle"/>
    <s v=""/>
  </r>
  <r>
    <s v="E03166"/>
    <x v="391"/>
    <s v="IT Coordinator"/>
    <x v="0"/>
    <s v="Manufacturing"/>
    <x v="1"/>
    <s v="Black"/>
    <n v="42"/>
    <d v="2006-09-24T00:00:00"/>
    <n v="52733"/>
    <n v="0"/>
    <s v="United States"/>
    <s v="Chicago"/>
    <s v=""/>
  </r>
  <r>
    <s v="E02599"/>
    <x v="392"/>
    <s v="Vice President"/>
    <x v="4"/>
    <s v="Corporate"/>
    <x v="1"/>
    <s v="Asian"/>
    <n v="31"/>
    <d v="2015-09-03T00:00:00"/>
    <n v="250953"/>
    <n v="0.34"/>
    <s v="United States"/>
    <s v="Columbus"/>
    <s v=""/>
  </r>
  <r>
    <s v="E01014"/>
    <x v="393"/>
    <s v="Director"/>
    <x v="6"/>
    <s v="Research &amp; Development"/>
    <x v="1"/>
    <s v="Asian"/>
    <n v="49"/>
    <d v="1999-02-19T00:00:00"/>
    <n v="191807"/>
    <n v="0.21"/>
    <s v="China"/>
    <s v="Chongqing"/>
    <s v=""/>
  </r>
  <r>
    <s v="E04529"/>
    <x v="394"/>
    <s v="Technical Architect"/>
    <x v="0"/>
    <s v="Speciality Products"/>
    <x v="1"/>
    <s v="Asian"/>
    <n v="42"/>
    <d v="2014-06-23T00:00:00"/>
    <n v="64677"/>
    <n v="0"/>
    <s v="China"/>
    <s v="Chongqing"/>
    <s v=""/>
  </r>
  <r>
    <s v="E00085"/>
    <x v="395"/>
    <s v="Sr. Manger"/>
    <x v="0"/>
    <s v="Corporate"/>
    <x v="1"/>
    <s v="Caucasian"/>
    <n v="46"/>
    <d v="2004-09-14T00:00:00"/>
    <n v="130274"/>
    <n v="0.11"/>
    <s v="United States"/>
    <s v="Chicago"/>
    <s v=""/>
  </r>
  <r>
    <s v="E00632"/>
    <x v="396"/>
    <s v="Network Architect"/>
    <x v="0"/>
    <s v="Research &amp; Development"/>
    <x v="1"/>
    <s v="Asian"/>
    <n v="37"/>
    <d v="2017-07-06T00:00:00"/>
    <n v="96331"/>
    <n v="0"/>
    <s v="China"/>
    <s v="Shanghai"/>
    <s v=""/>
  </r>
  <r>
    <s v="E02108"/>
    <x v="397"/>
    <s v="Sr. Manger"/>
    <x v="1"/>
    <s v="Research &amp; Development"/>
    <x v="0"/>
    <s v="Caucasian"/>
    <n v="51"/>
    <d v="2006-04-28T00:00:00"/>
    <n v="150758"/>
    <n v="0.13"/>
    <s v="United States"/>
    <s v="Chicago"/>
    <d v="2007-08-16T00:00:00"/>
  </r>
  <r>
    <s v="E03802"/>
    <x v="398"/>
    <s v="Director"/>
    <x v="5"/>
    <s v="Corporate"/>
    <x v="1"/>
    <s v="Latino"/>
    <n v="46"/>
    <d v="2014-07-19T00:00:00"/>
    <n v="173629"/>
    <n v="0.21"/>
    <s v="Brazil"/>
    <s v="Sao Paulo"/>
    <s v=""/>
  </r>
  <r>
    <s v="E03685"/>
    <x v="399"/>
    <s v="Solutions Architect"/>
    <x v="0"/>
    <s v="Corporate"/>
    <x v="1"/>
    <s v="Black"/>
    <n v="55"/>
    <d v="1998-05-04T00:00:00"/>
    <n v="62174"/>
    <n v="0"/>
    <s v="United States"/>
    <s v="Chicago"/>
    <s v=""/>
  </r>
  <r>
    <s v="E01089"/>
    <x v="400"/>
    <s v="Analyst II"/>
    <x v="3"/>
    <s v="Manufacturing"/>
    <x v="1"/>
    <s v="Caucasian"/>
    <n v="43"/>
    <d v="2017-10-20T00:00:00"/>
    <n v="56555"/>
    <n v="0"/>
    <s v="United States"/>
    <s v="Phoenix"/>
    <s v=""/>
  </r>
  <r>
    <s v="E03988"/>
    <x v="401"/>
    <s v="Analyst II"/>
    <x v="6"/>
    <s v="Manufacturing"/>
    <x v="1"/>
    <s v="Caucasian"/>
    <n v="48"/>
    <d v="2005-09-28T00:00:00"/>
    <n v="74655"/>
    <n v="0"/>
    <s v="United States"/>
    <s v="Austin"/>
    <s v=""/>
  </r>
  <r>
    <s v="E00401"/>
    <x v="402"/>
    <s v="System Administrator "/>
    <x v="0"/>
    <s v="Corporate"/>
    <x v="1"/>
    <s v="Caucasian"/>
    <n v="48"/>
    <d v="2003-08-11T00:00:00"/>
    <n v="93017"/>
    <n v="0"/>
    <s v="United States"/>
    <s v="Seattle"/>
    <s v=""/>
  </r>
  <r>
    <s v="E03429"/>
    <x v="403"/>
    <s v="Sr. Analyst"/>
    <x v="6"/>
    <s v="Manufacturing"/>
    <x v="1"/>
    <s v="Asian"/>
    <n v="51"/>
    <d v="2012-04-14T00:00:00"/>
    <n v="82300"/>
    <n v="0"/>
    <s v="China"/>
    <s v="Chengdu"/>
    <s v=""/>
  </r>
  <r>
    <s v="E02417"/>
    <x v="404"/>
    <s v="Automation Engineer"/>
    <x v="5"/>
    <s v="Research &amp; Development"/>
    <x v="0"/>
    <s v="Caucasian"/>
    <n v="46"/>
    <d v="2008-01-24T00:00:00"/>
    <n v="91621"/>
    <n v="0"/>
    <s v="United States"/>
    <s v="Chicago"/>
    <s v=""/>
  </r>
  <r>
    <s v="E00359"/>
    <x v="405"/>
    <s v="Sr. Analyst"/>
    <x v="6"/>
    <s v="Research &amp; Development"/>
    <x v="1"/>
    <s v="Latino"/>
    <n v="33"/>
    <d v="2014-11-30T00:00:00"/>
    <n v="91280"/>
    <n v="0"/>
    <s v="United States"/>
    <s v="Miami"/>
    <s v=""/>
  </r>
  <r>
    <s v="E02044"/>
    <x v="406"/>
    <s v="Business Partner"/>
    <x v="4"/>
    <s v="Manufacturing"/>
    <x v="0"/>
    <s v="Black"/>
    <n v="42"/>
    <d v="2020-09-18T00:00:00"/>
    <n v="47071"/>
    <n v="0"/>
    <s v="United States"/>
    <s v="Columbus"/>
    <s v=""/>
  </r>
  <r>
    <s v="E01479"/>
    <x v="407"/>
    <s v="IT Systems Architect"/>
    <x v="0"/>
    <s v="Manufacturing"/>
    <x v="0"/>
    <s v="Caucasian"/>
    <n v="55"/>
    <d v="2011-11-21T00:00:00"/>
    <n v="81218"/>
    <n v="0"/>
    <s v="United States"/>
    <s v="Chicago"/>
    <s v=""/>
  </r>
  <r>
    <s v="E04962"/>
    <x v="408"/>
    <s v="Vice President"/>
    <x v="5"/>
    <s v="Manufacturing"/>
    <x v="0"/>
    <s v="Asian"/>
    <n v="50"/>
    <d v="2008-10-13T00:00:00"/>
    <n v="181801"/>
    <n v="0.4"/>
    <s v="China"/>
    <s v="Chongqing"/>
    <d v="2019-12-11T00:00:00"/>
  </r>
  <r>
    <s v="E02769"/>
    <x v="409"/>
    <s v="Account Representative"/>
    <x v="2"/>
    <s v="Manufacturing"/>
    <x v="0"/>
    <s v="Caucasian"/>
    <n v="26"/>
    <d v="2021-11-21T00:00:00"/>
    <n v="63137"/>
    <n v="0"/>
    <s v="United States"/>
    <s v="Chicago"/>
    <s v=""/>
  </r>
  <r>
    <s v="E03893"/>
    <x v="410"/>
    <s v="Vice President"/>
    <x v="5"/>
    <s v="Manufacturing"/>
    <x v="0"/>
    <s v="Asian"/>
    <n v="55"/>
    <d v="2018-09-02T00:00:00"/>
    <n v="221465"/>
    <n v="0.34"/>
    <s v="China"/>
    <s v="Chengdu"/>
    <s v=""/>
  </r>
  <r>
    <s v="E00553"/>
    <x v="411"/>
    <s v="Quality Engineer"/>
    <x v="5"/>
    <s v="Research &amp; Development"/>
    <x v="0"/>
    <s v="Asian"/>
    <n v="50"/>
    <d v="2013-05-10T00:00:00"/>
    <n v="79388"/>
    <n v="0"/>
    <s v="United States"/>
    <s v="Austin"/>
    <d v="2019-08-04T00:00:00"/>
  </r>
  <r>
    <s v="E03540"/>
    <x v="412"/>
    <s v="Solutions Architect"/>
    <x v="0"/>
    <s v="Manufacturing"/>
    <x v="0"/>
    <s v="Caucasian"/>
    <n v="28"/>
    <d v="2018-01-22T00:00:00"/>
    <n v="68176"/>
    <n v="0"/>
    <s v="United States"/>
    <s v="Seattle"/>
    <s v=""/>
  </r>
  <r>
    <s v="E02769"/>
    <x v="413"/>
    <s v="Sr. Manger"/>
    <x v="1"/>
    <s v="Research &amp; Development"/>
    <x v="0"/>
    <s v="Latino"/>
    <n v="39"/>
    <d v="2019-10-18T00:00:00"/>
    <n v="122829"/>
    <n v="0.11"/>
    <s v="United States"/>
    <s v="Chicago"/>
    <s v=""/>
  </r>
  <r>
    <s v="E03277"/>
    <x v="414"/>
    <s v="Sr. Manger"/>
    <x v="6"/>
    <s v="Speciality Products"/>
    <x v="0"/>
    <s v="Asian"/>
    <n v="31"/>
    <d v="2019-08-18T00:00:00"/>
    <n v="126353"/>
    <n v="0.12"/>
    <s v="China"/>
    <s v="Shanghai"/>
    <s v=""/>
  </r>
  <r>
    <s v="E04194"/>
    <x v="415"/>
    <s v="Director"/>
    <x v="3"/>
    <s v="Speciality Products"/>
    <x v="0"/>
    <s v="Asian"/>
    <n v="55"/>
    <d v="2010-10-17T00:00:00"/>
    <n v="188727"/>
    <n v="0.23"/>
    <s v="China"/>
    <s v="Chengdu"/>
    <s v=""/>
  </r>
  <r>
    <s v="E01807"/>
    <x v="416"/>
    <s v="Sr. Analyst"/>
    <x v="2"/>
    <s v="Research &amp; Development"/>
    <x v="1"/>
    <s v="Asian"/>
    <n v="52"/>
    <d v="1994-02-18T00:00:00"/>
    <n v="99624"/>
    <n v="0"/>
    <s v="United States"/>
    <s v="Seattle"/>
    <s v=""/>
  </r>
  <r>
    <s v="E01762"/>
    <x v="417"/>
    <s v="Manager"/>
    <x v="2"/>
    <s v="Speciality Products"/>
    <x v="0"/>
    <s v="Asian"/>
    <n v="55"/>
    <d v="2012-10-20T00:00:00"/>
    <n v="108686"/>
    <n v="0.06"/>
    <s v="United States"/>
    <s v="Columbus"/>
    <s v=""/>
  </r>
  <r>
    <s v="E02632"/>
    <x v="418"/>
    <s v="Analyst"/>
    <x v="3"/>
    <s v="Corporate"/>
    <x v="0"/>
    <s v="Latino"/>
    <n v="56"/>
    <d v="1995-04-13T00:00:00"/>
    <n v="50857"/>
    <n v="0"/>
    <s v="Brazil"/>
    <s v="Manaus"/>
    <s v=""/>
  </r>
  <r>
    <s v="E04226"/>
    <x v="419"/>
    <s v="Operations Engineer"/>
    <x v="5"/>
    <s v="Manufacturing"/>
    <x v="1"/>
    <s v="Caucasian"/>
    <n v="47"/>
    <d v="2001-01-02T00:00:00"/>
    <n v="120628"/>
    <n v="0"/>
    <s v="United States"/>
    <s v="Chicago"/>
    <s v=""/>
  </r>
  <r>
    <s v="E04101"/>
    <x v="420"/>
    <s v="Director"/>
    <x v="2"/>
    <s v="Speciality Products"/>
    <x v="0"/>
    <s v="Caucasian"/>
    <n v="63"/>
    <d v="2020-06-14T00:00:00"/>
    <n v="181216"/>
    <n v="0.27"/>
    <s v="United States"/>
    <s v="Columbus"/>
    <s v=""/>
  </r>
  <r>
    <s v="E01981"/>
    <x v="421"/>
    <s v="Analyst"/>
    <x v="1"/>
    <s v="Corporate"/>
    <x v="0"/>
    <s v="Caucasian"/>
    <n v="63"/>
    <d v="2012-03-16T00:00:00"/>
    <n v="46081"/>
    <n v="0"/>
    <s v="United States"/>
    <s v="Chicago"/>
    <s v=""/>
  </r>
  <r>
    <s v="E02534"/>
    <x v="422"/>
    <s v="Sr. Manger"/>
    <x v="3"/>
    <s v="Corporate"/>
    <x v="0"/>
    <s v="Caucasian"/>
    <n v="55"/>
    <d v="2004-05-28T00:00:00"/>
    <n v="159885"/>
    <n v="0.12"/>
    <s v="United States"/>
    <s v="Columbus"/>
    <s v=""/>
  </r>
  <r>
    <s v="E01238"/>
    <x v="423"/>
    <s v="Director"/>
    <x v="2"/>
    <s v="Manufacturing"/>
    <x v="0"/>
    <s v="Caucasian"/>
    <n v="55"/>
    <d v="1995-10-29T00:00:00"/>
    <n v="153271"/>
    <n v="0.15"/>
    <s v="United States"/>
    <s v="Austin"/>
    <s v=""/>
  </r>
  <r>
    <s v="E01118"/>
    <x v="424"/>
    <s v="Manager"/>
    <x v="4"/>
    <s v="Manufacturing"/>
    <x v="1"/>
    <s v="Asian"/>
    <n v="42"/>
    <d v="2009-12-12T00:00:00"/>
    <n v="114242"/>
    <n v="0.08"/>
    <s v="United States"/>
    <s v="Phoenix"/>
    <s v=""/>
  </r>
  <r>
    <s v="E04041"/>
    <x v="425"/>
    <s v="IT Coordinator"/>
    <x v="0"/>
    <s v="Speciality Products"/>
    <x v="0"/>
    <s v="Asian"/>
    <n v="39"/>
    <d v="2020-11-18T00:00:00"/>
    <n v="48415"/>
    <n v="0"/>
    <s v="China"/>
    <s v="Shanghai"/>
    <s v=""/>
  </r>
  <r>
    <s v="E04308"/>
    <x v="426"/>
    <s v="Development Engineer"/>
    <x v="5"/>
    <s v="Manufacturing"/>
    <x v="1"/>
    <s v="Latino"/>
    <n v="35"/>
    <d v="2017-05-23T00:00:00"/>
    <n v="65566"/>
    <n v="0"/>
    <s v="United States"/>
    <s v="Seattle"/>
    <s v=""/>
  </r>
  <r>
    <s v="E01052"/>
    <x v="427"/>
    <s v="Sr. Manger"/>
    <x v="6"/>
    <s v="Research &amp; Development"/>
    <x v="1"/>
    <s v="Asian"/>
    <n v="45"/>
    <d v="2001-05-03T00:00:00"/>
    <n v="147752"/>
    <n v="0.12"/>
    <s v="China"/>
    <s v="Shanghai"/>
    <d v="2011-12-26T00:00:00"/>
  </r>
  <r>
    <s v="E04165"/>
    <x v="428"/>
    <s v="Sr. Manger"/>
    <x v="6"/>
    <s v="Manufacturing"/>
    <x v="0"/>
    <s v="Asian"/>
    <n v="25"/>
    <d v="2021-09-14T00:00:00"/>
    <n v="136810"/>
    <n v="0.14000000000000001"/>
    <s v="China"/>
    <s v="Chongqing"/>
    <s v=""/>
  </r>
  <r>
    <s v="E02295"/>
    <x v="429"/>
    <s v="Analyst"/>
    <x v="2"/>
    <s v="Corporate"/>
    <x v="1"/>
    <s v="Caucasian"/>
    <n v="47"/>
    <d v="2013-02-28T00:00:00"/>
    <n v="54635"/>
    <n v="0"/>
    <s v="United States"/>
    <s v="Chicago"/>
    <s v=""/>
  </r>
  <r>
    <s v="E04546"/>
    <x v="430"/>
    <s v="Cloud Infrastructure Architect"/>
    <x v="0"/>
    <s v="Corporate"/>
    <x v="0"/>
    <s v="Caucasian"/>
    <n v="42"/>
    <d v="2020-02-05T00:00:00"/>
    <n v="96636"/>
    <n v="0"/>
    <s v="United States"/>
    <s v="Columbus"/>
    <s v=""/>
  </r>
  <r>
    <s v="E04217"/>
    <x v="431"/>
    <s v="System Administrator "/>
    <x v="0"/>
    <s v="Manufacturing"/>
    <x v="0"/>
    <s v="Black"/>
    <n v="35"/>
    <d v="2014-10-29T00:00:00"/>
    <n v="91592"/>
    <n v="0"/>
    <s v="United States"/>
    <s v="Chicago"/>
    <s v=""/>
  </r>
  <r>
    <s v="E00650"/>
    <x v="432"/>
    <s v="Business Partner"/>
    <x v="4"/>
    <s v="Research &amp; Development"/>
    <x v="0"/>
    <s v="Asian"/>
    <n v="45"/>
    <d v="2000-08-17T00:00:00"/>
    <n v="55563"/>
    <n v="0"/>
    <s v="China"/>
    <s v="Chengdu"/>
    <s v=""/>
  </r>
  <r>
    <s v="E00344"/>
    <x v="433"/>
    <s v="Director"/>
    <x v="0"/>
    <s v="Research &amp; Development"/>
    <x v="0"/>
    <s v="Asian"/>
    <n v="52"/>
    <d v="1996-02-14T00:00:00"/>
    <n v="159724"/>
    <n v="0.23"/>
    <s v="China"/>
    <s v="Beijing"/>
    <s v=""/>
  </r>
  <r>
    <s v="E04645"/>
    <x v="434"/>
    <s v="Vice President"/>
    <x v="6"/>
    <s v="Corporate"/>
    <x v="1"/>
    <s v="Asian"/>
    <n v="57"/>
    <d v="2017-08-04T00:00:00"/>
    <n v="183190"/>
    <n v="0.36"/>
    <s v="United States"/>
    <s v="Chicago"/>
    <s v=""/>
  </r>
  <r>
    <s v="E03880"/>
    <x v="435"/>
    <s v="Analyst"/>
    <x v="3"/>
    <s v="Speciality Products"/>
    <x v="0"/>
    <s v="Caucasian"/>
    <n v="56"/>
    <d v="2019-12-25T00:00:00"/>
    <n v="54829"/>
    <n v="0"/>
    <s v="United States"/>
    <s v="Phoenix"/>
    <s v=""/>
  </r>
  <r>
    <s v="E02730"/>
    <x v="436"/>
    <s v="Quality Engineer"/>
    <x v="5"/>
    <s v="Corporate"/>
    <x v="1"/>
    <s v="Latino"/>
    <n v="46"/>
    <d v="2005-04-22T00:00:00"/>
    <n v="96639"/>
    <n v="0"/>
    <s v="Brazil"/>
    <s v="Rio de Janerio"/>
    <s v=""/>
  </r>
  <r>
    <s v="E04517"/>
    <x v="437"/>
    <s v="Manager"/>
    <x v="6"/>
    <s v="Speciality Products"/>
    <x v="0"/>
    <s v="Asian"/>
    <n v="43"/>
    <d v="2006-06-11T00:00:00"/>
    <n v="117278"/>
    <n v="0.09"/>
    <s v="United States"/>
    <s v="Miami"/>
    <s v=""/>
  </r>
  <r>
    <s v="E00965"/>
    <x v="438"/>
    <s v="Computer Systems Manager"/>
    <x v="0"/>
    <s v="Speciality Products"/>
    <x v="1"/>
    <s v="Asian"/>
    <n v="53"/>
    <d v="2008-02-09T00:00:00"/>
    <n v="84193"/>
    <n v="0.09"/>
    <s v="China"/>
    <s v="Shanghai"/>
    <s v=""/>
  </r>
  <r>
    <s v="E04639"/>
    <x v="439"/>
    <s v="Network Administrator"/>
    <x v="0"/>
    <s v="Manufacturing"/>
    <x v="0"/>
    <s v="Caucasian"/>
    <n v="47"/>
    <d v="2018-07-28T00:00:00"/>
    <n v="87806"/>
    <n v="0"/>
    <s v="United States"/>
    <s v="Seattle"/>
    <s v=""/>
  </r>
  <r>
    <s v="E00465"/>
    <x v="440"/>
    <s v="Test Engineer"/>
    <x v="5"/>
    <s v="Research &amp; Development"/>
    <x v="1"/>
    <s v="Caucasian"/>
    <n v="62"/>
    <d v="2011-10-04T00:00:00"/>
    <n v="63959"/>
    <n v="0"/>
    <s v="United States"/>
    <s v="Seattle"/>
    <s v=""/>
  </r>
  <r>
    <s v="E03058"/>
    <x v="441"/>
    <s v="Vice President"/>
    <x v="0"/>
    <s v="Research &amp; Development"/>
    <x v="1"/>
    <s v="Asian"/>
    <n v="35"/>
    <d v="2015-06-11T00:00:00"/>
    <n v="234723"/>
    <n v="0.36"/>
    <s v="China"/>
    <s v="Shanghai"/>
    <s v=""/>
  </r>
  <r>
    <s v="E02337"/>
    <x v="442"/>
    <s v="Analyst"/>
    <x v="3"/>
    <s v="Corporate"/>
    <x v="0"/>
    <s v="Asian"/>
    <n v="27"/>
    <d v="2019-08-24T00:00:00"/>
    <n v="50809"/>
    <n v="0"/>
    <s v="China"/>
    <s v="Chongqing"/>
    <s v=""/>
  </r>
  <r>
    <s v="E04927"/>
    <x v="443"/>
    <s v="Sr. Analyst"/>
    <x v="1"/>
    <s v="Manufacturing"/>
    <x v="1"/>
    <s v="Caucasian"/>
    <n v="55"/>
    <d v="2002-07-19T00:00:00"/>
    <n v="77396"/>
    <n v="0"/>
    <s v="United States"/>
    <s v="Miami"/>
    <s v=""/>
  </r>
  <r>
    <s v="E03799"/>
    <x v="444"/>
    <s v="Sr. Analyst"/>
    <x v="1"/>
    <s v="Speciality Products"/>
    <x v="0"/>
    <s v="Asian"/>
    <n v="63"/>
    <d v="1999-12-31T00:00:00"/>
    <n v="89523"/>
    <n v="0"/>
    <s v="United States"/>
    <s v="Phoenix"/>
    <s v=""/>
  </r>
  <r>
    <s v="E04538"/>
    <x v="445"/>
    <s v="Cloud Infrastructure Architect"/>
    <x v="0"/>
    <s v="Corporate"/>
    <x v="0"/>
    <s v="Asian"/>
    <n v="53"/>
    <d v="2011-07-20T00:00:00"/>
    <n v="86173"/>
    <n v="0"/>
    <s v="China"/>
    <s v="Chongqing"/>
    <s v=""/>
  </r>
  <r>
    <s v="E02633"/>
    <x v="446"/>
    <s v="Vice President"/>
    <x v="2"/>
    <s v="Manufacturing"/>
    <x v="0"/>
    <s v="Black"/>
    <n v="54"/>
    <d v="2000-08-19T00:00:00"/>
    <n v="222224"/>
    <n v="0.38"/>
    <s v="United States"/>
    <s v="Columbus"/>
    <s v=""/>
  </r>
  <r>
    <s v="E02965"/>
    <x v="447"/>
    <s v="Sr. Manger"/>
    <x v="1"/>
    <s v="Research &amp; Development"/>
    <x v="1"/>
    <s v="Asian"/>
    <n v="43"/>
    <d v="2021-04-17T00:00:00"/>
    <n v="146140"/>
    <n v="0.15"/>
    <s v="United States"/>
    <s v="Seattle"/>
    <s v=""/>
  </r>
  <r>
    <s v="E04345"/>
    <x v="448"/>
    <s v="Engineering Manager"/>
    <x v="5"/>
    <s v="Speciality Products"/>
    <x v="0"/>
    <s v="Caucasian"/>
    <n v="64"/>
    <d v="1994-06-20T00:00:00"/>
    <n v="109456"/>
    <n v="0.1"/>
    <s v="United States"/>
    <s v="Chicago"/>
    <s v=""/>
  </r>
  <r>
    <s v="E02895"/>
    <x v="449"/>
    <s v="Director"/>
    <x v="1"/>
    <s v="Research &amp; Development"/>
    <x v="0"/>
    <s v="Latino"/>
    <n v="65"/>
    <d v="2008-10-07T00:00:00"/>
    <n v="170221"/>
    <n v="0.15"/>
    <s v="Brazil"/>
    <s v="Manaus"/>
    <s v=""/>
  </r>
  <r>
    <s v="E01132"/>
    <x v="450"/>
    <s v="Computer Systems Manager"/>
    <x v="0"/>
    <s v="Research &amp; Development"/>
    <x v="0"/>
    <s v="Caucasian"/>
    <n v="42"/>
    <d v="2006-03-01T00:00:00"/>
    <n v="97433"/>
    <n v="0.05"/>
    <s v="United States"/>
    <s v="Seattle"/>
    <d v="2015-08-08T00:00:00"/>
  </r>
  <r>
    <s v="E00758"/>
    <x v="451"/>
    <s v="Account Representative"/>
    <x v="2"/>
    <s v="Manufacturing"/>
    <x v="1"/>
    <s v="Asian"/>
    <n v="35"/>
    <d v="2013-08-30T00:00:00"/>
    <n v="59646"/>
    <n v="0"/>
    <s v="China"/>
    <s v="Shanghai"/>
    <s v=""/>
  </r>
  <r>
    <s v="E03750"/>
    <x v="452"/>
    <s v="Director"/>
    <x v="5"/>
    <s v="Speciality Products"/>
    <x v="1"/>
    <s v="Asian"/>
    <n v="64"/>
    <d v="1995-08-29T00:00:00"/>
    <n v="158787"/>
    <n v="0.18"/>
    <s v="China"/>
    <s v="Chengdu"/>
    <s v=""/>
  </r>
  <r>
    <s v="E00144"/>
    <x v="453"/>
    <s v="Controls Engineer"/>
    <x v="5"/>
    <s v="Research &amp; Development"/>
    <x v="1"/>
    <s v="Asian"/>
    <n v="55"/>
    <d v="2018-04-29T00:00:00"/>
    <n v="83378"/>
    <n v="0"/>
    <s v="China"/>
    <s v="Beijing"/>
    <s v=""/>
  </r>
  <r>
    <s v="E02943"/>
    <x v="454"/>
    <s v="Sr. Analyst"/>
    <x v="6"/>
    <s v="Corporate"/>
    <x v="0"/>
    <s v="Latino"/>
    <n v="32"/>
    <d v="2013-11-12T00:00:00"/>
    <n v="88895"/>
    <n v="0"/>
    <s v="United States"/>
    <s v="Chicago"/>
    <s v=""/>
  </r>
  <r>
    <s v="E03901"/>
    <x v="455"/>
    <s v="Director"/>
    <x v="6"/>
    <s v="Corporate"/>
    <x v="1"/>
    <s v="Asian"/>
    <n v="45"/>
    <d v="2004-12-11T00:00:00"/>
    <n v="168846"/>
    <n v="0.24"/>
    <s v="China"/>
    <s v="Chongqing"/>
    <s v=""/>
  </r>
  <r>
    <s v="E03461"/>
    <x v="456"/>
    <s v="Business Partner"/>
    <x v="4"/>
    <s v="Research &amp; Development"/>
    <x v="1"/>
    <s v="Asian"/>
    <n v="35"/>
    <d v="2011-02-22T00:00:00"/>
    <n v="43336"/>
    <n v="0"/>
    <s v="United States"/>
    <s v="Austin"/>
    <d v="2020-07-12T00:00:00"/>
  </r>
  <r>
    <s v="E03490"/>
    <x v="457"/>
    <s v="Sr. Manger"/>
    <x v="4"/>
    <s v="Corporate"/>
    <x v="1"/>
    <s v="Latino"/>
    <n v="38"/>
    <d v="2009-09-27T00:00:00"/>
    <n v="127801"/>
    <n v="0.15"/>
    <s v="United States"/>
    <s v="Phoenix"/>
    <s v=""/>
  </r>
  <r>
    <s v="E04466"/>
    <x v="458"/>
    <s v="Network Administrator"/>
    <x v="0"/>
    <s v="Corporate"/>
    <x v="1"/>
    <s v="Black"/>
    <n v="54"/>
    <d v="2000-04-01T00:00:00"/>
    <n v="76352"/>
    <n v="0"/>
    <s v="United States"/>
    <s v="Austin"/>
    <s v=""/>
  </r>
  <r>
    <s v="E03226"/>
    <x v="459"/>
    <s v="Vice President"/>
    <x v="1"/>
    <s v="Corporate"/>
    <x v="1"/>
    <s v="Caucasian"/>
    <n v="28"/>
    <d v="2019-06-22T00:00:00"/>
    <n v="250767"/>
    <n v="0.38"/>
    <s v="United States"/>
    <s v="Seattle"/>
    <s v=""/>
  </r>
  <r>
    <s v="E04607"/>
    <x v="460"/>
    <s v="Vice President"/>
    <x v="6"/>
    <s v="Corporate"/>
    <x v="1"/>
    <s v="Caucasian"/>
    <n v="26"/>
    <d v="2020-09-27T00:00:00"/>
    <n v="223055"/>
    <n v="0.3"/>
    <s v="United States"/>
    <s v="Columbus"/>
    <s v=""/>
  </r>
  <r>
    <s v="E02678"/>
    <x v="461"/>
    <s v="Director"/>
    <x v="5"/>
    <s v="Corporate"/>
    <x v="1"/>
    <s v="Latino"/>
    <n v="45"/>
    <d v="2007-04-13T00:00:00"/>
    <n v="189680"/>
    <n v="0.23"/>
    <s v="Brazil"/>
    <s v="Sao Paulo"/>
    <s v=""/>
  </r>
  <r>
    <s v="E02190"/>
    <x v="462"/>
    <s v="Test Engineer"/>
    <x v="5"/>
    <s v="Manufacturing"/>
    <x v="1"/>
    <s v="Caucasian"/>
    <n v="57"/>
    <d v="2018-07-18T00:00:00"/>
    <n v="71167"/>
    <n v="0"/>
    <s v="United States"/>
    <s v="Columbus"/>
    <s v=""/>
  </r>
  <r>
    <s v="E00747"/>
    <x v="463"/>
    <s v="Technical Architect"/>
    <x v="0"/>
    <s v="Speciality Products"/>
    <x v="0"/>
    <s v="Caucasian"/>
    <n v="59"/>
    <d v="2010-04-04T00:00:00"/>
    <n v="76027"/>
    <n v="0"/>
    <s v="United States"/>
    <s v="Seattle"/>
    <s v=""/>
  </r>
  <r>
    <s v="E00268"/>
    <x v="464"/>
    <s v="Director"/>
    <x v="5"/>
    <s v="Corporate"/>
    <x v="1"/>
    <s v="Latino"/>
    <n v="48"/>
    <d v="2019-12-10T00:00:00"/>
    <n v="183113"/>
    <n v="0.24"/>
    <s v="Brazil"/>
    <s v="Rio de Janerio"/>
    <s v=""/>
  </r>
  <r>
    <s v="E01416"/>
    <x v="465"/>
    <s v="Analyst II"/>
    <x v="3"/>
    <s v="Manufacturing"/>
    <x v="1"/>
    <s v="Black"/>
    <n v="30"/>
    <d v="2020-10-20T00:00:00"/>
    <n v="67753"/>
    <n v="0"/>
    <s v="United States"/>
    <s v="Phoenix"/>
    <s v=""/>
  </r>
  <r>
    <s v="E01524"/>
    <x v="466"/>
    <s v="Computer Systems Manager"/>
    <x v="0"/>
    <s v="Corporate"/>
    <x v="1"/>
    <s v="Black"/>
    <n v="31"/>
    <d v="2016-10-13T00:00:00"/>
    <n v="63744"/>
    <n v="0.08"/>
    <s v="United States"/>
    <s v="Austin"/>
    <s v=""/>
  </r>
  <r>
    <s v="E03849"/>
    <x v="467"/>
    <s v="Quality Engineer"/>
    <x v="5"/>
    <s v="Manufacturing"/>
    <x v="0"/>
    <s v="Asian"/>
    <n v="50"/>
    <d v="2002-07-09T00:00:00"/>
    <n v="92209"/>
    <n v="0"/>
    <s v="China"/>
    <s v="Shanghai"/>
    <s v=""/>
  </r>
  <r>
    <s v="E02801"/>
    <x v="468"/>
    <s v="Sr. Manger"/>
    <x v="2"/>
    <s v="Corporate"/>
    <x v="1"/>
    <s v="Black"/>
    <n v="51"/>
    <d v="2000-09-01T00:00:00"/>
    <n v="157487"/>
    <n v="0.12"/>
    <s v="United States"/>
    <s v="Phoenix"/>
    <s v=""/>
  </r>
  <r>
    <s v="E04155"/>
    <x v="469"/>
    <s v="Sr. Analyst"/>
    <x v="6"/>
    <s v="Research &amp; Development"/>
    <x v="1"/>
    <s v="Latino"/>
    <n v="42"/>
    <d v="2015-04-07T00:00:00"/>
    <n v="99697"/>
    <n v="0"/>
    <s v="Brazil"/>
    <s v="Rio de Janerio"/>
    <s v=""/>
  </r>
  <r>
    <s v="E01952"/>
    <x v="470"/>
    <s v="Network Administrator"/>
    <x v="0"/>
    <s v="Research &amp; Development"/>
    <x v="1"/>
    <s v="Asian"/>
    <n v="45"/>
    <d v="2010-02-26T00:00:00"/>
    <n v="90770"/>
    <n v="0"/>
    <s v="United States"/>
    <s v="Columbus"/>
    <s v=""/>
  </r>
  <r>
    <s v="E00116"/>
    <x v="471"/>
    <s v="Analyst"/>
    <x v="2"/>
    <s v="Speciality Products"/>
    <x v="0"/>
    <s v="Asian"/>
    <n v="64"/>
    <d v="2005-01-28T00:00:00"/>
    <n v="55369"/>
    <n v="0"/>
    <s v="United States"/>
    <s v="Phoenix"/>
    <s v=""/>
  </r>
  <r>
    <s v="E04811"/>
    <x v="472"/>
    <s v="Field Engineer"/>
    <x v="5"/>
    <s v="Speciality Products"/>
    <x v="0"/>
    <s v="Latino"/>
    <n v="59"/>
    <d v="2014-09-16T00:00:00"/>
    <n v="69578"/>
    <n v="0"/>
    <s v="Brazil"/>
    <s v="Rio de Janerio"/>
    <s v=""/>
  </r>
  <r>
    <s v="E00624"/>
    <x v="473"/>
    <s v="Director"/>
    <x v="3"/>
    <s v="Speciality Products"/>
    <x v="1"/>
    <s v="Caucasian"/>
    <n v="41"/>
    <d v="2013-06-04T00:00:00"/>
    <n v="167526"/>
    <n v="0.26"/>
    <s v="United States"/>
    <s v="Miami"/>
    <s v=""/>
  </r>
  <r>
    <s v="E03404"/>
    <x v="474"/>
    <s v="Field Engineer"/>
    <x v="5"/>
    <s v="Speciality Products"/>
    <x v="0"/>
    <s v="Latino"/>
    <n v="42"/>
    <d v="2021-02-05T00:00:00"/>
    <n v="65507"/>
    <n v="0"/>
    <s v="Brazil"/>
    <s v="Manaus"/>
    <s v=""/>
  </r>
  <r>
    <s v="E01845"/>
    <x v="475"/>
    <s v="Manager"/>
    <x v="1"/>
    <s v="Research &amp; Development"/>
    <x v="1"/>
    <s v="Latino"/>
    <n v="54"/>
    <d v="1998-04-28T00:00:00"/>
    <n v="108268"/>
    <n v="0.09"/>
    <s v="Brazil"/>
    <s v="Sao Paulo"/>
    <d v="2004-05-15T00:00:00"/>
  </r>
  <r>
    <s v="E04784"/>
    <x v="476"/>
    <s v="Technical Architect"/>
    <x v="0"/>
    <s v="Research &amp; Development"/>
    <x v="1"/>
    <s v="Asian"/>
    <n v="37"/>
    <d v="2016-02-05T00:00:00"/>
    <n v="80055"/>
    <n v="0"/>
    <s v="China"/>
    <s v="Beijing"/>
    <s v=""/>
  </r>
  <r>
    <s v="E00145"/>
    <x v="477"/>
    <s v="Sr. Analyst"/>
    <x v="2"/>
    <s v="Research &amp; Development"/>
    <x v="1"/>
    <s v="Latino"/>
    <n v="58"/>
    <d v="2009-04-27T00:00:00"/>
    <n v="76802"/>
    <n v="0"/>
    <s v="Brazil"/>
    <s v="Manaus"/>
    <s v=""/>
  </r>
  <r>
    <s v="E00218"/>
    <x v="478"/>
    <s v="Vice President"/>
    <x v="2"/>
    <s v="Speciality Products"/>
    <x v="1"/>
    <s v="Asian"/>
    <n v="47"/>
    <d v="2016-11-22T00:00:00"/>
    <n v="253249"/>
    <n v="0.31"/>
    <s v="United States"/>
    <s v="Austin"/>
    <s v=""/>
  </r>
  <r>
    <s v="E02185"/>
    <x v="479"/>
    <s v="Sr. Business Partner"/>
    <x v="4"/>
    <s v="Research &amp; Development"/>
    <x v="0"/>
    <s v="Asian"/>
    <n v="60"/>
    <d v="2005-11-11T00:00:00"/>
    <n v="78388"/>
    <n v="0"/>
    <s v="China"/>
    <s v="Chongqing"/>
    <s v=""/>
  </r>
  <r>
    <s v="E01070"/>
    <x v="480"/>
    <s v="Vice President"/>
    <x v="0"/>
    <s v="Corporate"/>
    <x v="1"/>
    <s v="Caucasian"/>
    <n v="38"/>
    <d v="2016-06-22T00:00:00"/>
    <n v="249870"/>
    <n v="0.34"/>
    <s v="United States"/>
    <s v="Chicago"/>
    <s v=""/>
  </r>
  <r>
    <s v="E03807"/>
    <x v="481"/>
    <s v="Sr. Manger"/>
    <x v="6"/>
    <s v="Manufacturing"/>
    <x v="1"/>
    <s v="Asian"/>
    <n v="63"/>
    <d v="2015-03-01T00:00:00"/>
    <n v="148321"/>
    <n v="0.15"/>
    <s v="China"/>
    <s v="Beijing"/>
    <s v=""/>
  </r>
  <r>
    <s v="E00784"/>
    <x v="482"/>
    <s v="Service Desk Analyst"/>
    <x v="0"/>
    <s v="Corporate"/>
    <x v="0"/>
    <s v="Asian"/>
    <n v="60"/>
    <d v="2004-02-10T00:00:00"/>
    <n v="90258"/>
    <n v="0"/>
    <s v="China"/>
    <s v="Chongqing"/>
    <s v=""/>
  </r>
  <r>
    <s v="E04925"/>
    <x v="483"/>
    <s v="System Administrator "/>
    <x v="0"/>
    <s v="Manufacturing"/>
    <x v="0"/>
    <s v="Black"/>
    <n v="42"/>
    <d v="2011-02-19T00:00:00"/>
    <n v="72486"/>
    <n v="0"/>
    <s v="United States"/>
    <s v="Seattle"/>
    <s v=""/>
  </r>
  <r>
    <s v="E04448"/>
    <x v="484"/>
    <s v="Sr. Analyst"/>
    <x v="1"/>
    <s v="Corporate"/>
    <x v="1"/>
    <s v="Latino"/>
    <n v="34"/>
    <d v="2014-09-04T00:00:00"/>
    <n v="95499"/>
    <n v="0"/>
    <s v="Brazil"/>
    <s v="Sao Paulo"/>
    <d v="2017-08-11T00:00:00"/>
  </r>
  <r>
    <s v="E04817"/>
    <x v="485"/>
    <s v="Sr. Analyst"/>
    <x v="3"/>
    <s v="Research &amp; Development"/>
    <x v="0"/>
    <s v="Latino"/>
    <n v="53"/>
    <d v="2004-12-23T00:00:00"/>
    <n v="90212"/>
    <n v="0"/>
    <s v="Brazil"/>
    <s v="Sao Paulo"/>
    <s v=""/>
  </r>
  <r>
    <s v="E00325"/>
    <x v="486"/>
    <s v="Vice President"/>
    <x v="6"/>
    <s v="Research &amp; Development"/>
    <x v="1"/>
    <s v="Asian"/>
    <n v="39"/>
    <d v="2019-12-05T00:00:00"/>
    <n v="254057"/>
    <n v="0.39"/>
    <s v="China"/>
    <s v="Shanghai"/>
    <s v=""/>
  </r>
  <r>
    <s v="E00403"/>
    <x v="487"/>
    <s v="Business Partner"/>
    <x v="4"/>
    <s v="Manufacturing"/>
    <x v="0"/>
    <s v="Latino"/>
    <n v="58"/>
    <d v="2010-10-12T00:00:00"/>
    <n v="43001"/>
    <n v="0"/>
    <s v="United States"/>
    <s v="Austin"/>
    <s v=""/>
  </r>
  <r>
    <s v="E00436"/>
    <x v="488"/>
    <s v="Computer Systems Manager"/>
    <x v="0"/>
    <s v="Manufacturing"/>
    <x v="1"/>
    <s v="Latino"/>
    <n v="60"/>
    <d v="1998-08-03T00:00:00"/>
    <n v="85120"/>
    <n v="0.09"/>
    <s v="United States"/>
    <s v="Seattle"/>
    <s v=""/>
  </r>
  <r>
    <s v="E04358"/>
    <x v="489"/>
    <s v="Business Partner"/>
    <x v="4"/>
    <s v="Manufacturing"/>
    <x v="1"/>
    <s v="Latino"/>
    <n v="34"/>
    <d v="2015-08-03T00:00:00"/>
    <n v="52200"/>
    <n v="0"/>
    <s v="United States"/>
    <s v="Columbus"/>
    <s v=""/>
  </r>
  <r>
    <s v="E04662"/>
    <x v="490"/>
    <s v="Sr. Manger"/>
    <x v="4"/>
    <s v="Corporate"/>
    <x v="0"/>
    <s v="Caucasian"/>
    <n v="60"/>
    <d v="2008-10-18T00:00:00"/>
    <n v="150855"/>
    <n v="0.11"/>
    <s v="United States"/>
    <s v="Phoenix"/>
    <s v=""/>
  </r>
  <r>
    <s v="E01496"/>
    <x v="491"/>
    <s v="Enterprise Architect"/>
    <x v="0"/>
    <s v="Manufacturing"/>
    <x v="0"/>
    <s v="Latino"/>
    <n v="53"/>
    <d v="2004-07-20T00:00:00"/>
    <n v="65702"/>
    <n v="0"/>
    <s v="United States"/>
    <s v="Columbus"/>
    <s v=""/>
  </r>
  <r>
    <s v="E01870"/>
    <x v="492"/>
    <s v="Director"/>
    <x v="1"/>
    <s v="Corporate"/>
    <x v="1"/>
    <s v="Asian"/>
    <n v="58"/>
    <d v="2007-10-12T00:00:00"/>
    <n v="162038"/>
    <n v="0.24"/>
    <s v="China"/>
    <s v="Chongqing"/>
    <s v=""/>
  </r>
  <r>
    <s v="E03971"/>
    <x v="493"/>
    <s v="Sr. Manger"/>
    <x v="6"/>
    <s v="Research &amp; Development"/>
    <x v="0"/>
    <s v="Asian"/>
    <n v="25"/>
    <d v="2020-04-09T00:00:00"/>
    <n v="157057"/>
    <n v="0.1"/>
    <s v="United States"/>
    <s v="Columbus"/>
    <s v=""/>
  </r>
  <r>
    <s v="E03616"/>
    <x v="494"/>
    <s v="Manager"/>
    <x v="0"/>
    <s v="Research &amp; Development"/>
    <x v="1"/>
    <s v="Caucasian"/>
    <n v="46"/>
    <d v="2021-08-11T00:00:00"/>
    <n v="127559"/>
    <n v="0.1"/>
    <s v="United States"/>
    <s v="Austin"/>
    <s v=""/>
  </r>
  <r>
    <s v="E00153"/>
    <x v="495"/>
    <s v="Field Engineer"/>
    <x v="5"/>
    <s v="Corporate"/>
    <x v="0"/>
    <s v="Caucasian"/>
    <n v="39"/>
    <d v="2019-03-12T00:00:00"/>
    <n v="62644"/>
    <n v="0"/>
    <s v="United States"/>
    <s v="Seattle"/>
    <s v=""/>
  </r>
  <r>
    <s v="E02313"/>
    <x v="496"/>
    <s v="Network Architect"/>
    <x v="0"/>
    <s v="Manufacturing"/>
    <x v="1"/>
    <s v="Asian"/>
    <n v="50"/>
    <d v="2001-03-06T00:00:00"/>
    <n v="73907"/>
    <n v="0"/>
    <s v="China"/>
    <s v="Shanghai"/>
    <s v=""/>
  </r>
  <r>
    <s v="E02960"/>
    <x v="497"/>
    <s v="Sr. Analyst"/>
    <x v="3"/>
    <s v="Manufacturing"/>
    <x v="0"/>
    <s v="Caucasian"/>
    <n v="56"/>
    <d v="2018-03-10T00:00:00"/>
    <n v="90040"/>
    <n v="0"/>
    <s v="United States"/>
    <s v="Chicago"/>
    <s v=""/>
  </r>
  <r>
    <s v="E00096"/>
    <x v="498"/>
    <s v="Development Engineer"/>
    <x v="5"/>
    <s v="Manufacturing"/>
    <x v="0"/>
    <s v="Latino"/>
    <n v="30"/>
    <d v="2016-05-26T00:00:00"/>
    <n v="91134"/>
    <n v="0"/>
    <s v="Brazil"/>
    <s v="Sao Paulo"/>
    <s v=""/>
  </r>
  <r>
    <s v="E02140"/>
    <x v="499"/>
    <s v="Vice President"/>
    <x v="4"/>
    <s v="Speciality Products"/>
    <x v="0"/>
    <s v="Asian"/>
    <n v="45"/>
    <d v="2021-09-22T00:00:00"/>
    <n v="201396"/>
    <n v="0.32"/>
    <s v="United States"/>
    <s v="Miami"/>
    <s v=""/>
  </r>
  <r>
    <s v="E00826"/>
    <x v="500"/>
    <s v="Analyst"/>
    <x v="3"/>
    <s v="Corporate"/>
    <x v="0"/>
    <s v="Asian"/>
    <n v="55"/>
    <d v="2011-12-22T00:00:00"/>
    <n v="54733"/>
    <n v="0"/>
    <s v="China"/>
    <s v="Chongqing"/>
    <s v=""/>
  </r>
  <r>
    <s v="E03881"/>
    <x v="501"/>
    <s v="System Administrator "/>
    <x v="0"/>
    <s v="Corporate"/>
    <x v="1"/>
    <s v="Black"/>
    <n v="28"/>
    <d v="2019-06-17T00:00:00"/>
    <n v="65341"/>
    <n v="0"/>
    <s v="United States"/>
    <s v="Miami"/>
    <d v="2022-04-11T00:00:00"/>
  </r>
  <r>
    <s v="E02604"/>
    <x v="502"/>
    <s v="Sr. Manger"/>
    <x v="1"/>
    <s v="Corporate"/>
    <x v="0"/>
    <s v="Black"/>
    <n v="59"/>
    <d v="2018-10-27T00:00:00"/>
    <n v="139208"/>
    <n v="0.11"/>
    <s v="United States"/>
    <s v="Austin"/>
    <s v=""/>
  </r>
  <r>
    <s v="E02613"/>
    <x v="503"/>
    <s v="Sr. Analyst"/>
    <x v="2"/>
    <s v="Speciality Products"/>
    <x v="1"/>
    <s v="Asian"/>
    <n v="63"/>
    <d v="2018-03-12T00:00:00"/>
    <n v="73200"/>
    <n v="0"/>
    <s v="China"/>
    <s v="Shanghai"/>
    <s v=""/>
  </r>
  <r>
    <s v="E00864"/>
    <x v="504"/>
    <s v="Manager"/>
    <x v="3"/>
    <s v="Speciality Products"/>
    <x v="0"/>
    <s v="Latino"/>
    <n v="46"/>
    <d v="2010-04-24T00:00:00"/>
    <n v="102636"/>
    <n v="0.06"/>
    <s v="United States"/>
    <s v="Seattle"/>
    <s v=""/>
  </r>
  <r>
    <s v="E01760"/>
    <x v="505"/>
    <s v="Sr. Account Representative"/>
    <x v="2"/>
    <s v="Speciality Products"/>
    <x v="0"/>
    <s v="Latino"/>
    <n v="26"/>
    <d v="2021-02-09T00:00:00"/>
    <n v="87427"/>
    <n v="0"/>
    <s v="Brazil"/>
    <s v="Sao Paulo"/>
    <s v=""/>
  </r>
  <r>
    <s v="E03223"/>
    <x v="506"/>
    <s v="IT Coordinator"/>
    <x v="0"/>
    <s v="Research &amp; Development"/>
    <x v="1"/>
    <s v="Caucasian"/>
    <n v="45"/>
    <d v="2018-05-28T00:00:00"/>
    <n v="49219"/>
    <n v="0"/>
    <s v="United States"/>
    <s v="Columbus"/>
    <s v=""/>
  </r>
  <r>
    <s v="E01262"/>
    <x v="273"/>
    <s v="Manager"/>
    <x v="1"/>
    <s v="Manufacturing"/>
    <x v="1"/>
    <s v="Asian"/>
    <n v="50"/>
    <d v="2018-05-19T00:00:00"/>
    <n v="106437"/>
    <n v="7.0000000000000007E-2"/>
    <s v="China"/>
    <s v="Chongqing"/>
    <s v=""/>
  </r>
  <r>
    <s v="E01075"/>
    <x v="507"/>
    <s v="Analyst II"/>
    <x v="1"/>
    <s v="Manufacturing"/>
    <x v="1"/>
    <s v="Latino"/>
    <n v="46"/>
    <d v="2015-05-05T00:00:00"/>
    <n v="64364"/>
    <n v="0"/>
    <s v="Brazil"/>
    <s v="Sao Paulo"/>
    <s v=""/>
  </r>
  <r>
    <s v="E00364"/>
    <x v="508"/>
    <s v="Director"/>
    <x v="4"/>
    <s v="Manufacturing"/>
    <x v="1"/>
    <s v="Caucasian"/>
    <n v="50"/>
    <d v="2021-10-17T00:00:00"/>
    <n v="172180"/>
    <n v="0.3"/>
    <s v="United States"/>
    <s v="Columbus"/>
    <s v=""/>
  </r>
  <r>
    <s v="E04108"/>
    <x v="509"/>
    <s v="Sr. Analyst"/>
    <x v="2"/>
    <s v="Manufacturing"/>
    <x v="0"/>
    <s v="Latino"/>
    <n v="33"/>
    <d v="2012-05-14T00:00:00"/>
    <n v="88343"/>
    <n v="0"/>
    <s v="Brazil"/>
    <s v="Rio de Janerio"/>
    <s v=""/>
  </r>
  <r>
    <s v="E02917"/>
    <x v="510"/>
    <s v="Solutions Architect"/>
    <x v="0"/>
    <s v="Speciality Products"/>
    <x v="1"/>
    <s v="Latino"/>
    <n v="57"/>
    <d v="2014-07-10T00:00:00"/>
    <n v="66649"/>
    <n v="0"/>
    <s v="Brazil"/>
    <s v="Rio de Janerio"/>
    <s v=""/>
  </r>
  <r>
    <s v="E03720"/>
    <x v="511"/>
    <s v="Manager"/>
    <x v="1"/>
    <s v="Corporate"/>
    <x v="0"/>
    <s v="Caucasian"/>
    <n v="48"/>
    <d v="1999-04-22T00:00:00"/>
    <n v="102847"/>
    <n v="0.05"/>
    <s v="United States"/>
    <s v="Chicago"/>
    <s v=""/>
  </r>
  <r>
    <s v="E03393"/>
    <x v="512"/>
    <s v="Sr. Manger"/>
    <x v="1"/>
    <s v="Manufacturing"/>
    <x v="1"/>
    <s v="Latino"/>
    <n v="46"/>
    <d v="2010-07-19T00:00:00"/>
    <n v="134881"/>
    <n v="0.15"/>
    <s v="Brazil"/>
    <s v="Manaus"/>
    <s v=""/>
  </r>
  <r>
    <s v="E02977"/>
    <x v="513"/>
    <s v="Analyst II"/>
    <x v="6"/>
    <s v="Manufacturing"/>
    <x v="1"/>
    <s v="Asian"/>
    <n v="52"/>
    <d v="1999-05-23T00:00:00"/>
    <n v="68807"/>
    <n v="0"/>
    <s v="China"/>
    <s v="Chengdu"/>
    <d v="2015-11-30T00:00:00"/>
  </r>
  <r>
    <s v="E03371"/>
    <x v="514"/>
    <s v="Vice President"/>
    <x v="0"/>
    <s v="Manufacturing"/>
    <x v="1"/>
    <s v="Caucasian"/>
    <n v="56"/>
    <d v="2006-05-29T00:00:00"/>
    <n v="228822"/>
    <n v="0.36"/>
    <s v="United States"/>
    <s v="Miami"/>
    <s v=""/>
  </r>
  <r>
    <s v="E02531"/>
    <x v="515"/>
    <s v="Analyst"/>
    <x v="6"/>
    <s v="Manufacturing"/>
    <x v="1"/>
    <s v="Caucasian"/>
    <n v="28"/>
    <d v="2021-07-18T00:00:00"/>
    <n v="43391"/>
    <n v="0"/>
    <s v="United States"/>
    <s v="Columbus"/>
    <s v=""/>
  </r>
  <r>
    <s v="E02473"/>
    <x v="516"/>
    <s v="Quality Engineer"/>
    <x v="5"/>
    <s v="Speciality Products"/>
    <x v="1"/>
    <s v="Asian"/>
    <n v="29"/>
    <d v="2021-11-15T00:00:00"/>
    <n v="91782"/>
    <n v="0"/>
    <s v="China"/>
    <s v="Chongqing"/>
    <s v=""/>
  </r>
  <r>
    <s v="E02468"/>
    <x v="517"/>
    <s v="Vice President"/>
    <x v="6"/>
    <s v="Corporate"/>
    <x v="0"/>
    <s v="Asian"/>
    <n v="45"/>
    <d v="2016-02-28T00:00:00"/>
    <n v="211637"/>
    <n v="0.31"/>
    <s v="United States"/>
    <s v="Chicago"/>
    <s v=""/>
  </r>
  <r>
    <s v="E01499"/>
    <x v="518"/>
    <s v="Computer Systems Manager"/>
    <x v="0"/>
    <s v="Manufacturing"/>
    <x v="1"/>
    <s v="Caucasian"/>
    <n v="28"/>
    <d v="2020-08-08T00:00:00"/>
    <n v="73255"/>
    <n v="0.09"/>
    <s v="United States"/>
    <s v="Phoenix"/>
    <s v=""/>
  </r>
  <r>
    <s v="E03697"/>
    <x v="519"/>
    <s v="Manager"/>
    <x v="2"/>
    <s v="Corporate"/>
    <x v="1"/>
    <s v="Caucasian"/>
    <n v="28"/>
    <d v="2021-01-08T00:00:00"/>
    <n v="108826"/>
    <n v="0.1"/>
    <s v="United States"/>
    <s v="Miami"/>
    <s v=""/>
  </r>
  <r>
    <s v="E00593"/>
    <x v="520"/>
    <s v="Solutions Architect"/>
    <x v="0"/>
    <s v="Speciality Products"/>
    <x v="1"/>
    <s v="Caucasian"/>
    <n v="34"/>
    <d v="2016-05-24T00:00:00"/>
    <n v="94352"/>
    <n v="0"/>
    <s v="United States"/>
    <s v="Miami"/>
    <s v=""/>
  </r>
  <r>
    <s v="E01103"/>
    <x v="521"/>
    <s v="IT Systems Architect"/>
    <x v="0"/>
    <s v="Research &amp; Development"/>
    <x v="0"/>
    <s v="Latino"/>
    <n v="55"/>
    <d v="1994-08-30T00:00:00"/>
    <n v="73955"/>
    <n v="0"/>
    <s v="United States"/>
    <s v="Phoenix"/>
    <s v=""/>
  </r>
  <r>
    <s v="E03889"/>
    <x v="522"/>
    <s v="Manager"/>
    <x v="4"/>
    <s v="Manufacturing"/>
    <x v="1"/>
    <s v="Latino"/>
    <n v="34"/>
    <d v="2013-08-13T00:00:00"/>
    <n v="113909"/>
    <n v="0.06"/>
    <s v="Brazil"/>
    <s v="Rio de Janerio"/>
    <s v=""/>
  </r>
  <r>
    <s v="E01958"/>
    <x v="523"/>
    <s v="Network Administrator"/>
    <x v="0"/>
    <s v="Manufacturing"/>
    <x v="1"/>
    <s v="Asian"/>
    <n v="27"/>
    <d v="2020-12-24T00:00:00"/>
    <n v="92321"/>
    <n v="0"/>
    <s v="United States"/>
    <s v="Chicago"/>
    <s v=""/>
  </r>
  <r>
    <s v="E01870"/>
    <x v="524"/>
    <s v="Computer Systems Manager"/>
    <x v="0"/>
    <s v="Research &amp; Development"/>
    <x v="1"/>
    <s v="Caucasian"/>
    <n v="52"/>
    <d v="2013-05-23T00:00:00"/>
    <n v="99557"/>
    <n v="0.09"/>
    <s v="United States"/>
    <s v="Seattle"/>
    <s v=""/>
  </r>
  <r>
    <s v="E01167"/>
    <x v="525"/>
    <s v="Automation Engineer"/>
    <x v="5"/>
    <s v="Speciality Products"/>
    <x v="0"/>
    <s v="Caucasian"/>
    <n v="28"/>
    <d v="2018-11-14T00:00:00"/>
    <n v="115854"/>
    <n v="0"/>
    <s v="United States"/>
    <s v="Phoenix"/>
    <s v=""/>
  </r>
  <r>
    <s v="E00099"/>
    <x v="526"/>
    <s v="IT Systems Architect"/>
    <x v="0"/>
    <s v="Manufacturing"/>
    <x v="0"/>
    <s v="Latino"/>
    <n v="44"/>
    <d v="2011-03-01T00:00:00"/>
    <n v="82462"/>
    <n v="0"/>
    <s v="United States"/>
    <s v="Austin"/>
    <s v=""/>
  </r>
  <r>
    <s v="E00044"/>
    <x v="527"/>
    <s v="Vice President"/>
    <x v="0"/>
    <s v="Research &amp; Development"/>
    <x v="0"/>
    <s v="Caucasian"/>
    <n v="53"/>
    <d v="2011-11-09T00:00:00"/>
    <n v="198473"/>
    <n v="0.32"/>
    <s v="United States"/>
    <s v="Miami"/>
    <s v=""/>
  </r>
  <r>
    <s v="E00711"/>
    <x v="528"/>
    <s v="Sr. Manger"/>
    <x v="1"/>
    <s v="Corporate"/>
    <x v="0"/>
    <s v="Asian"/>
    <n v="43"/>
    <d v="2006-10-15T00:00:00"/>
    <n v="153492"/>
    <n v="0.11"/>
    <s v="United States"/>
    <s v="Chicago"/>
    <s v=""/>
  </r>
  <r>
    <s v="E04795"/>
    <x v="529"/>
    <s v="Vice President"/>
    <x v="4"/>
    <s v="Corporate"/>
    <x v="0"/>
    <s v="Black"/>
    <n v="28"/>
    <d v="2018-01-21T00:00:00"/>
    <n v="208210"/>
    <n v="0.3"/>
    <s v="United States"/>
    <s v="Seattle"/>
    <s v=""/>
  </r>
  <r>
    <s v="E03912"/>
    <x v="530"/>
    <s v="Sr. Analyst"/>
    <x v="6"/>
    <s v="Corporate"/>
    <x v="1"/>
    <s v="Caucasian"/>
    <n v="33"/>
    <d v="2015-11-17T00:00:00"/>
    <n v="91632"/>
    <n v="0"/>
    <s v="United States"/>
    <s v="Phoenix"/>
    <s v=""/>
  </r>
  <r>
    <s v="E02103"/>
    <x v="531"/>
    <s v="HRIS Analyst"/>
    <x v="4"/>
    <s v="Corporate"/>
    <x v="1"/>
    <s v="Asian"/>
    <n v="31"/>
    <d v="2017-09-24T00:00:00"/>
    <n v="71755"/>
    <n v="0"/>
    <s v="China"/>
    <s v="Chongqing"/>
    <s v=""/>
  </r>
  <r>
    <s v="E04213"/>
    <x v="532"/>
    <s v="Manager"/>
    <x v="3"/>
    <s v="Corporate"/>
    <x v="0"/>
    <s v="Asian"/>
    <n v="52"/>
    <d v="2021-11-19T00:00:00"/>
    <n v="111006"/>
    <n v="0.08"/>
    <s v="China"/>
    <s v="Chongqing"/>
    <s v=""/>
  </r>
  <r>
    <s v="E04756"/>
    <x v="533"/>
    <s v="Cloud Infrastructure Architect"/>
    <x v="0"/>
    <s v="Corporate"/>
    <x v="1"/>
    <s v="Asian"/>
    <n v="55"/>
    <d v="1994-12-24T00:00:00"/>
    <n v="99774"/>
    <n v="0"/>
    <s v="United States"/>
    <s v="Austin"/>
    <s v=""/>
  </r>
  <r>
    <s v="E04114"/>
    <x v="534"/>
    <s v="Director"/>
    <x v="0"/>
    <s v="Research &amp; Development"/>
    <x v="1"/>
    <s v="Asian"/>
    <n v="55"/>
    <d v="2007-03-13T00:00:00"/>
    <n v="184648"/>
    <n v="0.24"/>
    <s v="China"/>
    <s v="Shanghai"/>
    <s v=""/>
  </r>
  <r>
    <s v="E01423"/>
    <x v="535"/>
    <s v="Vice President"/>
    <x v="0"/>
    <s v="Manufacturing"/>
    <x v="1"/>
    <s v="Latino"/>
    <n v="51"/>
    <d v="2001-07-19T00:00:00"/>
    <n v="247874"/>
    <n v="0.33"/>
    <s v="Brazil"/>
    <s v="Manaus"/>
    <s v=""/>
  </r>
  <r>
    <s v="E03181"/>
    <x v="536"/>
    <s v="Development Engineer"/>
    <x v="5"/>
    <s v="Manufacturing"/>
    <x v="1"/>
    <s v="Asian"/>
    <n v="60"/>
    <d v="2009-05-11T00:00:00"/>
    <n v="62239"/>
    <n v="0"/>
    <s v="China"/>
    <s v="Beijing"/>
    <s v=""/>
  </r>
  <r>
    <s v="E03305"/>
    <x v="537"/>
    <s v="Manager"/>
    <x v="3"/>
    <s v="Speciality Products"/>
    <x v="0"/>
    <s v="Caucasian"/>
    <n v="31"/>
    <d v="2014-10-07T00:00:00"/>
    <n v="114911"/>
    <n v="7.0000000000000007E-2"/>
    <s v="United States"/>
    <s v="Chicago"/>
    <s v=""/>
  </r>
  <r>
    <s v="E00703"/>
    <x v="538"/>
    <s v="Engineering Manager"/>
    <x v="5"/>
    <s v="Corporate"/>
    <x v="1"/>
    <s v="Latino"/>
    <n v="45"/>
    <d v="2018-04-27T00:00:00"/>
    <n v="115490"/>
    <n v="0.12"/>
    <s v="United States"/>
    <s v="Chicago"/>
    <s v=""/>
  </r>
  <r>
    <s v="E04403"/>
    <x v="539"/>
    <s v="Manager"/>
    <x v="3"/>
    <s v="Speciality Products"/>
    <x v="1"/>
    <s v="Asian"/>
    <n v="34"/>
    <d v="2012-02-13T00:00:00"/>
    <n v="118708"/>
    <n v="7.0000000000000007E-2"/>
    <s v="China"/>
    <s v="Shanghai"/>
    <s v=""/>
  </r>
  <r>
    <s v="E00103"/>
    <x v="540"/>
    <s v="Director"/>
    <x v="3"/>
    <s v="Speciality Products"/>
    <x v="0"/>
    <s v="Asian"/>
    <n v="29"/>
    <d v="2017-06-28T00:00:00"/>
    <n v="197649"/>
    <n v="0.2"/>
    <s v="United States"/>
    <s v="Columbus"/>
    <s v=""/>
  </r>
  <r>
    <s v="E04487"/>
    <x v="541"/>
    <s v="Sr. Analyst"/>
    <x v="3"/>
    <s v="Speciality Products"/>
    <x v="0"/>
    <s v="Asian"/>
    <n v="45"/>
    <d v="2020-06-17T00:00:00"/>
    <n v="89841"/>
    <n v="0"/>
    <s v="China"/>
    <s v="Beijing"/>
    <s v=""/>
  </r>
  <r>
    <s v="E01194"/>
    <x v="542"/>
    <s v="Analyst II"/>
    <x v="1"/>
    <s v="Speciality Products"/>
    <x v="0"/>
    <s v="Caucasian"/>
    <n v="52"/>
    <d v="2019-12-20T00:00:00"/>
    <n v="61026"/>
    <n v="0"/>
    <s v="United States"/>
    <s v="Phoenix"/>
    <s v=""/>
  </r>
  <r>
    <s v="E02179"/>
    <x v="543"/>
    <s v="Controls Engineer"/>
    <x v="5"/>
    <s v="Speciality Products"/>
    <x v="0"/>
    <s v="Caucasian"/>
    <n v="48"/>
    <d v="2014-09-25T00:00:00"/>
    <n v="96693"/>
    <n v="0"/>
    <s v="United States"/>
    <s v="Chicago"/>
    <s v=""/>
  </r>
  <r>
    <s v="E04242"/>
    <x v="544"/>
    <s v="Test Engineer"/>
    <x v="5"/>
    <s v="Speciality Products"/>
    <x v="0"/>
    <s v="Latino"/>
    <n v="48"/>
    <d v="2009-06-27T00:00:00"/>
    <n v="82907"/>
    <n v="0"/>
    <s v="United States"/>
    <s v="Seattle"/>
    <s v=""/>
  </r>
  <r>
    <s v="E01371"/>
    <x v="545"/>
    <s v="Vice President"/>
    <x v="6"/>
    <s v="Corporate"/>
    <x v="1"/>
    <s v="Asian"/>
    <n v="41"/>
    <d v="2014-10-04T00:00:00"/>
    <n v="257194"/>
    <n v="0.35"/>
    <s v="China"/>
    <s v="Chongqing"/>
    <s v=""/>
  </r>
  <r>
    <s v="E03065"/>
    <x v="546"/>
    <s v="Quality Engineer"/>
    <x v="5"/>
    <s v="Research &amp; Development"/>
    <x v="1"/>
    <s v="Latino"/>
    <n v="41"/>
    <d v="2012-01-21T00:00:00"/>
    <n v="94658"/>
    <n v="0"/>
    <s v="United States"/>
    <s v="Miami"/>
    <s v=""/>
  </r>
  <r>
    <s v="E01377"/>
    <x v="547"/>
    <s v="Quality Engineer"/>
    <x v="5"/>
    <s v="Research &amp; Development"/>
    <x v="1"/>
    <s v="Asian"/>
    <n v="55"/>
    <d v="2011-04-30T00:00:00"/>
    <n v="89419"/>
    <n v="0"/>
    <s v="China"/>
    <s v="Shanghai"/>
    <s v=""/>
  </r>
  <r>
    <s v="E03097"/>
    <x v="548"/>
    <s v="HRIS Analyst"/>
    <x v="4"/>
    <s v="Manufacturing"/>
    <x v="1"/>
    <s v="Black"/>
    <n v="45"/>
    <d v="2015-12-19T00:00:00"/>
    <n v="51983"/>
    <n v="0"/>
    <s v="United States"/>
    <s v="Columbus"/>
    <s v=""/>
  </r>
  <r>
    <s v="E01668"/>
    <x v="549"/>
    <s v="Director"/>
    <x v="1"/>
    <s v="Corporate"/>
    <x v="0"/>
    <s v="Asian"/>
    <n v="53"/>
    <d v="2002-02-17T00:00:00"/>
    <n v="179494"/>
    <n v="0.2"/>
    <s v="China"/>
    <s v="Chongqing"/>
    <s v=""/>
  </r>
  <r>
    <s v="E03354"/>
    <x v="550"/>
    <s v="IT Systems Architect"/>
    <x v="0"/>
    <s v="Corporate"/>
    <x v="1"/>
    <s v="Latino"/>
    <n v="49"/>
    <d v="2016-06-24T00:00:00"/>
    <n v="68426"/>
    <n v="0"/>
    <s v="Brazil"/>
    <s v="Rio de Janerio"/>
    <s v=""/>
  </r>
  <r>
    <s v="E02088"/>
    <x v="551"/>
    <s v="Sr. Manger"/>
    <x v="1"/>
    <s v="Corporate"/>
    <x v="0"/>
    <s v="Latino"/>
    <n v="55"/>
    <d v="2017-02-06T00:00:00"/>
    <n v="144986"/>
    <n v="0.12"/>
    <s v="United States"/>
    <s v="Phoenix"/>
    <s v=""/>
  </r>
  <r>
    <s v="E03980"/>
    <x v="552"/>
    <s v="Account Representative"/>
    <x v="2"/>
    <s v="Speciality Products"/>
    <x v="0"/>
    <s v="Asian"/>
    <n v="45"/>
    <d v="2000-08-16T00:00:00"/>
    <n v="60113"/>
    <n v="0"/>
    <s v="United States"/>
    <s v="Chicago"/>
    <s v=""/>
  </r>
  <r>
    <s v="E00972"/>
    <x v="553"/>
    <s v="HRIS Analyst"/>
    <x v="4"/>
    <s v="Research &amp; Development"/>
    <x v="0"/>
    <s v="Latino"/>
    <n v="52"/>
    <d v="2021-04-18T00:00:00"/>
    <n v="50548"/>
    <n v="0"/>
    <s v="Brazil"/>
    <s v="Sao Paulo"/>
    <s v=""/>
  </r>
  <r>
    <s v="E00824"/>
    <x v="554"/>
    <s v="Analyst II"/>
    <x v="6"/>
    <s v="Manufacturing"/>
    <x v="0"/>
    <s v="Caucasian"/>
    <n v="33"/>
    <d v="2020-03-14T00:00:00"/>
    <n v="68846"/>
    <n v="0"/>
    <s v="United States"/>
    <s v="Chicago"/>
    <s v=""/>
  </r>
  <r>
    <s v="E04359"/>
    <x v="555"/>
    <s v="Solutions Architect"/>
    <x v="0"/>
    <s v="Corporate"/>
    <x v="0"/>
    <s v="Latino"/>
    <n v="59"/>
    <d v="2014-03-19T00:00:00"/>
    <n v="90901"/>
    <n v="0"/>
    <s v="United States"/>
    <s v="Seattle"/>
    <s v=""/>
  </r>
  <r>
    <s v="E03113"/>
    <x v="556"/>
    <s v="Manager"/>
    <x v="3"/>
    <s v="Corporate"/>
    <x v="0"/>
    <s v="Asian"/>
    <n v="50"/>
    <d v="2012-09-03T00:00:00"/>
    <n v="102033"/>
    <n v="0.08"/>
    <s v="United States"/>
    <s v="Austin"/>
    <s v=""/>
  </r>
  <r>
    <s v="E01488"/>
    <x v="557"/>
    <s v="Director"/>
    <x v="2"/>
    <s v="Manufacturing"/>
    <x v="0"/>
    <s v="Caucasian"/>
    <n v="61"/>
    <d v="2021-01-23T00:00:00"/>
    <n v="151783"/>
    <n v="0.26"/>
    <s v="United States"/>
    <s v="Seattle"/>
    <s v=""/>
  </r>
  <r>
    <s v="E01787"/>
    <x v="558"/>
    <s v="Director"/>
    <x v="5"/>
    <s v="Corporate"/>
    <x v="0"/>
    <s v="Latino"/>
    <n v="27"/>
    <d v="2018-12-07T00:00:00"/>
    <n v="170164"/>
    <n v="0.17"/>
    <s v="United States"/>
    <s v="Austin"/>
    <s v=""/>
  </r>
  <r>
    <s v="E03550"/>
    <x v="559"/>
    <s v="Sr. Manger"/>
    <x v="6"/>
    <s v="Speciality Products"/>
    <x v="0"/>
    <s v="Asian"/>
    <n v="35"/>
    <d v="2014-02-20T00:00:00"/>
    <n v="155905"/>
    <n v="0.14000000000000001"/>
    <s v="United States"/>
    <s v="Phoenix"/>
    <s v=""/>
  </r>
  <r>
    <s v="E01052"/>
    <x v="560"/>
    <s v="Analyst"/>
    <x v="2"/>
    <s v="Corporate"/>
    <x v="1"/>
    <s v="Asian"/>
    <n v="40"/>
    <d v="2016-12-17T00:00:00"/>
    <n v="50733"/>
    <n v="0"/>
    <s v="United States"/>
    <s v="Miami"/>
    <s v=""/>
  </r>
  <r>
    <s v="E04799"/>
    <x v="561"/>
    <s v="Sr. Business Partner"/>
    <x v="4"/>
    <s v="Corporate"/>
    <x v="0"/>
    <s v="Caucasian"/>
    <n v="30"/>
    <d v="2017-01-26T00:00:00"/>
    <n v="88663"/>
    <n v="0"/>
    <s v="United States"/>
    <s v="Phoenix"/>
    <s v=""/>
  </r>
  <r>
    <s v="E03402"/>
    <x v="562"/>
    <s v="Field Engineer"/>
    <x v="5"/>
    <s v="Manufacturing"/>
    <x v="1"/>
    <s v="Asian"/>
    <n v="60"/>
    <d v="1992-10-13T00:00:00"/>
    <n v="88213"/>
    <n v="0"/>
    <s v="China"/>
    <s v="Chongqing"/>
    <s v=""/>
  </r>
  <r>
    <s v="E04128"/>
    <x v="563"/>
    <s v="Analyst II"/>
    <x v="2"/>
    <s v="Speciality Products"/>
    <x v="1"/>
    <s v="Asian"/>
    <n v="55"/>
    <d v="2021-08-02T00:00:00"/>
    <n v="67130"/>
    <n v="0"/>
    <s v="United States"/>
    <s v="Miami"/>
    <s v=""/>
  </r>
  <r>
    <s v="E00013"/>
    <x v="564"/>
    <s v="Sr. Analyst"/>
    <x v="1"/>
    <s v="Speciality Products"/>
    <x v="0"/>
    <s v="Asian"/>
    <n v="33"/>
    <d v="2015-10-08T00:00:00"/>
    <n v="94876"/>
    <n v="0"/>
    <s v="United States"/>
    <s v="Miami"/>
    <s v=""/>
  </r>
  <r>
    <s v="E03114"/>
    <x v="565"/>
    <s v="Development Engineer"/>
    <x v="5"/>
    <s v="Speciality Products"/>
    <x v="1"/>
    <s v="Latino"/>
    <n v="62"/>
    <d v="1994-10-09T00:00:00"/>
    <n v="98230"/>
    <n v="0"/>
    <s v="United States"/>
    <s v="Miami"/>
    <s v=""/>
  </r>
  <r>
    <s v="E04004"/>
    <x v="566"/>
    <s v="Test Engineer"/>
    <x v="5"/>
    <s v="Research &amp; Development"/>
    <x v="0"/>
    <s v="Asian"/>
    <n v="36"/>
    <d v="2018-12-14T00:00:00"/>
    <n v="96757"/>
    <n v="0"/>
    <s v="United States"/>
    <s v="Columbus"/>
    <s v=""/>
  </r>
  <r>
    <s v="E04472"/>
    <x v="567"/>
    <s v="Analyst II"/>
    <x v="6"/>
    <s v="Manufacturing"/>
    <x v="1"/>
    <s v="Black"/>
    <n v="35"/>
    <d v="2020-07-03T00:00:00"/>
    <n v="51513"/>
    <n v="0"/>
    <s v="United States"/>
    <s v="Columbus"/>
    <s v=""/>
  </r>
  <r>
    <s v="E00161"/>
    <x v="568"/>
    <s v="Vice President"/>
    <x v="6"/>
    <s v="Corporate"/>
    <x v="1"/>
    <s v="Asian"/>
    <n v="60"/>
    <d v="2007-01-27T00:00:00"/>
    <n v="234311"/>
    <n v="0.37"/>
    <s v="United States"/>
    <s v="Miami"/>
    <s v=""/>
  </r>
  <r>
    <s v="E04417"/>
    <x v="569"/>
    <s v="Sr. Manger"/>
    <x v="4"/>
    <s v="Speciality Products"/>
    <x v="0"/>
    <s v="Latino"/>
    <n v="45"/>
    <d v="2011-05-22T00:00:00"/>
    <n v="152353"/>
    <n v="0.14000000000000001"/>
    <s v="United States"/>
    <s v="Seattle"/>
    <s v=""/>
  </r>
  <r>
    <s v="E04536"/>
    <x v="570"/>
    <s v="Sr. Manger"/>
    <x v="3"/>
    <s v="Speciality Products"/>
    <x v="0"/>
    <s v="Caucasian"/>
    <n v="48"/>
    <d v="2010-07-30T00:00:00"/>
    <n v="124774"/>
    <n v="0.12"/>
    <s v="United States"/>
    <s v="Phoenix"/>
    <s v=""/>
  </r>
  <r>
    <s v="E02534"/>
    <x v="571"/>
    <s v="Director"/>
    <x v="6"/>
    <s v="Corporate"/>
    <x v="0"/>
    <s v="Asian"/>
    <n v="36"/>
    <d v="2010-09-13T00:00:00"/>
    <n v="157070"/>
    <n v="0.28000000000000003"/>
    <s v="China"/>
    <s v="Chongqing"/>
    <s v=""/>
  </r>
  <r>
    <s v="E02857"/>
    <x v="572"/>
    <s v="Sr. Manger"/>
    <x v="1"/>
    <s v="Speciality Products"/>
    <x v="1"/>
    <s v="Latino"/>
    <n v="44"/>
    <d v="2019-08-08T00:00:00"/>
    <n v="130133"/>
    <n v="0.15"/>
    <s v="United States"/>
    <s v="Austin"/>
    <d v="2022-05-18T00:00:00"/>
  </r>
  <r>
    <s v="E03059"/>
    <x v="573"/>
    <s v="Manager"/>
    <x v="6"/>
    <s v="Manufacturing"/>
    <x v="0"/>
    <s v="Asian"/>
    <n v="64"/>
    <d v="2019-09-21T00:00:00"/>
    <n v="108780"/>
    <n v="0.06"/>
    <s v="China"/>
    <s v="Shanghai"/>
    <s v=""/>
  </r>
  <r>
    <s v="E02477"/>
    <x v="574"/>
    <s v="Director"/>
    <x v="5"/>
    <s v="Speciality Products"/>
    <x v="0"/>
    <s v="Asian"/>
    <n v="46"/>
    <d v="2020-10-21T00:00:00"/>
    <n v="151853"/>
    <n v="0.16"/>
    <s v="China"/>
    <s v="Chengdu"/>
    <s v=""/>
  </r>
  <r>
    <s v="E00022"/>
    <x v="575"/>
    <s v="Account Representative"/>
    <x v="2"/>
    <s v="Manufacturing"/>
    <x v="0"/>
    <s v="Asian"/>
    <n v="62"/>
    <d v="2006-09-17T00:00:00"/>
    <n v="64669"/>
    <n v="0"/>
    <s v="China"/>
    <s v="Chongqing"/>
    <s v=""/>
  </r>
  <r>
    <s v="E03370"/>
    <x v="576"/>
    <s v="Analyst II"/>
    <x v="6"/>
    <s v="Research &amp; Development"/>
    <x v="1"/>
    <s v="Latino"/>
    <n v="61"/>
    <d v="2008-04-30T00:00:00"/>
    <n v="69352"/>
    <n v="0"/>
    <s v="Brazil"/>
    <s v="Rio de Janerio"/>
    <s v=""/>
  </r>
  <r>
    <s v="E00555"/>
    <x v="577"/>
    <s v="Analyst II"/>
    <x v="6"/>
    <s v="Research &amp; Development"/>
    <x v="1"/>
    <s v="Asian"/>
    <n v="65"/>
    <d v="2001-10-17T00:00:00"/>
    <n v="74631"/>
    <n v="0"/>
    <s v="China"/>
    <s v="Chongqing"/>
    <s v=""/>
  </r>
  <r>
    <s v="E03160"/>
    <x v="578"/>
    <s v="Quality Engineer"/>
    <x v="5"/>
    <s v="Speciality Products"/>
    <x v="1"/>
    <s v="Latino"/>
    <n v="54"/>
    <d v="2012-04-29T00:00:00"/>
    <n v="96441"/>
    <n v="0"/>
    <s v="Brazil"/>
    <s v="Sao Paulo"/>
    <s v=""/>
  </r>
  <r>
    <s v="E03919"/>
    <x v="579"/>
    <s v="Engineering Manager"/>
    <x v="5"/>
    <s v="Speciality Products"/>
    <x v="1"/>
    <s v="Asian"/>
    <n v="46"/>
    <d v="2011-10-20T00:00:00"/>
    <n v="114250"/>
    <n v="0.14000000000000001"/>
    <s v="China"/>
    <s v="Chengdu"/>
    <s v=""/>
  </r>
  <r>
    <s v="E01724"/>
    <x v="580"/>
    <s v="Computer Systems Manager"/>
    <x v="0"/>
    <s v="Corporate"/>
    <x v="1"/>
    <s v="Latino"/>
    <n v="36"/>
    <d v="2020-12-27T00:00:00"/>
    <n v="70165"/>
    <n v="7.0000000000000007E-2"/>
    <s v="Brazil"/>
    <s v="Manaus"/>
    <s v=""/>
  </r>
  <r>
    <s v="E04087"/>
    <x v="581"/>
    <s v="Manager"/>
    <x v="0"/>
    <s v="Corporate"/>
    <x v="1"/>
    <s v="Asian"/>
    <n v="60"/>
    <d v="2000-01-29T00:00:00"/>
    <n v="109059"/>
    <n v="7.0000000000000007E-2"/>
    <s v="China"/>
    <s v="Chengdu"/>
    <s v=""/>
  </r>
  <r>
    <s v="E02856"/>
    <x v="582"/>
    <s v="Operations Engineer"/>
    <x v="5"/>
    <s v="Research &amp; Development"/>
    <x v="0"/>
    <s v="Asian"/>
    <n v="30"/>
    <d v="2015-11-14T00:00:00"/>
    <n v="77442"/>
    <n v="0"/>
    <s v="United States"/>
    <s v="Columbus"/>
    <s v=""/>
  </r>
  <r>
    <s v="E03805"/>
    <x v="583"/>
    <s v="Analyst II"/>
    <x v="2"/>
    <s v="Corporate"/>
    <x v="0"/>
    <s v="Latino"/>
    <n v="34"/>
    <d v="2012-06-06T00:00:00"/>
    <n v="72126"/>
    <n v="0"/>
    <s v="Brazil"/>
    <s v="Manaus"/>
    <s v=""/>
  </r>
  <r>
    <s v="E00319"/>
    <x v="584"/>
    <s v="Service Desk Analyst"/>
    <x v="0"/>
    <s v="Manufacturing"/>
    <x v="1"/>
    <s v="Caucasian"/>
    <n v="55"/>
    <d v="2013-10-18T00:00:00"/>
    <n v="70334"/>
    <n v="0"/>
    <s v="United States"/>
    <s v="Miami"/>
    <s v=""/>
  </r>
  <r>
    <s v="E01090"/>
    <x v="585"/>
    <s v="Quality Engineer"/>
    <x v="5"/>
    <s v="Research &amp; Development"/>
    <x v="1"/>
    <s v="Asian"/>
    <n v="59"/>
    <d v="2009-12-23T00:00:00"/>
    <n v="78006"/>
    <n v="0"/>
    <s v="United States"/>
    <s v="Miami"/>
    <s v=""/>
  </r>
  <r>
    <s v="E04323"/>
    <x v="586"/>
    <s v="Director"/>
    <x v="0"/>
    <s v="Manufacturing"/>
    <x v="0"/>
    <s v="Latino"/>
    <n v="28"/>
    <d v="2021-01-25T00:00:00"/>
    <n v="160385"/>
    <n v="0.23"/>
    <s v="United States"/>
    <s v="Miami"/>
    <d v="2021-05-18T00:00:00"/>
  </r>
  <r>
    <s v="E02687"/>
    <x v="587"/>
    <s v="Vice President"/>
    <x v="1"/>
    <s v="Corporate"/>
    <x v="0"/>
    <s v="Caucasian"/>
    <n v="36"/>
    <d v="2014-01-11T00:00:00"/>
    <n v="202323"/>
    <n v="0.39"/>
    <s v="United States"/>
    <s v="Chicago"/>
    <s v=""/>
  </r>
  <r>
    <s v="E01407"/>
    <x v="588"/>
    <s v="Sr. Manger"/>
    <x v="4"/>
    <s v="Corporate"/>
    <x v="0"/>
    <s v="Latino"/>
    <n v="29"/>
    <d v="2020-07-13T00:00:00"/>
    <n v="141555"/>
    <n v="0.11"/>
    <s v="Brazil"/>
    <s v="Manaus"/>
    <s v=""/>
  </r>
  <r>
    <s v="E02748"/>
    <x v="589"/>
    <s v="Director"/>
    <x v="1"/>
    <s v="Speciality Products"/>
    <x v="0"/>
    <s v="Asian"/>
    <n v="34"/>
    <d v="2020-07-20T00:00:00"/>
    <n v="184960"/>
    <n v="0.18"/>
    <s v="United States"/>
    <s v="Seattle"/>
    <s v=""/>
  </r>
  <r>
    <s v="E01995"/>
    <x v="590"/>
    <s v="Vice President"/>
    <x v="0"/>
    <s v="Manufacturing"/>
    <x v="1"/>
    <s v="Asian"/>
    <n v="37"/>
    <d v="2011-06-25T00:00:00"/>
    <n v="221592"/>
    <n v="0.31"/>
    <s v="United States"/>
    <s v="Columbus"/>
    <s v=""/>
  </r>
  <r>
    <s v="E01714"/>
    <x v="591"/>
    <s v="HRIS Analyst"/>
    <x v="4"/>
    <s v="Manufacturing"/>
    <x v="0"/>
    <s v="Asian"/>
    <n v="44"/>
    <d v="2009-01-28T00:00:00"/>
    <n v="53301"/>
    <n v="0"/>
    <s v="United States"/>
    <s v="Seattle"/>
    <s v=""/>
  </r>
  <r>
    <s v="E04491"/>
    <x v="592"/>
    <s v="Cloud Infrastructure Architect"/>
    <x v="0"/>
    <s v="Corporate"/>
    <x v="1"/>
    <s v="Asian"/>
    <n v="45"/>
    <d v="2000-03-02T00:00:00"/>
    <n v="91276"/>
    <n v="0"/>
    <s v="United States"/>
    <s v="Seattle"/>
    <s v=""/>
  </r>
  <r>
    <s v="E01076"/>
    <x v="593"/>
    <s v="Sr. Manger"/>
    <x v="4"/>
    <s v="Research &amp; Development"/>
    <x v="0"/>
    <s v="Asian"/>
    <n v="52"/>
    <d v="2017-09-05T00:00:00"/>
    <n v="140042"/>
    <n v="0.13"/>
    <s v="United States"/>
    <s v="Austin"/>
    <s v=""/>
  </r>
  <r>
    <s v="E04131"/>
    <x v="594"/>
    <s v="Analyst"/>
    <x v="3"/>
    <s v="Manufacturing"/>
    <x v="0"/>
    <s v="Asian"/>
    <n v="40"/>
    <d v="2018-12-06T00:00:00"/>
    <n v="57225"/>
    <n v="0"/>
    <s v="United States"/>
    <s v="Columbus"/>
    <s v=""/>
  </r>
  <r>
    <s v="E02843"/>
    <x v="595"/>
    <s v="Manager"/>
    <x v="4"/>
    <s v="Speciality Products"/>
    <x v="0"/>
    <s v="Latino"/>
    <n v="55"/>
    <d v="2010-02-24T00:00:00"/>
    <n v="102839"/>
    <n v="0.05"/>
    <s v="United States"/>
    <s v="Miami"/>
    <s v=""/>
  </r>
  <r>
    <s v="E03758"/>
    <x v="596"/>
    <s v="Director"/>
    <x v="6"/>
    <s v="Research &amp; Development"/>
    <x v="1"/>
    <s v="Asian"/>
    <n v="29"/>
    <d v="2021-09-15T00:00:00"/>
    <n v="199783"/>
    <n v="0.21"/>
    <s v="United States"/>
    <s v="Chicago"/>
    <d v="2022-04-10T00:00:00"/>
  </r>
  <r>
    <s v="E02063"/>
    <x v="597"/>
    <s v="Sr. Business Partner"/>
    <x v="4"/>
    <s v="Research &amp; Development"/>
    <x v="1"/>
    <s v="Latino"/>
    <n v="32"/>
    <d v="2021-04-09T00:00:00"/>
    <n v="70980"/>
    <n v="0"/>
    <s v="Brazil"/>
    <s v="Rio de Janerio"/>
    <s v=""/>
  </r>
  <r>
    <s v="E00638"/>
    <x v="598"/>
    <s v="Manager"/>
    <x v="6"/>
    <s v="Corporate"/>
    <x v="1"/>
    <s v="Caucasian"/>
    <n v="51"/>
    <d v="1997-01-26T00:00:00"/>
    <n v="104431"/>
    <n v="7.0000000000000007E-2"/>
    <s v="United States"/>
    <s v="Phoenix"/>
    <s v=""/>
  </r>
  <r>
    <s v="E03571"/>
    <x v="599"/>
    <s v="Business Partner"/>
    <x v="4"/>
    <s v="Speciality Products"/>
    <x v="1"/>
    <s v="Caucasian"/>
    <n v="28"/>
    <d v="2021-06-27T00:00:00"/>
    <n v="48510"/>
    <n v="0"/>
    <s v="United States"/>
    <s v="Chicago"/>
    <s v=""/>
  </r>
  <r>
    <s v="E01820"/>
    <x v="600"/>
    <s v="Quality Engineer"/>
    <x v="5"/>
    <s v="Speciality Products"/>
    <x v="1"/>
    <s v="Black"/>
    <n v="27"/>
    <d v="2019-05-28T00:00:00"/>
    <n v="70110"/>
    <n v="0"/>
    <s v="United States"/>
    <s v="Miami"/>
    <d v="2021-01-07T00:00:00"/>
  </r>
  <r>
    <s v="E01712"/>
    <x v="601"/>
    <s v="Director"/>
    <x v="6"/>
    <s v="Corporate"/>
    <x v="1"/>
    <s v="Asian"/>
    <n v="45"/>
    <d v="2008-03-12T00:00:00"/>
    <n v="186138"/>
    <n v="0.28000000000000003"/>
    <s v="China"/>
    <s v="Chongqing"/>
    <s v=""/>
  </r>
  <r>
    <s v="E00184"/>
    <x v="602"/>
    <s v="Analyst"/>
    <x v="3"/>
    <s v="Manufacturing"/>
    <x v="1"/>
    <s v="Latino"/>
    <n v="58"/>
    <d v="2010-04-19T00:00:00"/>
    <n v="56350"/>
    <n v="0"/>
    <s v="Brazil"/>
    <s v="Rio de Janerio"/>
    <s v=""/>
  </r>
  <r>
    <s v="E02706"/>
    <x v="603"/>
    <s v="Sr. Manger"/>
    <x v="1"/>
    <s v="Research &amp; Development"/>
    <x v="0"/>
    <s v="Latino"/>
    <n v="45"/>
    <d v="2016-01-10T00:00:00"/>
    <n v="149761"/>
    <n v="0.12"/>
    <s v="United States"/>
    <s v="Columbus"/>
    <s v=""/>
  </r>
  <r>
    <s v="E02899"/>
    <x v="604"/>
    <s v="Sr. Manger"/>
    <x v="1"/>
    <s v="Corporate"/>
    <x v="1"/>
    <s v="Latino"/>
    <n v="44"/>
    <d v="2007-08-11T00:00:00"/>
    <n v="126277"/>
    <n v="0.13"/>
    <s v="Brazil"/>
    <s v="Manaus"/>
    <s v=""/>
  </r>
  <r>
    <s v="E02478"/>
    <x v="605"/>
    <s v="Manager"/>
    <x v="2"/>
    <s v="Speciality Products"/>
    <x v="1"/>
    <s v="Caucasian"/>
    <n v="33"/>
    <d v="2013-06-21T00:00:00"/>
    <n v="119631"/>
    <n v="0.06"/>
    <s v="United States"/>
    <s v="Phoenix"/>
    <s v=""/>
  </r>
  <r>
    <s v="E04170"/>
    <x v="606"/>
    <s v="Vice President"/>
    <x v="0"/>
    <s v="Research &amp; Development"/>
    <x v="1"/>
    <s v="Asian"/>
    <n v="26"/>
    <d v="2020-05-09T00:00:00"/>
    <n v="256561"/>
    <n v="0.39"/>
    <s v="United States"/>
    <s v="Austin"/>
    <s v=""/>
  </r>
  <r>
    <s v="E00929"/>
    <x v="607"/>
    <s v="Solutions Architect"/>
    <x v="0"/>
    <s v="Speciality Products"/>
    <x v="0"/>
    <s v="Latino"/>
    <n v="45"/>
    <d v="2020-04-16T00:00:00"/>
    <n v="66958"/>
    <n v="0"/>
    <s v="United States"/>
    <s v="Miami"/>
    <s v=""/>
  </r>
  <r>
    <s v="E00530"/>
    <x v="608"/>
    <s v="Sr. Manger"/>
    <x v="2"/>
    <s v="Manufacturing"/>
    <x v="0"/>
    <s v="Asian"/>
    <n v="46"/>
    <d v="2004-02-29T00:00:00"/>
    <n v="158897"/>
    <n v="0.1"/>
    <s v="China"/>
    <s v="Chongqing"/>
    <s v=""/>
  </r>
  <r>
    <s v="E03824"/>
    <x v="609"/>
    <s v="Technical Architect"/>
    <x v="0"/>
    <s v="Corporate"/>
    <x v="1"/>
    <s v="Caucasian"/>
    <n v="37"/>
    <d v="2008-02-15T00:00:00"/>
    <n v="71695"/>
    <n v="0"/>
    <s v="United States"/>
    <s v="Phoenix"/>
    <s v=""/>
  </r>
  <r>
    <s v="E02492"/>
    <x v="610"/>
    <s v="Sr. Analyst"/>
    <x v="6"/>
    <s v="Corporate"/>
    <x v="1"/>
    <s v="Asian"/>
    <n v="40"/>
    <d v="2014-09-22T00:00:00"/>
    <n v="73779"/>
    <n v="0"/>
    <s v="China"/>
    <s v="Chongqing"/>
    <d v="2019-05-09T00:00:00"/>
  </r>
  <r>
    <s v="E01733"/>
    <x v="611"/>
    <s v="Manager"/>
    <x v="2"/>
    <s v="Speciality Products"/>
    <x v="0"/>
    <s v="Asian"/>
    <n v="45"/>
    <d v="2011-10-20T00:00:00"/>
    <n v="123640"/>
    <n v="7.0000000000000007E-2"/>
    <s v="China"/>
    <s v="Shanghai"/>
    <s v=""/>
  </r>
  <r>
    <s v="E02857"/>
    <x v="612"/>
    <s v="Analyst"/>
    <x v="2"/>
    <s v="Speciality Products"/>
    <x v="0"/>
    <s v="Caucasian"/>
    <n v="33"/>
    <d v="2014-04-13T00:00:00"/>
    <n v="46878"/>
    <n v="0"/>
    <s v="United States"/>
    <s v="Miami"/>
    <s v=""/>
  </r>
  <r>
    <s v="E04938"/>
    <x v="613"/>
    <s v="Analyst"/>
    <x v="6"/>
    <s v="Speciality Products"/>
    <x v="0"/>
    <s v="Caucasian"/>
    <n v="64"/>
    <d v="2003-02-10T00:00:00"/>
    <n v="57032"/>
    <n v="0"/>
    <s v="United States"/>
    <s v="Miami"/>
    <s v=""/>
  </r>
  <r>
    <s v="E04952"/>
    <x v="614"/>
    <s v="Sr. Analyst"/>
    <x v="2"/>
    <s v="Manufacturing"/>
    <x v="0"/>
    <s v="Latino"/>
    <n v="57"/>
    <d v="2007-10-02T00:00:00"/>
    <n v="98150"/>
    <n v="0"/>
    <s v="Brazil"/>
    <s v="Rio de Janerio"/>
    <s v=""/>
  </r>
  <r>
    <s v="E02420"/>
    <x v="615"/>
    <s v="Director"/>
    <x v="6"/>
    <s v="Manufacturing"/>
    <x v="0"/>
    <s v="Asian"/>
    <n v="35"/>
    <d v="2017-03-06T00:00:00"/>
    <n v="171426"/>
    <n v="0.15"/>
    <s v="China"/>
    <s v="Beijing"/>
    <d v="2017-09-22T00:00:00"/>
  </r>
  <r>
    <s v="E01639"/>
    <x v="616"/>
    <s v="Analyst"/>
    <x v="1"/>
    <s v="Manufacturing"/>
    <x v="0"/>
    <s v="Caucasian"/>
    <n v="55"/>
    <d v="2021-04-16T00:00:00"/>
    <n v="48266"/>
    <n v="0"/>
    <s v="United States"/>
    <s v="Chicago"/>
    <s v=""/>
  </r>
  <r>
    <s v="E03947"/>
    <x v="617"/>
    <s v="Vice President"/>
    <x v="1"/>
    <s v="Research &amp; Development"/>
    <x v="1"/>
    <s v="Latino"/>
    <n v="36"/>
    <d v="2018-08-18T00:00:00"/>
    <n v="223404"/>
    <n v="0.32"/>
    <s v="United States"/>
    <s v="Columbus"/>
    <s v=""/>
  </r>
  <r>
    <s v="E04535"/>
    <x v="618"/>
    <s v="System Administrator "/>
    <x v="0"/>
    <s v="Speciality Products"/>
    <x v="0"/>
    <s v="Asian"/>
    <n v="57"/>
    <d v="2014-01-10T00:00:00"/>
    <n v="74854"/>
    <n v="0"/>
    <s v="United States"/>
    <s v="Seattle"/>
    <s v=""/>
  </r>
  <r>
    <s v="E00380"/>
    <x v="619"/>
    <s v="Vice President"/>
    <x v="3"/>
    <s v="Speciality Products"/>
    <x v="0"/>
    <s v="Caucasian"/>
    <n v="48"/>
    <d v="2007-04-25T00:00:00"/>
    <n v="217783"/>
    <n v="0.36"/>
    <s v="United States"/>
    <s v="Seattle"/>
    <s v=""/>
  </r>
  <r>
    <s v="E01432"/>
    <x v="620"/>
    <s v="Systems Analyst"/>
    <x v="0"/>
    <s v="Manufacturing"/>
    <x v="0"/>
    <s v="Latino"/>
    <n v="53"/>
    <d v="2004-08-15T00:00:00"/>
    <n v="44735"/>
    <n v="0"/>
    <s v="Brazil"/>
    <s v="Manaus"/>
    <s v=""/>
  </r>
  <r>
    <s v="E02628"/>
    <x v="621"/>
    <s v="Analyst II"/>
    <x v="1"/>
    <s v="Manufacturing"/>
    <x v="0"/>
    <s v="Caucasian"/>
    <n v="41"/>
    <d v="2007-01-09T00:00:00"/>
    <n v="50685"/>
    <n v="0"/>
    <s v="United States"/>
    <s v="Columbus"/>
    <s v=""/>
  </r>
  <r>
    <s v="E03578"/>
    <x v="622"/>
    <s v="Analyst II"/>
    <x v="2"/>
    <s v="Research &amp; Development"/>
    <x v="1"/>
    <s v="Asian"/>
    <n v="34"/>
    <d v="2018-03-10T00:00:00"/>
    <n v="58993"/>
    <n v="0"/>
    <s v="United States"/>
    <s v="Austin"/>
    <s v=""/>
  </r>
  <r>
    <s v="E03563"/>
    <x v="623"/>
    <s v="Operations Engineer"/>
    <x v="5"/>
    <s v="Corporate"/>
    <x v="1"/>
    <s v="Caucasian"/>
    <n v="47"/>
    <d v="2020-06-08T00:00:00"/>
    <n v="115765"/>
    <n v="0"/>
    <s v="United States"/>
    <s v="Miami"/>
    <d v="2021-02-02T00:00:00"/>
  </r>
  <r>
    <s v="E02781"/>
    <x v="624"/>
    <s v="Director"/>
    <x v="3"/>
    <s v="Manufacturing"/>
    <x v="0"/>
    <s v="Asian"/>
    <n v="63"/>
    <d v="2007-03-06T00:00:00"/>
    <n v="193044"/>
    <n v="0.15"/>
    <s v="United States"/>
    <s v="Miami"/>
    <s v=""/>
  </r>
  <r>
    <s v="E04739"/>
    <x v="625"/>
    <s v="Analyst"/>
    <x v="6"/>
    <s v="Research &amp; Development"/>
    <x v="0"/>
    <s v="Black"/>
    <n v="65"/>
    <d v="2011-06-17T00:00:00"/>
    <n v="56686"/>
    <n v="0"/>
    <s v="United States"/>
    <s v="Seattle"/>
    <d v="2015-06-09T00:00:00"/>
  </r>
  <r>
    <s v="E02665"/>
    <x v="626"/>
    <s v="Sr. Manger"/>
    <x v="1"/>
    <s v="Manufacturing"/>
    <x v="0"/>
    <s v="Black"/>
    <n v="33"/>
    <d v="2019-10-25T00:00:00"/>
    <n v="131652"/>
    <n v="0.11"/>
    <s v="United States"/>
    <s v="Seattle"/>
    <s v=""/>
  </r>
  <r>
    <s v="E04132"/>
    <x v="627"/>
    <s v="Director"/>
    <x v="6"/>
    <s v="Manufacturing"/>
    <x v="0"/>
    <s v="Black"/>
    <n v="45"/>
    <d v="2008-02-29T00:00:00"/>
    <n v="150577"/>
    <n v="0.25"/>
    <s v="United States"/>
    <s v="Miami"/>
    <s v=""/>
  </r>
  <r>
    <s v="E00276"/>
    <x v="628"/>
    <s v="Engineering Manager"/>
    <x v="5"/>
    <s v="Research &amp; Development"/>
    <x v="0"/>
    <s v="Latino"/>
    <n v="37"/>
    <d v="2018-12-27T00:00:00"/>
    <n v="87359"/>
    <n v="0.11"/>
    <s v="Brazil"/>
    <s v="Rio de Janerio"/>
    <s v=""/>
  </r>
  <r>
    <s v="E04277"/>
    <x v="629"/>
    <s v="Analyst II"/>
    <x v="2"/>
    <s v="Speciality Products"/>
    <x v="0"/>
    <s v="Asian"/>
    <n v="60"/>
    <d v="2014-01-08T00:00:00"/>
    <n v="51877"/>
    <n v="0"/>
    <s v="China"/>
    <s v="Beijing"/>
    <s v=""/>
  </r>
  <r>
    <s v="E03890"/>
    <x v="630"/>
    <s v="Solutions Architect"/>
    <x v="0"/>
    <s v="Manufacturing"/>
    <x v="1"/>
    <s v="Asian"/>
    <n v="43"/>
    <d v="2017-01-18T00:00:00"/>
    <n v="86417"/>
    <n v="0"/>
    <s v="United States"/>
    <s v="Chicago"/>
    <s v=""/>
  </r>
  <r>
    <s v="E02012"/>
    <x v="631"/>
    <s v="System Administrator "/>
    <x v="0"/>
    <s v="Research &amp; Development"/>
    <x v="0"/>
    <s v="Asian"/>
    <n v="65"/>
    <d v="2003-05-08T00:00:00"/>
    <n v="96548"/>
    <n v="0"/>
    <s v="United States"/>
    <s v="Austin"/>
    <s v=""/>
  </r>
  <r>
    <s v="E02881"/>
    <x v="632"/>
    <s v="Sr. Analyst"/>
    <x v="3"/>
    <s v="Manufacturing"/>
    <x v="0"/>
    <s v="Asian"/>
    <n v="43"/>
    <d v="2014-01-23T00:00:00"/>
    <n v="92940"/>
    <n v="0"/>
    <s v="China"/>
    <s v="Chengdu"/>
    <s v=""/>
  </r>
  <r>
    <s v="E03750"/>
    <x v="633"/>
    <s v="Analyst II"/>
    <x v="3"/>
    <s v="Speciality Products"/>
    <x v="1"/>
    <s v="Asian"/>
    <n v="28"/>
    <d v="2018-08-24T00:00:00"/>
    <n v="61410"/>
    <n v="0"/>
    <s v="United States"/>
    <s v="Phoenix"/>
    <s v=""/>
  </r>
  <r>
    <s v="E00605"/>
    <x v="634"/>
    <s v="Manager"/>
    <x v="1"/>
    <s v="Speciality Products"/>
    <x v="0"/>
    <s v="Black"/>
    <n v="61"/>
    <d v="2010-04-25T00:00:00"/>
    <n v="110302"/>
    <n v="0.06"/>
    <s v="United States"/>
    <s v="Miami"/>
    <s v=""/>
  </r>
  <r>
    <s v="E04641"/>
    <x v="635"/>
    <s v="Director"/>
    <x v="5"/>
    <s v="Speciality Products"/>
    <x v="0"/>
    <s v="Black"/>
    <n v="45"/>
    <d v="2018-04-22T00:00:00"/>
    <n v="187205"/>
    <n v="0.24"/>
    <s v="United States"/>
    <s v="Columbus"/>
    <d v="2022-06-20T00:00:00"/>
  </r>
  <r>
    <s v="E01019"/>
    <x v="636"/>
    <s v="Sr. Analyst"/>
    <x v="2"/>
    <s v="Corporate"/>
    <x v="1"/>
    <s v="Caucasian"/>
    <n v="45"/>
    <d v="2011-03-16T00:00:00"/>
    <n v="81687"/>
    <n v="0"/>
    <s v="United States"/>
    <s v="Phoenix"/>
    <s v=""/>
  </r>
  <r>
    <s v="E01519"/>
    <x v="637"/>
    <s v="Vice President"/>
    <x v="0"/>
    <s v="Speciality Products"/>
    <x v="1"/>
    <s v="Latino"/>
    <n v="54"/>
    <d v="2009-08-15T00:00:00"/>
    <n v="241083"/>
    <n v="0.39"/>
    <s v="United States"/>
    <s v="Columbus"/>
    <s v=""/>
  </r>
  <r>
    <s v="E03694"/>
    <x v="638"/>
    <s v="Vice President"/>
    <x v="1"/>
    <s v="Speciality Products"/>
    <x v="0"/>
    <s v="Black"/>
    <n v="38"/>
    <d v="2018-11-09T00:00:00"/>
    <n v="223805"/>
    <n v="0.36"/>
    <s v="United States"/>
    <s v="Chicago"/>
    <s v=""/>
  </r>
  <r>
    <s v="E01123"/>
    <x v="639"/>
    <s v="Director"/>
    <x v="3"/>
    <s v="Corporate"/>
    <x v="0"/>
    <s v="Caucasian"/>
    <n v="27"/>
    <d v="2021-07-16T00:00:00"/>
    <n v="161759"/>
    <n v="0.16"/>
    <s v="United States"/>
    <s v="Miami"/>
    <s v=""/>
  </r>
  <r>
    <s v="E01366"/>
    <x v="640"/>
    <s v="Computer Systems Manager"/>
    <x v="0"/>
    <s v="Research &amp; Development"/>
    <x v="1"/>
    <s v="Black"/>
    <n v="40"/>
    <d v="2019-02-24T00:00:00"/>
    <n v="95899"/>
    <n v="0.1"/>
    <s v="United States"/>
    <s v="Columbus"/>
    <d v="2021-03-08T00:00:00"/>
  </r>
  <r>
    <s v="E04005"/>
    <x v="641"/>
    <s v="Sr. Analyst"/>
    <x v="1"/>
    <s v="Corporate"/>
    <x v="1"/>
    <s v="Asian"/>
    <n v="49"/>
    <d v="2019-06-07T00:00:00"/>
    <n v="80700"/>
    <n v="0"/>
    <s v="United States"/>
    <s v="Columbus"/>
    <s v=""/>
  </r>
  <r>
    <s v="E02770"/>
    <x v="642"/>
    <s v="Manager"/>
    <x v="4"/>
    <s v="Speciality Products"/>
    <x v="1"/>
    <s v="Asian"/>
    <n v="54"/>
    <d v="1997-03-11T00:00:00"/>
    <n v="128136"/>
    <n v="0.05"/>
    <s v="China"/>
    <s v="Beijing"/>
    <s v=""/>
  </r>
  <r>
    <s v="E04018"/>
    <x v="643"/>
    <s v="Analyst II"/>
    <x v="6"/>
    <s v="Corporate"/>
    <x v="0"/>
    <s v="Caucasian"/>
    <n v="39"/>
    <d v="2017-04-18T00:00:00"/>
    <n v="58745"/>
    <n v="0"/>
    <s v="United States"/>
    <s v="Austin"/>
    <s v=""/>
  </r>
  <r>
    <s v="E01591"/>
    <x v="644"/>
    <s v="Technical Architect"/>
    <x v="0"/>
    <s v="Corporate"/>
    <x v="0"/>
    <s v="Asian"/>
    <n v="57"/>
    <d v="1992-05-04T00:00:00"/>
    <n v="76202"/>
    <n v="0"/>
    <s v="United States"/>
    <s v="Austin"/>
    <d v="1994-12-18T00:00:00"/>
  </r>
  <r>
    <s v="E04940"/>
    <x v="645"/>
    <s v="Vice President"/>
    <x v="2"/>
    <s v="Speciality Products"/>
    <x v="1"/>
    <s v="Black"/>
    <n v="36"/>
    <d v="2018-03-19T00:00:00"/>
    <n v="195200"/>
    <n v="0.36"/>
    <s v="United States"/>
    <s v="Austin"/>
    <s v=""/>
  </r>
  <r>
    <s v="E03465"/>
    <x v="646"/>
    <s v="Analyst II"/>
    <x v="1"/>
    <s v="Manufacturing"/>
    <x v="0"/>
    <s v="Asian"/>
    <n v="45"/>
    <d v="2016-12-07T00:00:00"/>
    <n v="71454"/>
    <n v="0"/>
    <s v="China"/>
    <s v="Shanghai"/>
    <s v=""/>
  </r>
  <r>
    <s v="E03870"/>
    <x v="647"/>
    <s v="Cloud Infrastructure Architect"/>
    <x v="0"/>
    <s v="Manufacturing"/>
    <x v="0"/>
    <s v="Caucasian"/>
    <n v="30"/>
    <d v="2020-02-03T00:00:00"/>
    <n v="94652"/>
    <n v="0"/>
    <s v="United States"/>
    <s v="Seattle"/>
    <s v=""/>
  </r>
  <r>
    <s v="E01927"/>
    <x v="648"/>
    <s v="Technical Architect"/>
    <x v="0"/>
    <s v="Manufacturing"/>
    <x v="1"/>
    <s v="Black"/>
    <n v="34"/>
    <d v="2016-02-16T00:00:00"/>
    <n v="63411"/>
    <n v="0"/>
    <s v="United States"/>
    <s v="Miami"/>
    <s v=""/>
  </r>
  <r>
    <s v="E03064"/>
    <x v="649"/>
    <s v="Analyst II"/>
    <x v="2"/>
    <s v="Speciality Products"/>
    <x v="1"/>
    <s v="Asian"/>
    <n v="31"/>
    <d v="2020-02-17T00:00:00"/>
    <n v="67171"/>
    <n v="0"/>
    <s v="China"/>
    <s v="Chongqing"/>
    <d v="2021-05-01T00:00:00"/>
  </r>
  <r>
    <s v="E01883"/>
    <x v="650"/>
    <s v="Sr. Manger"/>
    <x v="3"/>
    <s v="Speciality Products"/>
    <x v="0"/>
    <s v="Latino"/>
    <n v="28"/>
    <d v="2019-07-06T00:00:00"/>
    <n v="152036"/>
    <n v="0.15"/>
    <s v="Brazil"/>
    <s v="Rio de Janerio"/>
    <s v=""/>
  </r>
  <r>
    <s v="E03984"/>
    <x v="651"/>
    <s v="Controls Engineer"/>
    <x v="5"/>
    <s v="Manufacturing"/>
    <x v="0"/>
    <s v="Black"/>
    <n v="55"/>
    <d v="2021-03-21T00:00:00"/>
    <n v="95562"/>
    <n v="0"/>
    <s v="United States"/>
    <s v="Chicago"/>
    <s v=""/>
  </r>
  <r>
    <s v="E00446"/>
    <x v="652"/>
    <s v="Sr. Analyst"/>
    <x v="2"/>
    <s v="Research &amp; Development"/>
    <x v="1"/>
    <s v="Caucasian"/>
    <n v="30"/>
    <d v="2019-11-04T00:00:00"/>
    <n v="96092"/>
    <n v="0"/>
    <s v="United States"/>
    <s v="Austin"/>
    <s v=""/>
  </r>
  <r>
    <s v="E02825"/>
    <x v="653"/>
    <s v="Vice President"/>
    <x v="5"/>
    <s v="Manufacturing"/>
    <x v="1"/>
    <s v="Asian"/>
    <n v="63"/>
    <d v="2013-06-03T00:00:00"/>
    <n v="254289"/>
    <n v="0.39"/>
    <s v="United States"/>
    <s v="Chicago"/>
    <s v=""/>
  </r>
  <r>
    <s v="E04174"/>
    <x v="654"/>
    <s v="Computer Systems Manager"/>
    <x v="0"/>
    <s v="Research &amp; Development"/>
    <x v="1"/>
    <s v="Caucasian"/>
    <n v="26"/>
    <d v="2019-07-10T00:00:00"/>
    <n v="69110"/>
    <n v="0.05"/>
    <s v="United States"/>
    <s v="Chicago"/>
    <s v=""/>
  </r>
  <r>
    <s v="E01899"/>
    <x v="655"/>
    <s v="Vice President"/>
    <x v="6"/>
    <s v="Speciality Products"/>
    <x v="1"/>
    <s v="Caucasian"/>
    <n v="52"/>
    <d v="2002-06-11T00:00:00"/>
    <n v="236314"/>
    <n v="0.34"/>
    <s v="United States"/>
    <s v="Miami"/>
    <s v=""/>
  </r>
  <r>
    <s v="E02562"/>
    <x v="656"/>
    <s v="Analyst"/>
    <x v="6"/>
    <s v="Corporate"/>
    <x v="1"/>
    <s v="Latino"/>
    <n v="51"/>
    <d v="2007-06-19T00:00:00"/>
    <n v="45206"/>
    <n v="0"/>
    <s v="United States"/>
    <s v="Columbus"/>
    <s v=""/>
  </r>
  <r>
    <s v="E01006"/>
    <x v="657"/>
    <s v="Vice President"/>
    <x v="1"/>
    <s v="Research &amp; Development"/>
    <x v="0"/>
    <s v="Asian"/>
    <n v="25"/>
    <d v="2021-11-15T00:00:00"/>
    <n v="210708"/>
    <n v="0.33"/>
    <s v="United States"/>
    <s v="Chicago"/>
    <s v=""/>
  </r>
  <r>
    <s v="E02903"/>
    <x v="658"/>
    <s v="System Administrator "/>
    <x v="0"/>
    <s v="Corporate"/>
    <x v="1"/>
    <s v="Latino"/>
    <n v="40"/>
    <d v="2021-09-26T00:00:00"/>
    <n v="87770"/>
    <n v="0"/>
    <s v="United States"/>
    <s v="Austin"/>
    <s v=""/>
  </r>
  <r>
    <s v="E03642"/>
    <x v="659"/>
    <s v="Manager"/>
    <x v="3"/>
    <s v="Corporate"/>
    <x v="0"/>
    <s v="Caucasian"/>
    <n v="38"/>
    <d v="2015-08-12T00:00:00"/>
    <n v="106858"/>
    <n v="0.05"/>
    <s v="United States"/>
    <s v="Seattle"/>
    <s v=""/>
  </r>
  <r>
    <s v="E02884"/>
    <x v="660"/>
    <s v="Director"/>
    <x v="4"/>
    <s v="Corporate"/>
    <x v="1"/>
    <s v="Caucasian"/>
    <n v="60"/>
    <d v="2015-04-14T00:00:00"/>
    <n v="155788"/>
    <n v="0.17"/>
    <s v="United States"/>
    <s v="Seattle"/>
    <s v=""/>
  </r>
  <r>
    <s v="E00701"/>
    <x v="661"/>
    <s v="Sr. Business Partner"/>
    <x v="4"/>
    <s v="Speciality Products"/>
    <x v="0"/>
    <s v="Latino"/>
    <n v="45"/>
    <d v="2019-04-26T00:00:00"/>
    <n v="74891"/>
    <n v="0"/>
    <s v="Brazil"/>
    <s v="Rio de Janerio"/>
    <s v=""/>
  </r>
  <r>
    <s v="E04720"/>
    <x v="662"/>
    <s v="Controls Engineer"/>
    <x v="5"/>
    <s v="Corporate"/>
    <x v="1"/>
    <s v="Asian"/>
    <n v="28"/>
    <d v="2021-12-18T00:00:00"/>
    <n v="95670"/>
    <n v="0"/>
    <s v="United States"/>
    <s v="Phoenix"/>
    <s v=""/>
  </r>
  <r>
    <s v="E01985"/>
    <x v="663"/>
    <s v="Account Representative"/>
    <x v="2"/>
    <s v="Research &amp; Development"/>
    <x v="0"/>
    <s v="Black"/>
    <n v="65"/>
    <d v="2000-09-29T00:00:00"/>
    <n v="67837"/>
    <n v="0"/>
    <s v="United States"/>
    <s v="Austin"/>
    <s v=""/>
  </r>
  <r>
    <s v="E03273"/>
    <x v="664"/>
    <s v="Analyst II"/>
    <x v="2"/>
    <s v="Research &amp; Development"/>
    <x v="1"/>
    <s v="Asian"/>
    <n v="41"/>
    <d v="2010-06-04T00:00:00"/>
    <n v="72425"/>
    <n v="0"/>
    <s v="China"/>
    <s v="Beijing"/>
    <s v=""/>
  </r>
  <r>
    <s v="E02415"/>
    <x v="665"/>
    <s v="Sr. Analyst"/>
    <x v="2"/>
    <s v="Corporate"/>
    <x v="0"/>
    <s v="Latino"/>
    <n v="52"/>
    <d v="1994-10-16T00:00:00"/>
    <n v="93103"/>
    <n v="0"/>
    <s v="United States"/>
    <s v="Phoenix"/>
    <s v=""/>
  </r>
  <r>
    <s v="E02877"/>
    <x v="666"/>
    <s v="Controls Engineer"/>
    <x v="5"/>
    <s v="Corporate"/>
    <x v="0"/>
    <s v="Caucasian"/>
    <n v="56"/>
    <d v="2015-10-14T00:00:00"/>
    <n v="76272"/>
    <n v="0"/>
    <s v="United States"/>
    <s v="Miami"/>
    <d v="2021-10-22T00:00:00"/>
  </r>
  <r>
    <s v="E00091"/>
    <x v="667"/>
    <s v="Analyst II"/>
    <x v="1"/>
    <s v="Manufacturing"/>
    <x v="0"/>
    <s v="Asian"/>
    <n v="48"/>
    <d v="2003-06-24T00:00:00"/>
    <n v="55760"/>
    <n v="0"/>
    <s v="United States"/>
    <s v="Austin"/>
    <s v=""/>
  </r>
  <r>
    <s v="E02563"/>
    <x v="668"/>
    <s v="Vice President"/>
    <x v="3"/>
    <s v="Corporate"/>
    <x v="0"/>
    <s v="Caucasian"/>
    <n v="36"/>
    <d v="2020-01-13T00:00:00"/>
    <n v="253294"/>
    <n v="0.4"/>
    <s v="United States"/>
    <s v="Miami"/>
    <s v=""/>
  </r>
  <r>
    <s v="E04221"/>
    <x v="669"/>
    <s v="Analyst II"/>
    <x v="1"/>
    <s v="Corporate"/>
    <x v="1"/>
    <s v="Caucasian"/>
    <n v="60"/>
    <d v="2007-08-16T00:00:00"/>
    <n v="58671"/>
    <n v="0"/>
    <s v="United States"/>
    <s v="Columbus"/>
    <s v=""/>
  </r>
  <r>
    <s v="E04887"/>
    <x v="670"/>
    <s v="Account Representative"/>
    <x v="2"/>
    <s v="Research &amp; Development"/>
    <x v="0"/>
    <s v="Asian"/>
    <n v="40"/>
    <d v="2018-03-16T00:00:00"/>
    <n v="55457"/>
    <n v="0"/>
    <s v="United States"/>
    <s v="Columbus"/>
    <s v=""/>
  </r>
  <r>
    <s v="E03170"/>
    <x v="671"/>
    <s v="Account Representative"/>
    <x v="2"/>
    <s v="Manufacturing"/>
    <x v="0"/>
    <s v="Asian"/>
    <n v="63"/>
    <d v="2017-09-26T00:00:00"/>
    <n v="72340"/>
    <n v="0"/>
    <s v="United States"/>
    <s v="Phoenix"/>
    <d v="2019-04-03T00:00:00"/>
  </r>
  <r>
    <s v="E01636"/>
    <x v="672"/>
    <s v="Manager"/>
    <x v="6"/>
    <s v="Corporate"/>
    <x v="0"/>
    <s v="Caucasian"/>
    <n v="29"/>
    <d v="2016-11-02T00:00:00"/>
    <n v="122054"/>
    <n v="0.06"/>
    <s v="United States"/>
    <s v="Phoenix"/>
    <s v=""/>
  </r>
  <r>
    <s v="E01387"/>
    <x v="673"/>
    <s v="Director"/>
    <x v="0"/>
    <s v="Manufacturing"/>
    <x v="0"/>
    <s v="Asian"/>
    <n v="27"/>
    <d v="2018-01-03T00:00:00"/>
    <n v="167100"/>
    <n v="0.2"/>
    <s v="China"/>
    <s v="Chengdu"/>
    <s v=""/>
  </r>
  <r>
    <s v="E01363"/>
    <x v="674"/>
    <s v="Technical Architect"/>
    <x v="0"/>
    <s v="Corporate"/>
    <x v="0"/>
    <s v="Caucasian"/>
    <n v="53"/>
    <d v="1997-04-23T00:00:00"/>
    <n v="78153"/>
    <n v="0"/>
    <s v="United States"/>
    <s v="Miami"/>
    <s v=""/>
  </r>
  <r>
    <s v="E02249"/>
    <x v="675"/>
    <s v="Manager"/>
    <x v="1"/>
    <s v="Manufacturing"/>
    <x v="0"/>
    <s v="Caucasian"/>
    <n v="37"/>
    <d v="2020-04-14T00:00:00"/>
    <n v="103524"/>
    <n v="0.09"/>
    <s v="United States"/>
    <s v="Phoenix"/>
    <s v=""/>
  </r>
  <r>
    <s v="E02987"/>
    <x v="676"/>
    <s v="Manager"/>
    <x v="0"/>
    <s v="Corporate"/>
    <x v="1"/>
    <s v="Caucasian"/>
    <n v="30"/>
    <d v="2017-08-05T00:00:00"/>
    <n v="119906"/>
    <n v="0.05"/>
    <s v="United States"/>
    <s v="Columbus"/>
    <s v=""/>
  </r>
  <r>
    <s v="E03655"/>
    <x v="677"/>
    <s v="Analyst"/>
    <x v="6"/>
    <s v="Speciality Products"/>
    <x v="0"/>
    <s v="Caucasian"/>
    <n v="28"/>
    <d v="2020-01-17T00:00:00"/>
    <n v="45061"/>
    <n v="0"/>
    <s v="United States"/>
    <s v="Miami"/>
    <s v=""/>
  </r>
  <r>
    <s v="E04048"/>
    <x v="678"/>
    <s v="IT Systems Architect"/>
    <x v="0"/>
    <s v="Corporate"/>
    <x v="1"/>
    <s v="Asian"/>
    <n v="51"/>
    <d v="2003-01-17T00:00:00"/>
    <n v="91399"/>
    <n v="0"/>
    <s v="United States"/>
    <s v="Seattle"/>
    <s v=""/>
  </r>
  <r>
    <s v="E03626"/>
    <x v="679"/>
    <s v="Enterprise Architect"/>
    <x v="0"/>
    <s v="Research &amp; Development"/>
    <x v="1"/>
    <s v="Latino"/>
    <n v="28"/>
    <d v="2017-09-28T00:00:00"/>
    <n v="97336"/>
    <n v="0"/>
    <s v="United States"/>
    <s v="Austin"/>
    <s v=""/>
  </r>
  <r>
    <s v="E03694"/>
    <x v="680"/>
    <s v="Sr. Manger"/>
    <x v="3"/>
    <s v="Corporate"/>
    <x v="0"/>
    <s v="Black"/>
    <n v="31"/>
    <d v="2017-01-20T00:00:00"/>
    <n v="124629"/>
    <n v="0.1"/>
    <s v="United States"/>
    <s v="Columbus"/>
    <s v=""/>
  </r>
  <r>
    <s v="E02920"/>
    <x v="681"/>
    <s v="Vice President"/>
    <x v="4"/>
    <s v="Speciality Products"/>
    <x v="0"/>
    <s v="Caucasian"/>
    <n v="28"/>
    <d v="2021-07-25T00:00:00"/>
    <n v="231850"/>
    <n v="0.39"/>
    <s v="United States"/>
    <s v="Miami"/>
    <s v=""/>
  </r>
  <r>
    <s v="E03220"/>
    <x v="682"/>
    <s v="Manager"/>
    <x v="3"/>
    <s v="Research &amp; Development"/>
    <x v="1"/>
    <s v="Latino"/>
    <n v="34"/>
    <d v="2018-06-04T00:00:00"/>
    <n v="128329"/>
    <n v="0.08"/>
    <s v="United States"/>
    <s v="Phoenix"/>
    <s v=""/>
  </r>
  <r>
    <s v="E01347"/>
    <x v="683"/>
    <s v="Vice President"/>
    <x v="6"/>
    <s v="Speciality Products"/>
    <x v="1"/>
    <s v="Latino"/>
    <n v="44"/>
    <d v="2021-03-28T00:00:00"/>
    <n v="186033"/>
    <n v="0.34"/>
    <s v="Brazil"/>
    <s v="Sao Paulo"/>
    <s v=""/>
  </r>
  <r>
    <s v="E03968"/>
    <x v="684"/>
    <s v="Sr. Manger"/>
    <x v="6"/>
    <s v="Manufacturing"/>
    <x v="1"/>
    <s v="Asian"/>
    <n v="60"/>
    <d v="2021-07-26T00:00:00"/>
    <n v="121480"/>
    <n v="0.14000000000000001"/>
    <s v="United States"/>
    <s v="Phoenix"/>
    <s v=""/>
  </r>
  <r>
    <s v="E04299"/>
    <x v="685"/>
    <s v="Director"/>
    <x v="4"/>
    <s v="Speciality Products"/>
    <x v="0"/>
    <s v="Caucasian"/>
    <n v="41"/>
    <d v="2010-05-21T00:00:00"/>
    <n v="153275"/>
    <n v="0.24"/>
    <s v="United States"/>
    <s v="Columbus"/>
    <s v=""/>
  </r>
  <r>
    <s v="E01150"/>
    <x v="686"/>
    <s v="Sr. Analyst"/>
    <x v="2"/>
    <s v="Research &amp; Development"/>
    <x v="0"/>
    <s v="Asian"/>
    <n v="62"/>
    <d v="2020-05-18T00:00:00"/>
    <n v="97830"/>
    <n v="0"/>
    <s v="United States"/>
    <s v="Austin"/>
    <s v=""/>
  </r>
  <r>
    <s v="E03774"/>
    <x v="687"/>
    <s v="Vice President"/>
    <x v="6"/>
    <s v="Corporate"/>
    <x v="0"/>
    <s v="Latino"/>
    <n v="47"/>
    <d v="1999-03-13T00:00:00"/>
    <n v="239394"/>
    <n v="0.32"/>
    <s v="United States"/>
    <s v="Austin"/>
    <s v=""/>
  </r>
  <r>
    <s v="E01638"/>
    <x v="688"/>
    <s v="Analyst"/>
    <x v="1"/>
    <s v="Speciality Products"/>
    <x v="0"/>
    <s v="Asian"/>
    <n v="62"/>
    <d v="2002-09-20T00:00:00"/>
    <n v="49738"/>
    <n v="0"/>
    <s v="China"/>
    <s v="Beijing"/>
    <s v=""/>
  </r>
  <r>
    <s v="E01877"/>
    <x v="689"/>
    <s v="Analyst"/>
    <x v="3"/>
    <s v="Manufacturing"/>
    <x v="0"/>
    <s v="Latino"/>
    <n v="33"/>
    <d v="2018-05-27T00:00:00"/>
    <n v="45049"/>
    <n v="0"/>
    <s v="United States"/>
    <s v="Seattle"/>
    <s v=""/>
  </r>
  <r>
    <s v="E01193"/>
    <x v="690"/>
    <s v="Director"/>
    <x v="1"/>
    <s v="Research &amp; Development"/>
    <x v="0"/>
    <s v="Asian"/>
    <n v="27"/>
    <d v="2020-05-26T00:00:00"/>
    <n v="153628"/>
    <n v="0.28999999999999998"/>
    <s v="China"/>
    <s v="Chongqing"/>
    <d v="2020-12-12T00:00:00"/>
  </r>
  <r>
    <s v="E01789"/>
    <x v="691"/>
    <s v="Sr. Manger"/>
    <x v="2"/>
    <s v="Manufacturing"/>
    <x v="1"/>
    <s v="Asian"/>
    <n v="25"/>
    <d v="2021-06-15T00:00:00"/>
    <n v="142731"/>
    <n v="0.11"/>
    <s v="China"/>
    <s v="Shanghai"/>
    <d v="2022-06-03T00:00:00"/>
  </r>
  <r>
    <s v="E01422"/>
    <x v="692"/>
    <s v="Sr. Manger"/>
    <x v="6"/>
    <s v="Speciality Products"/>
    <x v="0"/>
    <s v="Latino"/>
    <n v="29"/>
    <d v="2020-05-15T00:00:00"/>
    <n v="137106"/>
    <n v="0.12"/>
    <s v="Brazil"/>
    <s v="Sao Paulo"/>
    <s v=""/>
  </r>
  <r>
    <s v="E00440"/>
    <x v="693"/>
    <s v="Vice President"/>
    <x v="1"/>
    <s v="Corporate"/>
    <x v="0"/>
    <s v="Asian"/>
    <n v="54"/>
    <d v="2007-09-05T00:00:00"/>
    <n v="183239"/>
    <n v="0.32"/>
    <s v="United States"/>
    <s v="Seattle"/>
    <s v=""/>
  </r>
  <r>
    <s v="E00145"/>
    <x v="694"/>
    <s v="Analyst"/>
    <x v="3"/>
    <s v="Manufacturing"/>
    <x v="0"/>
    <s v="Caucasian"/>
    <n v="28"/>
    <d v="2019-05-25T00:00:00"/>
    <n v="45819"/>
    <n v="0"/>
    <s v="United States"/>
    <s v="Miami"/>
    <s v=""/>
  </r>
  <r>
    <s v="E04150"/>
    <x v="695"/>
    <s v="Analyst"/>
    <x v="3"/>
    <s v="Research &amp; Development"/>
    <x v="0"/>
    <s v="Asian"/>
    <n v="54"/>
    <d v="2006-12-29T00:00:00"/>
    <n v="55518"/>
    <n v="0"/>
    <s v="United States"/>
    <s v="Columbus"/>
    <s v=""/>
  </r>
  <r>
    <s v="E02846"/>
    <x v="696"/>
    <s v="Manager"/>
    <x v="6"/>
    <s v="Manufacturing"/>
    <x v="0"/>
    <s v="Asian"/>
    <n v="50"/>
    <d v="2012-03-11T00:00:00"/>
    <n v="108134"/>
    <n v="0.1"/>
    <s v="China"/>
    <s v="Shanghai"/>
    <s v=""/>
  </r>
  <r>
    <s v="E04247"/>
    <x v="697"/>
    <s v="Manager"/>
    <x v="6"/>
    <s v="Research &amp; Development"/>
    <x v="0"/>
    <s v="Black"/>
    <n v="55"/>
    <d v="1992-12-20T00:00:00"/>
    <n v="113950"/>
    <n v="0.09"/>
    <s v="United States"/>
    <s v="Miami"/>
    <s v=""/>
  </r>
  <r>
    <s v="E02613"/>
    <x v="698"/>
    <s v="Vice President"/>
    <x v="6"/>
    <s v="Speciality Products"/>
    <x v="0"/>
    <s v="Asian"/>
    <n v="52"/>
    <d v="1998-04-01T00:00:00"/>
    <n v="182035"/>
    <n v="0.3"/>
    <s v="United States"/>
    <s v="Chicago"/>
    <s v=""/>
  </r>
  <r>
    <s v="E03349"/>
    <x v="699"/>
    <s v="Director"/>
    <x v="3"/>
    <s v="Speciality Products"/>
    <x v="1"/>
    <s v="Asian"/>
    <n v="35"/>
    <d v="2017-08-16T00:00:00"/>
    <n v="181356"/>
    <n v="0.23"/>
    <s v="China"/>
    <s v="Beijing"/>
    <s v=""/>
  </r>
  <r>
    <s v="E03648"/>
    <x v="700"/>
    <s v="Account Representative"/>
    <x v="2"/>
    <s v="Corporate"/>
    <x v="0"/>
    <s v="Black"/>
    <n v="26"/>
    <d v="2019-08-21T00:00:00"/>
    <n v="66084"/>
    <n v="0"/>
    <s v="United States"/>
    <s v="Seattle"/>
    <s v=""/>
  </r>
  <r>
    <s v="E02192"/>
    <x v="701"/>
    <s v="Solutions Architect"/>
    <x v="0"/>
    <s v="Speciality Products"/>
    <x v="0"/>
    <s v="Latino"/>
    <n v="43"/>
    <d v="2010-04-22T00:00:00"/>
    <n v="76912"/>
    <n v="0"/>
    <s v="Brazil"/>
    <s v="Sao Paulo"/>
    <s v=""/>
  </r>
  <r>
    <s v="E03981"/>
    <x v="702"/>
    <s v="Test Engineer"/>
    <x v="5"/>
    <s v="Research &amp; Development"/>
    <x v="0"/>
    <s v="Asian"/>
    <n v="63"/>
    <d v="2018-05-07T00:00:00"/>
    <n v="67987"/>
    <n v="0"/>
    <s v="United States"/>
    <s v="Miami"/>
    <s v=""/>
  </r>
  <r>
    <s v="E03262"/>
    <x v="703"/>
    <s v="Analyst II"/>
    <x v="6"/>
    <s v="Manufacturing"/>
    <x v="1"/>
    <s v="Caucasian"/>
    <n v="65"/>
    <d v="2005-08-20T00:00:00"/>
    <n v="59833"/>
    <n v="0"/>
    <s v="United States"/>
    <s v="Columbus"/>
    <s v=""/>
  </r>
  <r>
    <s v="E02716"/>
    <x v="704"/>
    <s v="Sr. Manger"/>
    <x v="6"/>
    <s v="Speciality Products"/>
    <x v="1"/>
    <s v="Asian"/>
    <n v="45"/>
    <d v="2005-04-11T00:00:00"/>
    <n v="128468"/>
    <n v="0.11"/>
    <s v="United States"/>
    <s v="Chicago"/>
    <s v=""/>
  </r>
  <r>
    <s v="E00245"/>
    <x v="705"/>
    <s v="Manager"/>
    <x v="2"/>
    <s v="Corporate"/>
    <x v="1"/>
    <s v="Black"/>
    <n v="42"/>
    <d v="2011-05-29T00:00:00"/>
    <n v="102440"/>
    <n v="0.06"/>
    <s v="United States"/>
    <s v="Chicago"/>
    <s v=""/>
  </r>
  <r>
    <s v="E04123"/>
    <x v="706"/>
    <s v="Vice President"/>
    <x v="0"/>
    <s v="Speciality Products"/>
    <x v="1"/>
    <s v="Black"/>
    <n v="59"/>
    <d v="2010-12-30T00:00:00"/>
    <n v="246619"/>
    <n v="0.36"/>
    <s v="United States"/>
    <s v="Miami"/>
    <s v=""/>
  </r>
  <r>
    <s v="E03471"/>
    <x v="707"/>
    <s v="Manager"/>
    <x v="4"/>
    <s v="Corporate"/>
    <x v="0"/>
    <s v="Latino"/>
    <n v="42"/>
    <d v="2017-11-19T00:00:00"/>
    <n v="101143"/>
    <n v="0.06"/>
    <s v="United States"/>
    <s v="Miami"/>
    <s v=""/>
  </r>
  <r>
    <s v="E00717"/>
    <x v="708"/>
    <s v="Business Partner"/>
    <x v="4"/>
    <s v="Manufacturing"/>
    <x v="0"/>
    <s v="Latino"/>
    <n v="45"/>
    <d v="2005-10-14T00:00:00"/>
    <n v="51404"/>
    <n v="0"/>
    <s v="Brazil"/>
    <s v="Manaus"/>
    <d v="2009-12-06T00:00:00"/>
  </r>
  <r>
    <s v="E01966"/>
    <x v="709"/>
    <s v="Field Engineer"/>
    <x v="5"/>
    <s v="Speciality Products"/>
    <x v="1"/>
    <s v="Caucasian"/>
    <n v="45"/>
    <d v="2015-11-21T00:00:00"/>
    <n v="87292"/>
    <n v="0"/>
    <s v="United States"/>
    <s v="Columbus"/>
    <s v=""/>
  </r>
  <r>
    <s v="E03683"/>
    <x v="710"/>
    <s v="Director"/>
    <x v="6"/>
    <s v="Speciality Products"/>
    <x v="0"/>
    <s v="Asian"/>
    <n v="28"/>
    <d v="2019-12-11T00:00:00"/>
    <n v="182321"/>
    <n v="0.28000000000000003"/>
    <s v="China"/>
    <s v="Beijing"/>
    <s v=""/>
  </r>
  <r>
    <s v="E03694"/>
    <x v="711"/>
    <s v="Systems Analyst"/>
    <x v="0"/>
    <s v="Corporate"/>
    <x v="1"/>
    <s v="Caucasian"/>
    <n v="51"/>
    <d v="2014-02-27T00:00:00"/>
    <n v="53929"/>
    <n v="0"/>
    <s v="United States"/>
    <s v="Miami"/>
    <d v="2017-12-22T00:00:00"/>
  </r>
  <r>
    <s v="E04766"/>
    <x v="712"/>
    <s v="Vice President"/>
    <x v="3"/>
    <s v="Manufacturing"/>
    <x v="0"/>
    <s v="Asian"/>
    <n v="38"/>
    <d v="2012-12-13T00:00:00"/>
    <n v="191571"/>
    <n v="0.32"/>
    <s v="United States"/>
    <s v="Austin"/>
    <s v=""/>
  </r>
  <r>
    <s v="E01465"/>
    <x v="713"/>
    <s v="Sr. Manger"/>
    <x v="3"/>
    <s v="Corporate"/>
    <x v="0"/>
    <s v="Caucasian"/>
    <n v="62"/>
    <d v="2009-01-30T00:00:00"/>
    <n v="150555"/>
    <n v="0.13"/>
    <s v="United States"/>
    <s v="Phoenix"/>
    <s v=""/>
  </r>
  <r>
    <s v="E00206"/>
    <x v="714"/>
    <s v="Manager"/>
    <x v="1"/>
    <s v="Corporate"/>
    <x v="1"/>
    <s v="Asian"/>
    <n v="52"/>
    <d v="2009-10-05T00:00:00"/>
    <n v="122890"/>
    <n v="7.0000000000000007E-2"/>
    <s v="China"/>
    <s v="Shanghai"/>
    <s v=""/>
  </r>
  <r>
    <s v="E04088"/>
    <x v="715"/>
    <s v="Vice President"/>
    <x v="1"/>
    <s v="Research &amp; Development"/>
    <x v="1"/>
    <s v="Asian"/>
    <n v="52"/>
    <d v="1997-05-26T00:00:00"/>
    <n v="216999"/>
    <n v="0.37"/>
    <s v="United States"/>
    <s v="Miami"/>
    <s v=""/>
  </r>
  <r>
    <s v="E02066"/>
    <x v="716"/>
    <s v="Manager"/>
    <x v="4"/>
    <s v="Corporate"/>
    <x v="1"/>
    <s v="Asian"/>
    <n v="48"/>
    <d v="2015-07-16T00:00:00"/>
    <n v="110565"/>
    <n v="0.09"/>
    <s v="China"/>
    <s v="Beijing"/>
    <s v=""/>
  </r>
  <r>
    <s v="E03227"/>
    <x v="717"/>
    <s v="IT Coordinator"/>
    <x v="0"/>
    <s v="Speciality Products"/>
    <x v="1"/>
    <s v="Caucasian"/>
    <n v="38"/>
    <d v="2015-04-19T00:00:00"/>
    <n v="48762"/>
    <n v="0"/>
    <s v="United States"/>
    <s v="Seattle"/>
    <s v=""/>
  </r>
  <r>
    <s v="E03364"/>
    <x v="718"/>
    <s v="Development Engineer"/>
    <x v="5"/>
    <s v="Speciality Products"/>
    <x v="0"/>
    <s v="Asian"/>
    <n v="51"/>
    <d v="2017-02-11T00:00:00"/>
    <n v="87036"/>
    <n v="0"/>
    <s v="China"/>
    <s v="Chongqing"/>
    <s v=""/>
  </r>
  <r>
    <s v="E00607"/>
    <x v="719"/>
    <s v="Director"/>
    <x v="6"/>
    <s v="Speciality Products"/>
    <x v="1"/>
    <s v="Caucasian"/>
    <n v="32"/>
    <d v="2016-11-28T00:00:00"/>
    <n v="177443"/>
    <n v="0.16"/>
    <s v="United States"/>
    <s v="Seattle"/>
    <s v=""/>
  </r>
  <r>
    <s v="E02258"/>
    <x v="720"/>
    <s v="Enterprise Architect"/>
    <x v="0"/>
    <s v="Research &amp; Development"/>
    <x v="0"/>
    <s v="Asian"/>
    <n v="36"/>
    <d v="2016-04-29T00:00:00"/>
    <n v="75862"/>
    <n v="0"/>
    <s v="United States"/>
    <s v="Austin"/>
    <s v=""/>
  </r>
  <r>
    <s v="E03681"/>
    <x v="721"/>
    <s v="Sr. Business Partner"/>
    <x v="4"/>
    <s v="Research &amp; Development"/>
    <x v="0"/>
    <s v="Asian"/>
    <n v="45"/>
    <d v="2019-04-26T00:00:00"/>
    <n v="90870"/>
    <n v="0"/>
    <s v="United States"/>
    <s v="Chicago"/>
    <s v=""/>
  </r>
  <r>
    <s v="E02298"/>
    <x v="722"/>
    <s v="Engineering Manager"/>
    <x v="5"/>
    <s v="Corporate"/>
    <x v="0"/>
    <s v="Asian"/>
    <n v="32"/>
    <d v="2014-12-04T00:00:00"/>
    <n v="99202"/>
    <n v="0.11"/>
    <s v="United States"/>
    <s v="Phoenix"/>
    <s v=""/>
  </r>
  <r>
    <s v="E02984"/>
    <x v="723"/>
    <s v="Sr. Analyst"/>
    <x v="6"/>
    <s v="Corporate"/>
    <x v="1"/>
    <s v="Asian"/>
    <n v="45"/>
    <d v="2007-09-22T00:00:00"/>
    <n v="92293"/>
    <n v="0"/>
    <s v="China"/>
    <s v="Chengdu"/>
    <s v=""/>
  </r>
  <r>
    <s v="E02440"/>
    <x v="724"/>
    <s v="Solutions Architect"/>
    <x v="0"/>
    <s v="Corporate"/>
    <x v="1"/>
    <s v="Caucasian"/>
    <n v="54"/>
    <d v="1992-06-30T00:00:00"/>
    <n v="63196"/>
    <n v="0"/>
    <s v="United States"/>
    <s v="Chicago"/>
    <d v="2014-10-26T00:00:00"/>
  </r>
  <r>
    <s v="E04699"/>
    <x v="725"/>
    <s v="Development Engineer"/>
    <x v="5"/>
    <s v="Speciality Products"/>
    <x v="0"/>
    <s v="Asian"/>
    <n v="48"/>
    <d v="2012-05-03T00:00:00"/>
    <n v="65340"/>
    <n v="0"/>
    <s v="China"/>
    <s v="Shanghai"/>
    <d v="2018-05-09T00:00:00"/>
  </r>
  <r>
    <s v="E03579"/>
    <x v="726"/>
    <s v="Vice President"/>
    <x v="6"/>
    <s v="Corporate"/>
    <x v="1"/>
    <s v="Asian"/>
    <n v="45"/>
    <d v="2015-09-24T00:00:00"/>
    <n v="202680"/>
    <n v="0.32"/>
    <s v="United States"/>
    <s v="Phoenix"/>
    <d v="2022-08-17T00:00:00"/>
  </r>
  <r>
    <s v="E01649"/>
    <x v="727"/>
    <s v="Computer Systems Manager"/>
    <x v="0"/>
    <s v="Manufacturing"/>
    <x v="0"/>
    <s v="Latino"/>
    <n v="46"/>
    <d v="2017-04-24T00:00:00"/>
    <n v="77461"/>
    <n v="0.09"/>
    <s v="Brazil"/>
    <s v="Sao Paulo"/>
    <s v=""/>
  </r>
  <r>
    <s v="E04969"/>
    <x v="728"/>
    <s v="Operations Engineer"/>
    <x v="5"/>
    <s v="Research &amp; Development"/>
    <x v="0"/>
    <s v="Asian"/>
    <n v="40"/>
    <d v="2016-09-09T00:00:00"/>
    <n v="109680"/>
    <n v="0"/>
    <s v="China"/>
    <s v="Chengdu"/>
    <s v=""/>
  </r>
  <r>
    <s v="E00170"/>
    <x v="729"/>
    <s v="Director"/>
    <x v="2"/>
    <s v="Manufacturing"/>
    <x v="0"/>
    <s v="Black"/>
    <n v="61"/>
    <d v="1997-08-19T00:00:00"/>
    <n v="159567"/>
    <n v="0.28000000000000003"/>
    <s v="United States"/>
    <s v="Phoenix"/>
    <s v=""/>
  </r>
  <r>
    <s v="E00955"/>
    <x v="730"/>
    <s v="Development Engineer"/>
    <x v="5"/>
    <s v="Speciality Products"/>
    <x v="1"/>
    <s v="Latino"/>
    <n v="54"/>
    <d v="2012-11-24T00:00:00"/>
    <n v="94407"/>
    <n v="0"/>
    <s v="Brazil"/>
    <s v="Sao Paulo"/>
    <s v=""/>
  </r>
  <r>
    <s v="E00810"/>
    <x v="731"/>
    <s v="Vice President"/>
    <x v="4"/>
    <s v="Corporate"/>
    <x v="1"/>
    <s v="Latino"/>
    <n v="62"/>
    <d v="2002-08-16T00:00:00"/>
    <n v="234594"/>
    <n v="0.33"/>
    <s v="United States"/>
    <s v="Seattle"/>
    <s v=""/>
  </r>
  <r>
    <s v="E02798"/>
    <x v="732"/>
    <s v="Systems Analyst"/>
    <x v="0"/>
    <s v="Speciality Products"/>
    <x v="1"/>
    <s v="Caucasian"/>
    <n v="48"/>
    <d v="2002-02-11T00:00:00"/>
    <n v="43080"/>
    <n v="0"/>
    <s v="United States"/>
    <s v="Austin"/>
    <s v=""/>
  </r>
  <r>
    <s v="E04542"/>
    <x v="733"/>
    <s v="Manager"/>
    <x v="6"/>
    <s v="Manufacturing"/>
    <x v="0"/>
    <s v="Latino"/>
    <n v="29"/>
    <d v="2021-05-09T00:00:00"/>
    <n v="129541"/>
    <n v="0.08"/>
    <s v="United States"/>
    <s v="Phoenix"/>
    <d v="2021-05-24T00:00:00"/>
  </r>
  <r>
    <s v="E02818"/>
    <x v="734"/>
    <s v="Director"/>
    <x v="2"/>
    <s v="Research &amp; Development"/>
    <x v="1"/>
    <s v="Latino"/>
    <n v="39"/>
    <d v="2013-12-27T00:00:00"/>
    <n v="165756"/>
    <n v="0.28000000000000003"/>
    <s v="United States"/>
    <s v="Columbus"/>
    <d v="2020-06-09T00:00:00"/>
  </r>
  <r>
    <s v="E02907"/>
    <x v="735"/>
    <s v="Sr. Manger"/>
    <x v="1"/>
    <s v="Speciality Products"/>
    <x v="1"/>
    <s v="Asian"/>
    <n v="44"/>
    <d v="2010-04-06T00:00:00"/>
    <n v="142878"/>
    <n v="0.12"/>
    <s v="United States"/>
    <s v="Columbus"/>
    <s v=""/>
  </r>
  <r>
    <s v="E00023"/>
    <x v="736"/>
    <s v="Director"/>
    <x v="5"/>
    <s v="Manufacturing"/>
    <x v="1"/>
    <s v="Caucasian"/>
    <n v="52"/>
    <d v="2006-10-28T00:00:00"/>
    <n v="187992"/>
    <n v="0.28000000000000003"/>
    <s v="United States"/>
    <s v="Miami"/>
    <s v=""/>
  </r>
  <r>
    <s v="E02391"/>
    <x v="737"/>
    <s v="Vice President"/>
    <x v="4"/>
    <s v="Speciality Products"/>
    <x v="0"/>
    <s v="Latino"/>
    <n v="45"/>
    <d v="2019-02-25T00:00:00"/>
    <n v="249801"/>
    <n v="0.39"/>
    <s v="Brazil"/>
    <s v="Sao Paulo"/>
    <s v=""/>
  </r>
  <r>
    <s v="E01429"/>
    <x v="738"/>
    <s v="Network Administrator"/>
    <x v="0"/>
    <s v="Research &amp; Development"/>
    <x v="1"/>
    <s v="Caucasian"/>
    <n v="48"/>
    <d v="2006-09-27T00:00:00"/>
    <n v="76505"/>
    <n v="0"/>
    <s v="United States"/>
    <s v="Seattle"/>
    <d v="2007-04-08T00:00:00"/>
  </r>
  <r>
    <s v="E00494"/>
    <x v="739"/>
    <s v="Service Desk Analyst"/>
    <x v="0"/>
    <s v="Corporate"/>
    <x v="1"/>
    <s v="Latino"/>
    <n v="39"/>
    <d v="2016-10-21T00:00:00"/>
    <n v="84297"/>
    <n v="0"/>
    <s v="Brazil"/>
    <s v="Manaus"/>
    <s v=""/>
  </r>
  <r>
    <s v="E00634"/>
    <x v="740"/>
    <s v="Sr. Analyst"/>
    <x v="2"/>
    <s v="Speciality Products"/>
    <x v="0"/>
    <s v="Latino"/>
    <n v="53"/>
    <d v="2017-01-09T00:00:00"/>
    <n v="75769"/>
    <n v="0"/>
    <s v="Brazil"/>
    <s v="Manaus"/>
    <d v="2020-07-17T00:00:00"/>
  </r>
  <r>
    <s v="E01249"/>
    <x v="741"/>
    <s v="Vice President"/>
    <x v="3"/>
    <s v="Speciality Products"/>
    <x v="1"/>
    <s v="Caucasian"/>
    <n v="41"/>
    <d v="2013-08-17T00:00:00"/>
    <n v="235619"/>
    <n v="0.3"/>
    <s v="United States"/>
    <s v="Seattle"/>
    <s v=""/>
  </r>
  <r>
    <s v="E04683"/>
    <x v="742"/>
    <s v="Director"/>
    <x v="5"/>
    <s v="Speciality Products"/>
    <x v="1"/>
    <s v="Latino"/>
    <n v="40"/>
    <d v="2020-02-07T00:00:00"/>
    <n v="187187"/>
    <n v="0.18"/>
    <s v="Brazil"/>
    <s v="Manaus"/>
    <s v=""/>
  </r>
  <r>
    <s v="E04732"/>
    <x v="743"/>
    <s v="Network Engineer"/>
    <x v="0"/>
    <s v="Research &amp; Development"/>
    <x v="1"/>
    <s v="Latino"/>
    <n v="48"/>
    <d v="2005-07-27T00:00:00"/>
    <n v="68987"/>
    <n v="0"/>
    <s v="United States"/>
    <s v="Chicago"/>
    <d v="2006-04-22T00:00:00"/>
  </r>
  <r>
    <s v="E03834"/>
    <x v="744"/>
    <s v="Director"/>
    <x v="5"/>
    <s v="Speciality Products"/>
    <x v="1"/>
    <s v="Caucasian"/>
    <n v="41"/>
    <d v="2007-03-15T00:00:00"/>
    <n v="155926"/>
    <n v="0.24"/>
    <s v="United States"/>
    <s v="Columbus"/>
    <d v="2008-05-30T00:00:00"/>
  </r>
  <r>
    <s v="E02923"/>
    <x v="745"/>
    <s v="Sr. Analyst"/>
    <x v="3"/>
    <s v="Speciality Products"/>
    <x v="1"/>
    <s v="Asian"/>
    <n v="54"/>
    <d v="2016-05-04T00:00:00"/>
    <n v="93668"/>
    <n v="0"/>
    <s v="United States"/>
    <s v="Chicago"/>
    <s v=""/>
  </r>
  <r>
    <s v="E02642"/>
    <x v="746"/>
    <s v="HRIS Analyst"/>
    <x v="4"/>
    <s v="Research &amp; Development"/>
    <x v="1"/>
    <s v="Caucasian"/>
    <n v="38"/>
    <d v="2019-11-29T00:00:00"/>
    <n v="69647"/>
    <n v="0"/>
    <s v="United States"/>
    <s v="Miami"/>
    <d v="2022-04-20T00:00:00"/>
  </r>
  <r>
    <s v="E00981"/>
    <x v="747"/>
    <s v="System Administrator "/>
    <x v="0"/>
    <s v="Corporate"/>
    <x v="1"/>
    <s v="Asian"/>
    <n v="57"/>
    <d v="2003-06-26T00:00:00"/>
    <n v="63318"/>
    <n v="0"/>
    <s v="United States"/>
    <s v="Columbus"/>
    <s v=""/>
  </r>
  <r>
    <s v="E04157"/>
    <x v="748"/>
    <s v="Sr. Analyst"/>
    <x v="6"/>
    <s v="Manufacturing"/>
    <x v="1"/>
    <s v="Asian"/>
    <n v="63"/>
    <d v="2017-02-12T00:00:00"/>
    <n v="77629"/>
    <n v="0"/>
    <s v="China"/>
    <s v="Beijing"/>
    <s v=""/>
  </r>
  <r>
    <s v="E03528"/>
    <x v="749"/>
    <s v="Sr. Manger"/>
    <x v="4"/>
    <s v="Manufacturing"/>
    <x v="1"/>
    <s v="Asian"/>
    <n v="62"/>
    <d v="2017-11-22T00:00:00"/>
    <n v="138808"/>
    <n v="0.15"/>
    <s v="China"/>
    <s v="Chongqing"/>
    <s v=""/>
  </r>
  <r>
    <s v="E04547"/>
    <x v="750"/>
    <s v="Enterprise Architect"/>
    <x v="0"/>
    <s v="Research &amp; Development"/>
    <x v="0"/>
    <s v="Caucasian"/>
    <n v="49"/>
    <d v="2014-03-05T00:00:00"/>
    <n v="88777"/>
    <n v="0"/>
    <s v="United States"/>
    <s v="Chicago"/>
    <s v=""/>
  </r>
  <r>
    <s v="E04415"/>
    <x v="751"/>
    <s v="Director"/>
    <x v="3"/>
    <s v="Corporate"/>
    <x v="0"/>
    <s v="Asian"/>
    <n v="60"/>
    <d v="2004-05-14T00:00:00"/>
    <n v="186378"/>
    <n v="0.26"/>
    <s v="China"/>
    <s v="Chongqing"/>
    <s v=""/>
  </r>
  <r>
    <s v="E04484"/>
    <x v="752"/>
    <s v="Quality Engineer"/>
    <x v="5"/>
    <s v="Research &amp; Development"/>
    <x v="0"/>
    <s v="Asian"/>
    <n v="45"/>
    <d v="2015-04-23T00:00:00"/>
    <n v="60017"/>
    <n v="0"/>
    <s v="United States"/>
    <s v="Chicago"/>
    <s v=""/>
  </r>
  <r>
    <s v="E02800"/>
    <x v="753"/>
    <s v="Sr. Manger"/>
    <x v="2"/>
    <s v="Speciality Products"/>
    <x v="0"/>
    <s v="Latino"/>
    <n v="45"/>
    <d v="2018-07-24T00:00:00"/>
    <n v="148991"/>
    <n v="0.12"/>
    <s v="Brazil"/>
    <s v="Sao Paulo"/>
    <s v=""/>
  </r>
  <r>
    <s v="E04926"/>
    <x v="754"/>
    <s v="Field Engineer"/>
    <x v="5"/>
    <s v="Speciality Products"/>
    <x v="0"/>
    <s v="Latino"/>
    <n v="52"/>
    <d v="2008-03-25T00:00:00"/>
    <n v="97398"/>
    <n v="0"/>
    <s v="Brazil"/>
    <s v="Manaus"/>
    <s v=""/>
  </r>
  <r>
    <s v="E01268"/>
    <x v="755"/>
    <s v="Sr. Business Partner"/>
    <x v="4"/>
    <s v="Manufacturing"/>
    <x v="0"/>
    <s v="Asian"/>
    <n v="63"/>
    <d v="2007-05-02T00:00:00"/>
    <n v="72805"/>
    <n v="0"/>
    <s v="China"/>
    <s v="Shanghai"/>
    <s v=""/>
  </r>
  <r>
    <s v="E04853"/>
    <x v="756"/>
    <s v="Sr. Account Representative"/>
    <x v="2"/>
    <s v="Research &amp; Development"/>
    <x v="0"/>
    <s v="Asian"/>
    <n v="46"/>
    <d v="2021-01-17T00:00:00"/>
    <n v="72131"/>
    <n v="0"/>
    <s v="China"/>
    <s v="Shanghai"/>
    <s v=""/>
  </r>
  <r>
    <s v="E01209"/>
    <x v="757"/>
    <s v="Manager"/>
    <x v="4"/>
    <s v="Manufacturing"/>
    <x v="1"/>
    <s v="Caucasian"/>
    <n v="64"/>
    <d v="1992-12-26T00:00:00"/>
    <n v="104668"/>
    <n v="0.08"/>
    <s v="United States"/>
    <s v="Columbus"/>
    <s v=""/>
  </r>
  <r>
    <s v="E02024"/>
    <x v="758"/>
    <s v="Sr. Analyst"/>
    <x v="2"/>
    <s v="Manufacturing"/>
    <x v="0"/>
    <s v="Caucasian"/>
    <n v="53"/>
    <d v="2017-08-05T00:00:00"/>
    <n v="89769"/>
    <n v="0"/>
    <s v="United States"/>
    <s v="Seattle"/>
    <s v=""/>
  </r>
  <r>
    <s v="E02427"/>
    <x v="759"/>
    <s v="Manager"/>
    <x v="2"/>
    <s v="Corporate"/>
    <x v="0"/>
    <s v="Asian"/>
    <n v="27"/>
    <d v="2018-09-15T00:00:00"/>
    <n v="127616"/>
    <n v="7.0000000000000007E-2"/>
    <s v="United States"/>
    <s v="Columbus"/>
    <s v=""/>
  </r>
  <r>
    <s v="E00276"/>
    <x v="760"/>
    <s v="Manager"/>
    <x v="4"/>
    <s v="Corporate"/>
    <x v="1"/>
    <s v="Caucasian"/>
    <n v="45"/>
    <d v="2012-07-09T00:00:00"/>
    <n v="109883"/>
    <n v="7.0000000000000007E-2"/>
    <s v="United States"/>
    <s v="Columbus"/>
    <s v=""/>
  </r>
  <r>
    <s v="E00951"/>
    <x v="761"/>
    <s v="Business Partner"/>
    <x v="4"/>
    <s v="Manufacturing"/>
    <x v="0"/>
    <s v="Asian"/>
    <n v="25"/>
    <d v="2021-03-15T00:00:00"/>
    <n v="47974"/>
    <n v="0"/>
    <s v="China"/>
    <s v="Chongqing"/>
    <s v=""/>
  </r>
  <r>
    <s v="E03248"/>
    <x v="762"/>
    <s v="Sr. Manger"/>
    <x v="0"/>
    <s v="Speciality Products"/>
    <x v="0"/>
    <s v="Caucasian"/>
    <n v="43"/>
    <d v="2015-03-27T00:00:00"/>
    <n v="120321"/>
    <n v="0.12"/>
    <s v="United States"/>
    <s v="Austin"/>
    <s v=""/>
  </r>
  <r>
    <s v="E04444"/>
    <x v="763"/>
    <s v="IT Coordinator"/>
    <x v="0"/>
    <s v="Manufacturing"/>
    <x v="0"/>
    <s v="Latino"/>
    <n v="61"/>
    <d v="2014-08-10T00:00:00"/>
    <n v="57446"/>
    <n v="0"/>
    <s v="United States"/>
    <s v="Phoenix"/>
    <s v=""/>
  </r>
  <r>
    <s v="E02307"/>
    <x v="764"/>
    <s v="Director"/>
    <x v="3"/>
    <s v="Research &amp; Development"/>
    <x v="0"/>
    <s v="Caucasian"/>
    <n v="42"/>
    <d v="2009-06-04T00:00:00"/>
    <n v="174099"/>
    <n v="0.26"/>
    <s v="United States"/>
    <s v="Austin"/>
    <s v=""/>
  </r>
  <r>
    <s v="E02375"/>
    <x v="765"/>
    <s v="Sr. Manger"/>
    <x v="1"/>
    <s v="Manufacturing"/>
    <x v="1"/>
    <s v="Asian"/>
    <n v="63"/>
    <d v="2002-02-08T00:00:00"/>
    <n v="128703"/>
    <n v="0.13"/>
    <s v="United States"/>
    <s v="Austin"/>
    <s v=""/>
  </r>
  <r>
    <s v="E02276"/>
    <x v="766"/>
    <s v="Field Engineer"/>
    <x v="5"/>
    <s v="Corporate"/>
    <x v="0"/>
    <s v="Caucasian"/>
    <n v="32"/>
    <d v="2015-11-09T00:00:00"/>
    <n v="65247"/>
    <n v="0"/>
    <s v="United States"/>
    <s v="Phoenix"/>
    <s v=""/>
  </r>
  <r>
    <s v="E02649"/>
    <x v="767"/>
    <s v="Quality Engineer"/>
    <x v="5"/>
    <s v="Research &amp; Development"/>
    <x v="1"/>
    <s v="Latino"/>
    <n v="27"/>
    <d v="2018-09-28T00:00:00"/>
    <n v="64247"/>
    <n v="0"/>
    <s v="Brazil"/>
    <s v="Rio de Janerio"/>
    <s v=""/>
  </r>
  <r>
    <s v="E00503"/>
    <x v="768"/>
    <s v="Manager"/>
    <x v="4"/>
    <s v="Research &amp; Development"/>
    <x v="0"/>
    <s v="Caucasian"/>
    <n v="33"/>
    <d v="2012-06-11T00:00:00"/>
    <n v="118253"/>
    <n v="0.08"/>
    <s v="United States"/>
    <s v="Austin"/>
    <s v=""/>
  </r>
  <r>
    <s v="E01706"/>
    <x v="769"/>
    <s v="Operations Engineer"/>
    <x v="5"/>
    <s v="Manufacturing"/>
    <x v="0"/>
    <s v="Asian"/>
    <n v="45"/>
    <d v="2004-03-11T00:00:00"/>
    <n v="109422"/>
    <n v="0"/>
    <s v="China"/>
    <s v="Chongqing"/>
    <s v=""/>
  </r>
  <r>
    <s v="E00676"/>
    <x v="770"/>
    <s v="Manager"/>
    <x v="4"/>
    <s v="Corporate"/>
    <x v="1"/>
    <s v="Asian"/>
    <n v="41"/>
    <d v="2019-02-06T00:00:00"/>
    <n v="126950"/>
    <n v="0.1"/>
    <s v="United States"/>
    <s v="Chicago"/>
    <s v=""/>
  </r>
  <r>
    <s v="E02005"/>
    <x v="771"/>
    <s v="Enterprise Architect"/>
    <x v="0"/>
    <s v="Manufacturing"/>
    <x v="0"/>
    <s v="Asian"/>
    <n v="36"/>
    <d v="2014-11-21T00:00:00"/>
    <n v="97500"/>
    <n v="0"/>
    <s v="United States"/>
    <s v="Miami"/>
    <s v=""/>
  </r>
  <r>
    <s v="E01895"/>
    <x v="772"/>
    <s v="IT Coordinator"/>
    <x v="0"/>
    <s v="Manufacturing"/>
    <x v="1"/>
    <s v="Asian"/>
    <n v="25"/>
    <d v="2021-01-17T00:00:00"/>
    <n v="41844"/>
    <n v="0"/>
    <s v="China"/>
    <s v="Chongqing"/>
    <s v=""/>
  </r>
  <r>
    <s v="E01396"/>
    <x v="773"/>
    <s v="Analyst II"/>
    <x v="3"/>
    <s v="Research &amp; Development"/>
    <x v="1"/>
    <s v="Asian"/>
    <n v="43"/>
    <d v="2014-02-10T00:00:00"/>
    <n v="58875"/>
    <n v="0"/>
    <s v="China"/>
    <s v="Chengdu"/>
    <s v=""/>
  </r>
  <r>
    <s v="E00749"/>
    <x v="774"/>
    <s v="Account Representative"/>
    <x v="2"/>
    <s v="Manufacturing"/>
    <x v="0"/>
    <s v="Asian"/>
    <n v="37"/>
    <d v="2015-11-10T00:00:00"/>
    <n v="64204"/>
    <n v="0"/>
    <s v="United States"/>
    <s v="Columbus"/>
    <d v="2021-04-20T00:00:00"/>
  </r>
  <r>
    <s v="E01941"/>
    <x v="775"/>
    <s v="Analyst II"/>
    <x v="2"/>
    <s v="Corporate"/>
    <x v="0"/>
    <s v="Asian"/>
    <n v="42"/>
    <d v="2010-05-09T00:00:00"/>
    <n v="67743"/>
    <n v="0"/>
    <s v="China"/>
    <s v="Beijing"/>
    <d v="2014-12-25T00:00:00"/>
  </r>
  <r>
    <s v="E01413"/>
    <x v="587"/>
    <s v="Sr. Account Representative"/>
    <x v="2"/>
    <s v="Speciality Products"/>
    <x v="0"/>
    <s v="Black"/>
    <n v="60"/>
    <d v="1997-07-30T00:00:00"/>
    <n v="71677"/>
    <n v="0"/>
    <s v="United States"/>
    <s v="Columbus"/>
    <s v=""/>
  </r>
  <r>
    <s v="E03928"/>
    <x v="776"/>
    <s v="IT Coordinator"/>
    <x v="0"/>
    <s v="Speciality Products"/>
    <x v="1"/>
    <s v="Asian"/>
    <n v="61"/>
    <d v="2000-09-24T00:00:00"/>
    <n v="40063"/>
    <n v="0"/>
    <s v="United States"/>
    <s v="Miami"/>
    <s v=""/>
  </r>
  <r>
    <s v="E04109"/>
    <x v="777"/>
    <s v="IT Coordinator"/>
    <x v="0"/>
    <s v="Manufacturing"/>
    <x v="0"/>
    <s v="Caucasian"/>
    <n v="55"/>
    <d v="2004-04-30T00:00:00"/>
    <n v="40124"/>
    <n v="0"/>
    <s v="United States"/>
    <s v="Austin"/>
    <s v=""/>
  </r>
  <r>
    <s v="E03994"/>
    <x v="778"/>
    <s v="Automation Engineer"/>
    <x v="5"/>
    <s v="Manufacturing"/>
    <x v="1"/>
    <s v="Asian"/>
    <n v="57"/>
    <d v="2018-02-26T00:00:00"/>
    <n v="103183"/>
    <n v="0"/>
    <s v="United States"/>
    <s v="Austin"/>
    <d v="2021-07-09T00:00:00"/>
  </r>
  <r>
    <s v="E00639"/>
    <x v="779"/>
    <s v="System Administrator "/>
    <x v="0"/>
    <s v="Corporate"/>
    <x v="1"/>
    <s v="Asian"/>
    <n v="54"/>
    <d v="1998-06-15T00:00:00"/>
    <n v="95239"/>
    <n v="0"/>
    <s v="United States"/>
    <s v="Phoenix"/>
    <s v=""/>
  </r>
  <r>
    <s v="E00608"/>
    <x v="631"/>
    <s v="Development Engineer"/>
    <x v="5"/>
    <s v="Manufacturing"/>
    <x v="0"/>
    <s v="Asian"/>
    <n v="29"/>
    <d v="2019-11-09T00:00:00"/>
    <n v="75012"/>
    <n v="0"/>
    <s v="United States"/>
    <s v="Chicago"/>
    <s v=""/>
  </r>
  <r>
    <s v="E04189"/>
    <x v="780"/>
    <s v="Network Architect"/>
    <x v="0"/>
    <s v="Manufacturing"/>
    <x v="0"/>
    <s v="Asian"/>
    <n v="33"/>
    <d v="2014-06-29T00:00:00"/>
    <n v="96366"/>
    <n v="0"/>
    <s v="China"/>
    <s v="Chengdu"/>
    <s v=""/>
  </r>
  <r>
    <s v="E02732"/>
    <x v="781"/>
    <s v="Analyst"/>
    <x v="6"/>
    <s v="Corporate"/>
    <x v="0"/>
    <s v="Asian"/>
    <n v="39"/>
    <d v="2014-07-29T00:00:00"/>
    <n v="40897"/>
    <n v="0"/>
    <s v="United States"/>
    <s v="Seattle"/>
    <s v=""/>
  </r>
  <r>
    <s v="E00324"/>
    <x v="782"/>
    <s v="Manager"/>
    <x v="1"/>
    <s v="Research &amp; Development"/>
    <x v="0"/>
    <s v="Asian"/>
    <n v="37"/>
    <d v="2016-08-23T00:00:00"/>
    <n v="124928"/>
    <n v="0.06"/>
    <s v="China"/>
    <s v="Chongqing"/>
    <s v=""/>
  </r>
  <r>
    <s v="E00518"/>
    <x v="783"/>
    <s v="Manager"/>
    <x v="1"/>
    <s v="Speciality Products"/>
    <x v="0"/>
    <s v="Latino"/>
    <n v="51"/>
    <d v="2013-06-14T00:00:00"/>
    <n v="108221"/>
    <n v="0.05"/>
    <s v="Brazil"/>
    <s v="Manaus"/>
    <s v=""/>
  </r>
  <r>
    <s v="E01286"/>
    <x v="784"/>
    <s v="Sr. Business Partner"/>
    <x v="4"/>
    <s v="Corporate"/>
    <x v="1"/>
    <s v="Caucasian"/>
    <n v="46"/>
    <d v="2007-02-20T00:00:00"/>
    <n v="75579"/>
    <n v="0"/>
    <s v="United States"/>
    <s v="Seattle"/>
    <s v=""/>
  </r>
  <r>
    <s v="E04564"/>
    <x v="785"/>
    <s v="Sr. Manger"/>
    <x v="4"/>
    <s v="Manufacturing"/>
    <x v="1"/>
    <s v="Latino"/>
    <n v="41"/>
    <d v="2015-12-27T00:00:00"/>
    <n v="129903"/>
    <n v="0.13"/>
    <s v="Brazil"/>
    <s v="Sao Paulo"/>
    <s v=""/>
  </r>
  <r>
    <s v="E02033"/>
    <x v="786"/>
    <s v="Director"/>
    <x v="1"/>
    <s v="Research &amp; Development"/>
    <x v="0"/>
    <s v="Asian"/>
    <n v="25"/>
    <d v="2021-04-17T00:00:00"/>
    <n v="186870"/>
    <n v="0.2"/>
    <s v="China"/>
    <s v="Shanghai"/>
    <s v=""/>
  </r>
  <r>
    <s v="E00412"/>
    <x v="787"/>
    <s v="Analyst II"/>
    <x v="2"/>
    <s v="Research &amp; Development"/>
    <x v="1"/>
    <s v="Caucasian"/>
    <n v="37"/>
    <d v="2010-04-23T00:00:00"/>
    <n v="57531"/>
    <n v="0"/>
    <s v="United States"/>
    <s v="Chicago"/>
    <s v=""/>
  </r>
  <r>
    <s v="E01844"/>
    <x v="788"/>
    <s v="Analyst"/>
    <x v="1"/>
    <s v="Research &amp; Development"/>
    <x v="1"/>
    <s v="Asian"/>
    <n v="46"/>
    <d v="2011-04-24T00:00:00"/>
    <n v="55894"/>
    <n v="0"/>
    <s v="United States"/>
    <s v="Seattle"/>
    <s v=""/>
  </r>
  <r>
    <s v="E00667"/>
    <x v="789"/>
    <s v="Field Engineer"/>
    <x v="5"/>
    <s v="Manufacturing"/>
    <x v="0"/>
    <s v="Asian"/>
    <n v="42"/>
    <d v="2012-04-27T00:00:00"/>
    <n v="72903"/>
    <n v="0"/>
    <s v="United States"/>
    <s v="Phoenix"/>
    <s v=""/>
  </r>
  <r>
    <s v="E02639"/>
    <x v="790"/>
    <s v="Analyst"/>
    <x v="1"/>
    <s v="Corporate"/>
    <x v="1"/>
    <s v="Asian"/>
    <n v="37"/>
    <d v="2015-11-09T00:00:00"/>
    <n v="45369"/>
    <n v="0"/>
    <s v="China"/>
    <s v="Beijing"/>
    <s v=""/>
  </r>
  <r>
    <s v="E00287"/>
    <x v="791"/>
    <s v="Manager"/>
    <x v="1"/>
    <s v="Speciality Products"/>
    <x v="1"/>
    <s v="Caucasian"/>
    <n v="60"/>
    <d v="2010-06-15T00:00:00"/>
    <n v="106578"/>
    <n v="0.09"/>
    <s v="United States"/>
    <s v="Miami"/>
    <s v=""/>
  </r>
  <r>
    <s v="E02235"/>
    <x v="792"/>
    <s v="Sr. Business Partner"/>
    <x v="4"/>
    <s v="Research &amp; Development"/>
    <x v="0"/>
    <s v="Latino"/>
    <n v="52"/>
    <d v="1999-09-13T00:00:00"/>
    <n v="92994"/>
    <n v="0"/>
    <s v="United States"/>
    <s v="Chicago"/>
    <s v=""/>
  </r>
  <r>
    <s v="E02720"/>
    <x v="793"/>
    <s v="Sr. Analyst"/>
    <x v="2"/>
    <s v="Speciality Products"/>
    <x v="1"/>
    <s v="Asian"/>
    <n v="59"/>
    <d v="1997-03-13T00:00:00"/>
    <n v="83685"/>
    <n v="0"/>
    <s v="China"/>
    <s v="Beijing"/>
    <s v=""/>
  </r>
  <r>
    <s v="E03583"/>
    <x v="794"/>
    <s v="Cloud Infrastructure Architect"/>
    <x v="0"/>
    <s v="Research &amp; Development"/>
    <x v="1"/>
    <s v="Caucasian"/>
    <n v="48"/>
    <d v="2010-09-14T00:00:00"/>
    <n v="99335"/>
    <n v="0"/>
    <s v="United States"/>
    <s v="Phoenix"/>
    <s v=""/>
  </r>
  <r>
    <s v="E01188"/>
    <x v="795"/>
    <s v="Sr. Manger"/>
    <x v="4"/>
    <s v="Manufacturing"/>
    <x v="1"/>
    <s v="Caucasian"/>
    <n v="42"/>
    <d v="2013-04-18T00:00:00"/>
    <n v="131179"/>
    <n v="0.15"/>
    <s v="United States"/>
    <s v="Columbus"/>
    <s v=""/>
  </r>
  <r>
    <s v="E02428"/>
    <x v="796"/>
    <s v="Computer Systems Manager"/>
    <x v="0"/>
    <s v="Speciality Products"/>
    <x v="1"/>
    <s v="Asian"/>
    <n v="35"/>
    <d v="2016-05-03T00:00:00"/>
    <n v="73899"/>
    <n v="0.05"/>
    <s v="China"/>
    <s v="Chengdu"/>
    <s v=""/>
  </r>
  <r>
    <s v="E03289"/>
    <x v="797"/>
    <s v="Vice President"/>
    <x v="3"/>
    <s v="Manufacturing"/>
    <x v="1"/>
    <s v="Asian"/>
    <n v="64"/>
    <d v="2013-03-29T00:00:00"/>
    <n v="252325"/>
    <n v="0.4"/>
    <s v="United States"/>
    <s v="Columbus"/>
    <s v=""/>
  </r>
  <r>
    <s v="E01947"/>
    <x v="798"/>
    <s v="Analyst II"/>
    <x v="1"/>
    <s v="Research &amp; Development"/>
    <x v="0"/>
    <s v="Caucasian"/>
    <n v="30"/>
    <d v="2015-03-05T00:00:00"/>
    <n v="52697"/>
    <n v="0"/>
    <s v="United States"/>
    <s v="Seattle"/>
    <s v=""/>
  </r>
  <r>
    <s v="E02024"/>
    <x v="799"/>
    <s v="Operations Engineer"/>
    <x v="5"/>
    <s v="Speciality Products"/>
    <x v="0"/>
    <s v="Latino"/>
    <n v="29"/>
    <d v="2020-09-25T00:00:00"/>
    <n v="123588"/>
    <n v="0"/>
    <s v="Brazil"/>
    <s v="Sao Paulo"/>
    <s v=""/>
  </r>
  <r>
    <s v="E04249"/>
    <x v="800"/>
    <s v="Vice President"/>
    <x v="3"/>
    <s v="Corporate"/>
    <x v="0"/>
    <s v="Asian"/>
    <n v="47"/>
    <d v="2021-12-26T00:00:00"/>
    <n v="243568"/>
    <n v="0.33"/>
    <s v="United States"/>
    <s v="Austin"/>
    <s v=""/>
  </r>
  <r>
    <s v="E01090"/>
    <x v="801"/>
    <s v="Director"/>
    <x v="2"/>
    <s v="Research &amp; Development"/>
    <x v="1"/>
    <s v="Asian"/>
    <n v="49"/>
    <d v="2001-07-20T00:00:00"/>
    <n v="199176"/>
    <n v="0.24"/>
    <s v="United States"/>
    <s v="Phoenix"/>
    <s v=""/>
  </r>
  <r>
    <s v="E03830"/>
    <x v="802"/>
    <s v="Technical Architect"/>
    <x v="0"/>
    <s v="Speciality Products"/>
    <x v="0"/>
    <s v="Asian"/>
    <n v="56"/>
    <d v="1996-06-22T00:00:00"/>
    <n v="82806"/>
    <n v="0"/>
    <s v="United States"/>
    <s v="Seattle"/>
    <s v=""/>
  </r>
  <r>
    <s v="E04363"/>
    <x v="803"/>
    <s v="Director"/>
    <x v="6"/>
    <s v="Speciality Products"/>
    <x v="0"/>
    <s v="Asian"/>
    <n v="53"/>
    <d v="1997-06-20T00:00:00"/>
    <n v="164399"/>
    <n v="0.25"/>
    <s v="United States"/>
    <s v="Seattle"/>
    <s v=""/>
  </r>
  <r>
    <s v="E04920"/>
    <x v="804"/>
    <s v="Sr. Manger"/>
    <x v="4"/>
    <s v="Manufacturing"/>
    <x v="0"/>
    <s v="Asian"/>
    <n v="32"/>
    <d v="2017-04-14T00:00:00"/>
    <n v="154956"/>
    <n v="0.13"/>
    <s v="United States"/>
    <s v="Phoenix"/>
    <s v=""/>
  </r>
  <r>
    <s v="E03866"/>
    <x v="805"/>
    <s v="Sr. Manger"/>
    <x v="6"/>
    <s v="Manufacturing"/>
    <x v="1"/>
    <s v="Asian"/>
    <n v="32"/>
    <d v="2017-01-29T00:00:00"/>
    <n v="143970"/>
    <n v="0.12"/>
    <s v="United States"/>
    <s v="Seattle"/>
    <d v="2017-12-09T00:00:00"/>
  </r>
  <r>
    <s v="E03521"/>
    <x v="806"/>
    <s v="Director"/>
    <x v="2"/>
    <s v="Corporate"/>
    <x v="1"/>
    <s v="Latino"/>
    <n v="52"/>
    <d v="2020-09-25T00:00:00"/>
    <n v="163143"/>
    <n v="0.28000000000000003"/>
    <s v="Brazil"/>
    <s v="Sao Paulo"/>
    <s v=""/>
  </r>
  <r>
    <s v="E04095"/>
    <x v="807"/>
    <s v="Sr. Analyst"/>
    <x v="3"/>
    <s v="Speciality Products"/>
    <x v="0"/>
    <s v="Caucasian"/>
    <n v="38"/>
    <d v="2020-07-24T00:00:00"/>
    <n v="89390"/>
    <n v="0"/>
    <s v="United States"/>
    <s v="Seattle"/>
    <s v=""/>
  </r>
  <r>
    <s v="E04079"/>
    <x v="808"/>
    <s v="Network Architect"/>
    <x v="0"/>
    <s v="Manufacturing"/>
    <x v="1"/>
    <s v="Caucasian"/>
    <n v="41"/>
    <d v="2017-10-05T00:00:00"/>
    <n v="67468"/>
    <n v="0"/>
    <s v="United States"/>
    <s v="Miami"/>
    <s v=""/>
  </r>
  <r>
    <s v="E01508"/>
    <x v="809"/>
    <s v="Engineering Manager"/>
    <x v="5"/>
    <s v="Manufacturing"/>
    <x v="0"/>
    <s v="Latino"/>
    <n v="49"/>
    <d v="2016-03-12T00:00:00"/>
    <n v="100810"/>
    <n v="0.12"/>
    <s v="Brazil"/>
    <s v="Rio de Janerio"/>
    <s v=""/>
  </r>
  <r>
    <s v="E02259"/>
    <x v="810"/>
    <s v="Sr. Analyst"/>
    <x v="1"/>
    <s v="Manufacturing"/>
    <x v="0"/>
    <s v="Asian"/>
    <n v="35"/>
    <d v="2019-03-18T00:00:00"/>
    <n v="74779"/>
    <n v="0"/>
    <s v="United States"/>
    <s v="Phoenix"/>
    <s v=""/>
  </r>
  <r>
    <s v="E04972"/>
    <x v="811"/>
    <s v="Network Engineer"/>
    <x v="0"/>
    <s v="Corporate"/>
    <x v="0"/>
    <s v="Asian"/>
    <n v="29"/>
    <d v="2017-11-09T00:00:00"/>
    <n v="63985"/>
    <n v="0"/>
    <s v="United States"/>
    <s v="Miami"/>
    <s v=""/>
  </r>
  <r>
    <s v="E01834"/>
    <x v="812"/>
    <s v="Solutions Architect"/>
    <x v="0"/>
    <s v="Manufacturing"/>
    <x v="0"/>
    <s v="Caucasian"/>
    <n v="64"/>
    <d v="2004-07-08T00:00:00"/>
    <n v="77903"/>
    <n v="0"/>
    <s v="United States"/>
    <s v="Seattle"/>
    <s v=""/>
  </r>
  <r>
    <s v="E03124"/>
    <x v="813"/>
    <s v="Director"/>
    <x v="6"/>
    <s v="Corporate"/>
    <x v="1"/>
    <s v="Caucasian"/>
    <n v="33"/>
    <d v="2017-06-12T00:00:00"/>
    <n v="164396"/>
    <n v="0.28999999999999998"/>
    <s v="United States"/>
    <s v="Columbus"/>
    <s v=""/>
  </r>
  <r>
    <s v="E01898"/>
    <x v="814"/>
    <s v="IT Systems Architect"/>
    <x v="0"/>
    <s v="Corporate"/>
    <x v="1"/>
    <s v="Asian"/>
    <n v="29"/>
    <d v="2021-06-28T00:00:00"/>
    <n v="71234"/>
    <n v="0"/>
    <s v="United States"/>
    <s v="Seattle"/>
    <s v=""/>
  </r>
  <r>
    <s v="E00342"/>
    <x v="815"/>
    <s v="Manager"/>
    <x v="1"/>
    <s v="Corporate"/>
    <x v="1"/>
    <s v="Asian"/>
    <n v="63"/>
    <d v="2004-04-19T00:00:00"/>
    <n v="122487"/>
    <n v="0.08"/>
    <s v="China"/>
    <s v="Shanghai"/>
    <s v=""/>
  </r>
  <r>
    <s v="E03910"/>
    <x v="816"/>
    <s v="Manager"/>
    <x v="4"/>
    <s v="Speciality Products"/>
    <x v="0"/>
    <s v="Asian"/>
    <n v="32"/>
    <d v="2017-01-03T00:00:00"/>
    <n v="101870"/>
    <n v="0.1"/>
    <s v="United States"/>
    <s v="Phoenix"/>
    <s v=""/>
  </r>
  <r>
    <s v="E00862"/>
    <x v="817"/>
    <s v="Systems Analyst"/>
    <x v="0"/>
    <s v="Research &amp; Development"/>
    <x v="1"/>
    <s v="Latino"/>
    <n v="64"/>
    <d v="2020-06-27T00:00:00"/>
    <n v="40316"/>
    <n v="0"/>
    <s v="Brazil"/>
    <s v="Manaus"/>
    <s v=""/>
  </r>
  <r>
    <s v="E02576"/>
    <x v="818"/>
    <s v="Manager"/>
    <x v="0"/>
    <s v="Research &amp; Development"/>
    <x v="0"/>
    <s v="Asian"/>
    <n v="55"/>
    <d v="2005-02-08T00:00:00"/>
    <n v="115145"/>
    <n v="0.05"/>
    <s v="China"/>
    <s v="Chongqing"/>
    <s v=""/>
  </r>
  <r>
    <s v="E00035"/>
    <x v="819"/>
    <s v="Cloud Infrastructure Architect"/>
    <x v="0"/>
    <s v="Manufacturing"/>
    <x v="0"/>
    <s v="Latino"/>
    <n v="43"/>
    <d v="2009-03-13T00:00:00"/>
    <n v="62335"/>
    <n v="0"/>
    <s v="Brazil"/>
    <s v="Manaus"/>
    <s v=""/>
  </r>
  <r>
    <s v="E01832"/>
    <x v="820"/>
    <s v="Analyst"/>
    <x v="1"/>
    <s v="Manufacturing"/>
    <x v="1"/>
    <s v="Asian"/>
    <n v="56"/>
    <d v="2006-05-10T00:00:00"/>
    <n v="41561"/>
    <n v="0"/>
    <s v="United States"/>
    <s v="Austin"/>
    <s v=""/>
  </r>
  <r>
    <s v="E01755"/>
    <x v="821"/>
    <s v="Sr. Manger"/>
    <x v="1"/>
    <s v="Speciality Products"/>
    <x v="0"/>
    <s v="Asian"/>
    <n v="37"/>
    <d v="2011-04-24T00:00:00"/>
    <n v="131183"/>
    <n v="0.14000000000000001"/>
    <s v="China"/>
    <s v="Shanghai"/>
    <d v="2016-03-16T00:00:00"/>
  </r>
  <r>
    <s v="E00465"/>
    <x v="822"/>
    <s v="Technical Architect"/>
    <x v="0"/>
    <s v="Manufacturing"/>
    <x v="0"/>
    <s v="Asian"/>
    <n v="45"/>
    <d v="2002-07-08T00:00:00"/>
    <n v="92655"/>
    <n v="0"/>
    <s v="China"/>
    <s v="Chengdu"/>
    <s v=""/>
  </r>
  <r>
    <s v="E02391"/>
    <x v="823"/>
    <s v="Sr. Manger"/>
    <x v="2"/>
    <s v="Manufacturing"/>
    <x v="0"/>
    <s v="Latino"/>
    <n v="49"/>
    <d v="1996-04-02T00:00:00"/>
    <n v="157057"/>
    <n v="0.12"/>
    <s v="United States"/>
    <s v="Miami"/>
    <s v=""/>
  </r>
  <r>
    <s v="E04697"/>
    <x v="824"/>
    <s v="Enterprise Architect"/>
    <x v="0"/>
    <s v="Speciality Products"/>
    <x v="0"/>
    <s v="Caucasian"/>
    <n v="61"/>
    <d v="2005-02-09T00:00:00"/>
    <n v="64462"/>
    <n v="0"/>
    <s v="United States"/>
    <s v="Chicago"/>
    <s v=""/>
  </r>
  <r>
    <s v="E00371"/>
    <x v="825"/>
    <s v="Quality Engineer"/>
    <x v="5"/>
    <s v="Corporate"/>
    <x v="0"/>
    <s v="Caucasian"/>
    <n v="41"/>
    <d v="2005-10-07T00:00:00"/>
    <n v="79352"/>
    <n v="0"/>
    <s v="United States"/>
    <s v="Seattle"/>
    <s v=""/>
  </r>
  <r>
    <s v="E02992"/>
    <x v="826"/>
    <s v="Sr. Manger"/>
    <x v="6"/>
    <s v="Speciality Products"/>
    <x v="0"/>
    <s v="Caucasian"/>
    <n v="55"/>
    <d v="2001-03-27T00:00:00"/>
    <n v="157812"/>
    <n v="0.11"/>
    <s v="United States"/>
    <s v="Miami"/>
    <s v=""/>
  </r>
  <r>
    <s v="E04369"/>
    <x v="827"/>
    <s v="Quality Engineer"/>
    <x v="5"/>
    <s v="Corporate"/>
    <x v="1"/>
    <s v="Caucasian"/>
    <n v="27"/>
    <d v="2018-09-11T00:00:00"/>
    <n v="80745"/>
    <n v="0"/>
    <s v="United States"/>
    <s v="Chicago"/>
    <s v=""/>
  </r>
  <r>
    <s v="E00592"/>
    <x v="828"/>
    <s v="System Administrator "/>
    <x v="0"/>
    <s v="Manufacturing"/>
    <x v="0"/>
    <s v="Caucasian"/>
    <n v="57"/>
    <d v="1996-02-18T00:00:00"/>
    <n v="75354"/>
    <n v="0"/>
    <s v="United States"/>
    <s v="Austin"/>
    <d v="1996-12-14T00:00:00"/>
  </r>
  <r>
    <s v="E03532"/>
    <x v="829"/>
    <s v="Engineering Manager"/>
    <x v="5"/>
    <s v="Research &amp; Development"/>
    <x v="1"/>
    <s v="Latino"/>
    <n v="56"/>
    <d v="2018-09-20T00:00:00"/>
    <n v="78938"/>
    <n v="0.14000000000000001"/>
    <s v="United States"/>
    <s v="Phoenix"/>
    <s v=""/>
  </r>
  <r>
    <s v="E00863"/>
    <x v="830"/>
    <s v="Operations Engineer"/>
    <x v="5"/>
    <s v="Corporate"/>
    <x v="1"/>
    <s v="Latino"/>
    <n v="59"/>
    <d v="2008-09-10T00:00:00"/>
    <n v="96313"/>
    <n v="0"/>
    <s v="United States"/>
    <s v="Austin"/>
    <s v=""/>
  </r>
  <r>
    <s v="E03310"/>
    <x v="831"/>
    <s v="Director"/>
    <x v="5"/>
    <s v="Speciality Products"/>
    <x v="1"/>
    <s v="Caucasian"/>
    <n v="45"/>
    <d v="2010-11-29T00:00:00"/>
    <n v="153767"/>
    <n v="0.27"/>
    <s v="United States"/>
    <s v="Phoenix"/>
    <s v=""/>
  </r>
  <r>
    <s v="E01883"/>
    <x v="832"/>
    <s v="Manager"/>
    <x v="6"/>
    <s v="Research &amp; Development"/>
    <x v="0"/>
    <s v="Black"/>
    <n v="42"/>
    <d v="2015-09-19T00:00:00"/>
    <n v="103423"/>
    <n v="0.06"/>
    <s v="United States"/>
    <s v="Columbus"/>
    <s v=""/>
  </r>
  <r>
    <s v="E01242"/>
    <x v="833"/>
    <s v="Controls Engineer"/>
    <x v="5"/>
    <s v="Corporate"/>
    <x v="0"/>
    <s v="Asian"/>
    <n v="25"/>
    <d v="2021-06-23T00:00:00"/>
    <n v="86464"/>
    <n v="0"/>
    <s v="China"/>
    <s v="Shanghai"/>
    <s v=""/>
  </r>
  <r>
    <s v="E02535"/>
    <x v="834"/>
    <s v="Controls Engineer"/>
    <x v="5"/>
    <s v="Corporate"/>
    <x v="0"/>
    <s v="Latino"/>
    <n v="29"/>
    <d v="2018-01-14T00:00:00"/>
    <n v="80516"/>
    <n v="0"/>
    <s v="Brazil"/>
    <s v="Sao Paulo"/>
    <s v=""/>
  </r>
  <r>
    <s v="E00369"/>
    <x v="835"/>
    <s v="Manager"/>
    <x v="4"/>
    <s v="Speciality Products"/>
    <x v="0"/>
    <s v="Black"/>
    <n v="33"/>
    <d v="2013-08-21T00:00:00"/>
    <n v="105390"/>
    <n v="0.06"/>
    <s v="United States"/>
    <s v="Columbus"/>
    <s v=""/>
  </r>
  <r>
    <s v="E03332"/>
    <x v="836"/>
    <s v="Cloud Infrastructure Architect"/>
    <x v="0"/>
    <s v="Manufacturing"/>
    <x v="0"/>
    <s v="Asian"/>
    <n v="50"/>
    <d v="2021-09-06T00:00:00"/>
    <n v="83418"/>
    <n v="0"/>
    <s v="China"/>
    <s v="Shanghai"/>
    <s v=""/>
  </r>
  <r>
    <s v="E03278"/>
    <x v="837"/>
    <s v="Solutions Architect"/>
    <x v="0"/>
    <s v="Speciality Products"/>
    <x v="0"/>
    <s v="Caucasian"/>
    <n v="45"/>
    <d v="2017-11-03T00:00:00"/>
    <n v="66660"/>
    <n v="0"/>
    <s v="United States"/>
    <s v="Austin"/>
    <s v=""/>
  </r>
  <r>
    <s v="E02492"/>
    <x v="838"/>
    <s v="Manager"/>
    <x v="4"/>
    <s v="Speciality Products"/>
    <x v="1"/>
    <s v="Latino"/>
    <n v="59"/>
    <d v="2015-06-10T00:00:00"/>
    <n v="101985"/>
    <n v="7.0000000000000007E-2"/>
    <s v="United States"/>
    <s v="Miami"/>
    <s v=""/>
  </r>
  <r>
    <s v="E03055"/>
    <x v="839"/>
    <s v="Vice President"/>
    <x v="1"/>
    <s v="Corporate"/>
    <x v="1"/>
    <s v="Latino"/>
    <n v="29"/>
    <d v="2018-12-05T00:00:00"/>
    <n v="199504"/>
    <n v="0.3"/>
    <s v="United States"/>
    <s v="Austin"/>
    <s v=""/>
  </r>
  <r>
    <s v="E01943"/>
    <x v="840"/>
    <s v="Sr. Manger"/>
    <x v="2"/>
    <s v="Corporate"/>
    <x v="0"/>
    <s v="Latino"/>
    <n v="52"/>
    <d v="2006-10-05T00:00:00"/>
    <n v="147966"/>
    <n v="0.11"/>
    <s v="Brazil"/>
    <s v="Rio de Janerio"/>
    <d v="2019-05-23T00:00:00"/>
  </r>
  <r>
    <s v="E01388"/>
    <x v="841"/>
    <s v="Business Partner"/>
    <x v="4"/>
    <s v="Speciality Products"/>
    <x v="1"/>
    <s v="Asian"/>
    <n v="58"/>
    <d v="2014-06-20T00:00:00"/>
    <n v="41728"/>
    <n v="0"/>
    <s v="China"/>
    <s v="Chongqing"/>
    <s v=""/>
  </r>
  <r>
    <s v="E00717"/>
    <x v="842"/>
    <s v="Sr. Analyst"/>
    <x v="3"/>
    <s v="Speciality Products"/>
    <x v="1"/>
    <s v="Latino"/>
    <n v="62"/>
    <d v="2011-02-17T00:00:00"/>
    <n v="94422"/>
    <n v="0"/>
    <s v="United States"/>
    <s v="Phoenix"/>
    <s v=""/>
  </r>
  <r>
    <s v="E04637"/>
    <x v="843"/>
    <s v="Director"/>
    <x v="2"/>
    <s v="Corporate"/>
    <x v="1"/>
    <s v="Asian"/>
    <n v="31"/>
    <d v="2015-06-29T00:00:00"/>
    <n v="191026"/>
    <n v="0.16"/>
    <s v="United States"/>
    <s v="Columbus"/>
    <s v=""/>
  </r>
  <r>
    <s v="E03240"/>
    <x v="844"/>
    <s v="Vice President"/>
    <x v="0"/>
    <s v="Research &amp; Development"/>
    <x v="1"/>
    <s v="Latino"/>
    <n v="42"/>
    <d v="2010-11-29T00:00:00"/>
    <n v="186725"/>
    <n v="0.32"/>
    <s v="Brazil"/>
    <s v="Manaus"/>
    <s v=""/>
  </r>
  <r>
    <s v="E00340"/>
    <x v="845"/>
    <s v="Business Partner"/>
    <x v="4"/>
    <s v="Research &amp; Development"/>
    <x v="0"/>
    <s v="Caucasian"/>
    <n v="56"/>
    <d v="2009-08-20T00:00:00"/>
    <n v="52800"/>
    <n v="0"/>
    <s v="United States"/>
    <s v="Phoenix"/>
    <s v=""/>
  </r>
  <r>
    <s v="E04751"/>
    <x v="846"/>
    <s v="Operations Engineer"/>
    <x v="5"/>
    <s v="Speciality Products"/>
    <x v="1"/>
    <s v="Caucasian"/>
    <n v="54"/>
    <d v="2010-12-05T00:00:00"/>
    <n v="113982"/>
    <n v="0"/>
    <s v="United States"/>
    <s v="Seattle"/>
    <s v=""/>
  </r>
  <r>
    <s v="E04636"/>
    <x v="847"/>
    <s v="Account Representative"/>
    <x v="2"/>
    <s v="Research &amp; Development"/>
    <x v="0"/>
    <s v="Asian"/>
    <n v="54"/>
    <d v="2021-03-16T00:00:00"/>
    <n v="56239"/>
    <n v="0"/>
    <s v="China"/>
    <s v="Chongqing"/>
    <s v=""/>
  </r>
  <r>
    <s v="E00568"/>
    <x v="848"/>
    <s v="Analyst"/>
    <x v="2"/>
    <s v="Manufacturing"/>
    <x v="1"/>
    <s v="Latino"/>
    <n v="26"/>
    <d v="2021-03-02T00:00:00"/>
    <n v="44732"/>
    <n v="0"/>
    <s v="Brazil"/>
    <s v="Rio de Janerio"/>
    <s v=""/>
  </r>
  <r>
    <s v="E02938"/>
    <x v="849"/>
    <s v="Director"/>
    <x v="6"/>
    <s v="Corporate"/>
    <x v="1"/>
    <s v="Asian"/>
    <n v="49"/>
    <d v="2014-06-26T00:00:00"/>
    <n v="153961"/>
    <n v="0.25"/>
    <s v="China"/>
    <s v="Shanghai"/>
    <s v=""/>
  </r>
  <r>
    <s v="E00555"/>
    <x v="850"/>
    <s v="Network Architect"/>
    <x v="0"/>
    <s v="Speciality Products"/>
    <x v="0"/>
    <s v="Asian"/>
    <n v="45"/>
    <d v="2006-12-18T00:00:00"/>
    <n v="68337"/>
    <n v="0"/>
    <s v="China"/>
    <s v="Chongqing"/>
    <s v=""/>
  </r>
  <r>
    <s v="E01111"/>
    <x v="851"/>
    <s v="Sr. Manger"/>
    <x v="4"/>
    <s v="Corporate"/>
    <x v="1"/>
    <s v="Asian"/>
    <n v="45"/>
    <d v="2010-05-07T00:00:00"/>
    <n v="145093"/>
    <n v="0.12"/>
    <s v="United States"/>
    <s v="Chicago"/>
    <s v=""/>
  </r>
  <r>
    <s v="E03149"/>
    <x v="852"/>
    <s v="IT Systems Architect"/>
    <x v="0"/>
    <s v="Speciality Products"/>
    <x v="0"/>
    <s v="Caucasian"/>
    <n v="26"/>
    <d v="2021-03-11T00:00:00"/>
    <n v="74170"/>
    <n v="0"/>
    <s v="United States"/>
    <s v="Austin"/>
    <s v=""/>
  </r>
  <r>
    <s v="E00952"/>
    <x v="853"/>
    <s v="Field Engineer"/>
    <x v="5"/>
    <s v="Research &amp; Development"/>
    <x v="1"/>
    <s v="Caucasian"/>
    <n v="59"/>
    <d v="1996-03-29T00:00:00"/>
    <n v="62605"/>
    <n v="0"/>
    <s v="United States"/>
    <s v="Austin"/>
    <s v=""/>
  </r>
  <r>
    <s v="E04380"/>
    <x v="854"/>
    <s v="Manager"/>
    <x v="0"/>
    <s v="Speciality Products"/>
    <x v="0"/>
    <s v="Caucasian"/>
    <n v="51"/>
    <d v="2020-03-13T00:00:00"/>
    <n v="107195"/>
    <n v="0.09"/>
    <s v="United States"/>
    <s v="Austin"/>
    <s v=""/>
  </r>
  <r>
    <s v="E04095"/>
    <x v="855"/>
    <s v="Sr. Manger"/>
    <x v="6"/>
    <s v="Speciality Products"/>
    <x v="1"/>
    <s v="Caucasian"/>
    <n v="45"/>
    <d v="2018-01-11T00:00:00"/>
    <n v="127422"/>
    <n v="0.15"/>
    <s v="United States"/>
    <s v="Columbus"/>
    <s v=""/>
  </r>
  <r>
    <s v="E04994"/>
    <x v="856"/>
    <s v="Director"/>
    <x v="3"/>
    <s v="Research &amp; Development"/>
    <x v="0"/>
    <s v="Caucasian"/>
    <n v="35"/>
    <d v="2017-06-26T00:00:00"/>
    <n v="161269"/>
    <n v="0.27"/>
    <s v="United States"/>
    <s v="Miami"/>
    <s v=""/>
  </r>
  <r>
    <s v="E00447"/>
    <x v="857"/>
    <s v="Vice President"/>
    <x v="6"/>
    <s v="Corporate"/>
    <x v="0"/>
    <s v="Latino"/>
    <n v="32"/>
    <d v="2014-02-05T00:00:00"/>
    <n v="203445"/>
    <n v="0.34"/>
    <s v="Brazil"/>
    <s v="Manaus"/>
    <s v=""/>
  </r>
  <r>
    <s v="E00089"/>
    <x v="858"/>
    <s v="Sr. Manger"/>
    <x v="4"/>
    <s v="Research &amp; Development"/>
    <x v="0"/>
    <s v="Asian"/>
    <n v="37"/>
    <d v="2011-01-17T00:00:00"/>
    <n v="131353"/>
    <n v="0.11"/>
    <s v="China"/>
    <s v="Shanghai"/>
    <s v=""/>
  </r>
  <r>
    <s v="E02035"/>
    <x v="859"/>
    <s v="Service Desk Analyst"/>
    <x v="0"/>
    <s v="Manufacturing"/>
    <x v="1"/>
    <s v="Asian"/>
    <n v="45"/>
    <d v="2010-03-16T00:00:00"/>
    <n v="88182"/>
    <n v="0"/>
    <s v="China"/>
    <s v="Chengdu"/>
    <s v=""/>
  </r>
  <r>
    <s v="E03595"/>
    <x v="860"/>
    <s v="Enterprise Architect"/>
    <x v="0"/>
    <s v="Speciality Products"/>
    <x v="1"/>
    <s v="Caucasian"/>
    <n v="61"/>
    <d v="2019-08-26T00:00:00"/>
    <n v="75780"/>
    <n v="0"/>
    <s v="United States"/>
    <s v="Seattle"/>
    <s v=""/>
  </r>
  <r>
    <s v="E03611"/>
    <x v="861"/>
    <s v="Analyst II"/>
    <x v="2"/>
    <s v="Research &amp; Development"/>
    <x v="0"/>
    <s v="Asian"/>
    <n v="45"/>
    <d v="2019-04-02T00:00:00"/>
    <n v="52621"/>
    <n v="0"/>
    <s v="China"/>
    <s v="Beijing"/>
    <s v=""/>
  </r>
  <r>
    <s v="E04464"/>
    <x v="862"/>
    <s v="Engineering Manager"/>
    <x v="5"/>
    <s v="Research &amp; Development"/>
    <x v="1"/>
    <s v="Asian"/>
    <n v="60"/>
    <d v="2018-02-15T00:00:00"/>
    <n v="106079"/>
    <n v="0.14000000000000001"/>
    <s v="United States"/>
    <s v="Austin"/>
    <d v="2021-04-09T00:00:00"/>
  </r>
  <r>
    <s v="E02135"/>
    <x v="863"/>
    <s v="Cloud Infrastructure Architect"/>
    <x v="0"/>
    <s v="Corporate"/>
    <x v="1"/>
    <s v="Latino"/>
    <n v="30"/>
    <d v="2017-02-11T00:00:00"/>
    <n v="92058"/>
    <n v="0"/>
    <s v="United States"/>
    <s v="Austin"/>
    <s v=""/>
  </r>
  <r>
    <s v="E01684"/>
    <x v="864"/>
    <s v="Field Engineer"/>
    <x v="5"/>
    <s v="Manufacturing"/>
    <x v="1"/>
    <s v="Asian"/>
    <n v="64"/>
    <d v="2019-03-03T00:00:00"/>
    <n v="67114"/>
    <n v="0"/>
    <s v="United States"/>
    <s v="Phoenix"/>
    <s v=""/>
  </r>
  <r>
    <s v="E02968"/>
    <x v="865"/>
    <s v="Analyst II"/>
    <x v="1"/>
    <s v="Research &amp; Development"/>
    <x v="0"/>
    <s v="Latino"/>
    <n v="25"/>
    <d v="2020-07-12T00:00:00"/>
    <n v="56565"/>
    <n v="0"/>
    <s v="Brazil"/>
    <s v="Sao Paulo"/>
    <s v=""/>
  </r>
  <r>
    <s v="E03362"/>
    <x v="866"/>
    <s v="HRIS Analyst"/>
    <x v="4"/>
    <s v="Manufacturing"/>
    <x v="0"/>
    <s v="Caucasian"/>
    <n v="61"/>
    <d v="2011-05-20T00:00:00"/>
    <n v="64937"/>
    <n v="0"/>
    <s v="United States"/>
    <s v="Phoenix"/>
    <s v=""/>
  </r>
  <r>
    <s v="E01108"/>
    <x v="867"/>
    <s v="Manager"/>
    <x v="6"/>
    <s v="Manufacturing"/>
    <x v="0"/>
    <s v="Latino"/>
    <n v="65"/>
    <d v="2006-09-07T00:00:00"/>
    <n v="127626"/>
    <n v="0.1"/>
    <s v="United States"/>
    <s v="Miami"/>
    <s v=""/>
  </r>
  <r>
    <s v="E02217"/>
    <x v="868"/>
    <s v="Network Architect"/>
    <x v="0"/>
    <s v="Corporate"/>
    <x v="1"/>
    <s v="Black"/>
    <n v="61"/>
    <d v="2004-01-27T00:00:00"/>
    <n v="88478"/>
    <n v="0"/>
    <s v="United States"/>
    <s v="Austin"/>
    <s v=""/>
  </r>
  <r>
    <s v="E03519"/>
    <x v="869"/>
    <s v="Computer Systems Manager"/>
    <x v="0"/>
    <s v="Speciality Products"/>
    <x v="0"/>
    <s v="Asian"/>
    <n v="48"/>
    <d v="2014-04-20T00:00:00"/>
    <n v="91679"/>
    <n v="7.0000000000000007E-2"/>
    <s v="China"/>
    <s v="Chongqing"/>
    <s v=""/>
  </r>
  <r>
    <s v="E01967"/>
    <x v="870"/>
    <s v="Director"/>
    <x v="2"/>
    <s v="Corporate"/>
    <x v="1"/>
    <s v="Asian"/>
    <n v="58"/>
    <d v="1992-03-19T00:00:00"/>
    <n v="199848"/>
    <n v="0.16"/>
    <s v="China"/>
    <s v="Chongqing"/>
    <s v=""/>
  </r>
  <r>
    <s v="E01125"/>
    <x v="871"/>
    <s v="Network Engineer"/>
    <x v="0"/>
    <s v="Manufacturing"/>
    <x v="1"/>
    <s v="Asian"/>
    <n v="34"/>
    <d v="2018-11-10T00:00:00"/>
    <n v="61944"/>
    <n v="0"/>
    <s v="China"/>
    <s v="Shanghai"/>
    <s v=""/>
  </r>
  <r>
    <s v="E03795"/>
    <x v="872"/>
    <s v="Sr. Manger"/>
    <x v="2"/>
    <s v="Speciality Products"/>
    <x v="0"/>
    <s v="Black"/>
    <n v="30"/>
    <d v="2017-08-13T00:00:00"/>
    <n v="154624"/>
    <n v="0.15"/>
    <s v="United States"/>
    <s v="Austin"/>
    <s v=""/>
  </r>
  <r>
    <s v="E00508"/>
    <x v="873"/>
    <s v="Sr. Analyst"/>
    <x v="3"/>
    <s v="Research &amp; Development"/>
    <x v="1"/>
    <s v="Asian"/>
    <n v="50"/>
    <d v="2009-10-23T00:00:00"/>
    <n v="79447"/>
    <n v="0"/>
    <s v="China"/>
    <s v="Shanghai"/>
    <s v=""/>
  </r>
  <r>
    <s v="E02047"/>
    <x v="874"/>
    <s v="Sr. Analyst"/>
    <x v="2"/>
    <s v="Manufacturing"/>
    <x v="1"/>
    <s v="Latino"/>
    <n v="51"/>
    <d v="1998-02-26T00:00:00"/>
    <n v="71111"/>
    <n v="0"/>
    <s v="Brazil"/>
    <s v="Rio de Janerio"/>
    <s v=""/>
  </r>
  <r>
    <s v="E01582"/>
    <x v="875"/>
    <s v="Sr. Manger"/>
    <x v="2"/>
    <s v="Research &amp; Development"/>
    <x v="1"/>
    <s v="Caucasian"/>
    <n v="53"/>
    <d v="2014-10-19T00:00:00"/>
    <n v="159538"/>
    <n v="0.11"/>
    <s v="United States"/>
    <s v="Miami"/>
    <s v=""/>
  </r>
  <r>
    <s v="E02563"/>
    <x v="876"/>
    <s v="Controls Engineer"/>
    <x v="5"/>
    <s v="Corporate"/>
    <x v="0"/>
    <s v="Latino"/>
    <n v="47"/>
    <d v="2018-10-02T00:00:00"/>
    <n v="111404"/>
    <n v="0"/>
    <s v="Brazil"/>
    <s v="Rio de Janerio"/>
    <s v=""/>
  </r>
  <r>
    <s v="E04872"/>
    <x v="877"/>
    <s v="Director"/>
    <x v="6"/>
    <s v="Speciality Products"/>
    <x v="1"/>
    <s v="Caucasian"/>
    <n v="25"/>
    <d v="2020-08-15T00:00:00"/>
    <n v="172007"/>
    <n v="0.26"/>
    <s v="United States"/>
    <s v="Miami"/>
    <s v=""/>
  </r>
  <r>
    <s v="E03159"/>
    <x v="878"/>
    <s v="Vice President"/>
    <x v="6"/>
    <s v="Manufacturing"/>
    <x v="0"/>
    <s v="Latino"/>
    <n v="37"/>
    <d v="2011-07-21T00:00:00"/>
    <n v="219474"/>
    <n v="0.36"/>
    <s v="Brazil"/>
    <s v="Manaus"/>
    <s v=""/>
  </r>
  <r>
    <s v="E01337"/>
    <x v="879"/>
    <s v="Director"/>
    <x v="1"/>
    <s v="Corporate"/>
    <x v="1"/>
    <s v="Caucasian"/>
    <n v="41"/>
    <d v="2019-05-15T00:00:00"/>
    <n v="174415"/>
    <n v="0.23"/>
    <s v="United States"/>
    <s v="Miami"/>
    <s v=""/>
  </r>
  <r>
    <s v="E00102"/>
    <x v="880"/>
    <s v="Network Architect"/>
    <x v="0"/>
    <s v="Speciality Products"/>
    <x v="0"/>
    <s v="Latino"/>
    <n v="36"/>
    <d v="2021-01-21T00:00:00"/>
    <n v="90333"/>
    <n v="0"/>
    <s v="Brazil"/>
    <s v="Rio de Janerio"/>
    <s v=""/>
  </r>
  <r>
    <s v="E03637"/>
    <x v="881"/>
    <s v="HRIS Analyst"/>
    <x v="4"/>
    <s v="Speciality Products"/>
    <x v="1"/>
    <s v="Asian"/>
    <n v="25"/>
    <d v="2021-01-21T00:00:00"/>
    <n v="67299"/>
    <n v="0"/>
    <s v="United States"/>
    <s v="Phoenix"/>
    <s v=""/>
  </r>
  <r>
    <s v="E03455"/>
    <x v="882"/>
    <s v="Systems Analyst"/>
    <x v="0"/>
    <s v="Research &amp; Development"/>
    <x v="0"/>
    <s v="Caucasian"/>
    <n v="52"/>
    <d v="2005-02-23T00:00:00"/>
    <n v="45286"/>
    <n v="0"/>
    <s v="United States"/>
    <s v="Chicago"/>
    <s v=""/>
  </r>
  <r>
    <s v="E03354"/>
    <x v="883"/>
    <s v="Director"/>
    <x v="6"/>
    <s v="Research &amp; Development"/>
    <x v="1"/>
    <s v="Caucasian"/>
    <n v="48"/>
    <d v="2007-08-08T00:00:00"/>
    <n v="194723"/>
    <n v="0.25"/>
    <s v="United States"/>
    <s v="Phoenix"/>
    <s v=""/>
  </r>
  <r>
    <s v="E01225"/>
    <x v="884"/>
    <s v="Manager"/>
    <x v="2"/>
    <s v="Research &amp; Development"/>
    <x v="1"/>
    <s v="Asian"/>
    <n v="49"/>
    <d v="2012-08-10T00:00:00"/>
    <n v="109850"/>
    <n v="7.0000000000000007E-2"/>
    <s v="China"/>
    <s v="Beijing"/>
    <d v="2020-02-04T00:00:00"/>
  </r>
  <r>
    <s v="E01264"/>
    <x v="885"/>
    <s v="Business Partner"/>
    <x v="4"/>
    <s v="Research &amp; Development"/>
    <x v="0"/>
    <s v="Latino"/>
    <n v="62"/>
    <d v="2014-04-19T00:00:00"/>
    <n v="45295"/>
    <n v="0"/>
    <s v="Brazil"/>
    <s v="Sao Paulo"/>
    <s v=""/>
  </r>
  <r>
    <s v="E02274"/>
    <x v="886"/>
    <s v="Network Administrator"/>
    <x v="0"/>
    <s v="Manufacturing"/>
    <x v="0"/>
    <s v="Caucasian"/>
    <n v="36"/>
    <d v="2010-08-23T00:00:00"/>
    <n v="61310"/>
    <n v="0"/>
    <s v="United States"/>
    <s v="Phoenix"/>
    <s v=""/>
  </r>
  <r>
    <s v="E02848"/>
    <x v="765"/>
    <s v="System Administrator "/>
    <x v="0"/>
    <s v="Research &amp; Development"/>
    <x v="1"/>
    <s v="Asian"/>
    <n v="55"/>
    <d v="2016-11-09T00:00:00"/>
    <n v="87851"/>
    <n v="0"/>
    <s v="China"/>
    <s v="Chongqing"/>
    <s v=""/>
  </r>
  <r>
    <s v="E00480"/>
    <x v="887"/>
    <s v="Business Partner"/>
    <x v="4"/>
    <s v="Speciality Products"/>
    <x v="0"/>
    <s v="Asian"/>
    <n v="31"/>
    <d v="2018-03-12T00:00:00"/>
    <n v="47913"/>
    <n v="0"/>
    <s v="United States"/>
    <s v="Seattle"/>
    <s v=""/>
  </r>
  <r>
    <s v="E00203"/>
    <x v="888"/>
    <s v="Business Partner"/>
    <x v="4"/>
    <s v="Speciality Products"/>
    <x v="0"/>
    <s v="Asian"/>
    <n v="53"/>
    <d v="2017-09-07T00:00:00"/>
    <n v="46727"/>
    <n v="0"/>
    <s v="United States"/>
    <s v="Columbus"/>
    <d v="2018-05-31T00:00:00"/>
  </r>
  <r>
    <s v="E00647"/>
    <x v="889"/>
    <s v="Sr. Manger"/>
    <x v="4"/>
    <s v="Speciality Products"/>
    <x v="1"/>
    <s v="Asian"/>
    <n v="27"/>
    <d v="2021-04-16T00:00:00"/>
    <n v="133400"/>
    <n v="0.11"/>
    <s v="United States"/>
    <s v="Phoenix"/>
    <s v=""/>
  </r>
  <r>
    <s v="E03296"/>
    <x v="890"/>
    <s v="Solutions Architect"/>
    <x v="0"/>
    <s v="Speciality Products"/>
    <x v="0"/>
    <s v="Asian"/>
    <n v="39"/>
    <d v="2020-04-22T00:00:00"/>
    <n v="90535"/>
    <n v="0"/>
    <s v="United States"/>
    <s v="Miami"/>
    <s v=""/>
  </r>
  <r>
    <s v="E02453"/>
    <x v="891"/>
    <s v="Sr. Analyst"/>
    <x v="6"/>
    <s v="Speciality Products"/>
    <x v="1"/>
    <s v="Asian"/>
    <n v="55"/>
    <d v="2006-07-11T00:00:00"/>
    <n v="93343"/>
    <n v="0"/>
    <s v="China"/>
    <s v="Chongqing"/>
    <s v=""/>
  </r>
  <r>
    <s v="E00647"/>
    <x v="892"/>
    <s v="HRIS Analyst"/>
    <x v="4"/>
    <s v="Corporate"/>
    <x v="0"/>
    <s v="Asian"/>
    <n v="44"/>
    <d v="2006-02-23T00:00:00"/>
    <n v="63705"/>
    <n v="0"/>
    <s v="United States"/>
    <s v="Miami"/>
    <s v=""/>
  </r>
  <r>
    <s v="E02522"/>
    <x v="893"/>
    <s v="Vice President"/>
    <x v="2"/>
    <s v="Corporate"/>
    <x v="1"/>
    <s v="Latino"/>
    <n v="48"/>
    <d v="2000-02-28T00:00:00"/>
    <n v="258081"/>
    <n v="0.3"/>
    <s v="United States"/>
    <s v="Chicago"/>
    <s v=""/>
  </r>
  <r>
    <s v="E00459"/>
    <x v="894"/>
    <s v="Business Partner"/>
    <x v="4"/>
    <s v="Research &amp; Development"/>
    <x v="1"/>
    <s v="Black"/>
    <n v="48"/>
    <d v="2020-09-21T00:00:00"/>
    <n v="54654"/>
    <n v="0"/>
    <s v="United States"/>
    <s v="Phoenix"/>
    <s v=""/>
  </r>
  <r>
    <s v="E03007"/>
    <x v="895"/>
    <s v="Analyst"/>
    <x v="2"/>
    <s v="Manufacturing"/>
    <x v="1"/>
    <s v="Caucasian"/>
    <n v="54"/>
    <d v="1998-09-24T00:00:00"/>
    <n v="58006"/>
    <n v="0"/>
    <s v="United States"/>
    <s v="Seattle"/>
    <s v=""/>
  </r>
  <r>
    <s v="E04035"/>
    <x v="358"/>
    <s v="Sr. Manger"/>
    <x v="1"/>
    <s v="Manufacturing"/>
    <x v="0"/>
    <s v="Asian"/>
    <n v="42"/>
    <d v="2011-03-18T00:00:00"/>
    <n v="150034"/>
    <n v="0.12"/>
    <s v="China"/>
    <s v="Beijing"/>
    <s v=""/>
  </r>
  <r>
    <s v="E00952"/>
    <x v="896"/>
    <s v="Director"/>
    <x v="4"/>
    <s v="Speciality Products"/>
    <x v="0"/>
    <s v="Asian"/>
    <n v="38"/>
    <d v="2007-05-30T00:00:00"/>
    <n v="198562"/>
    <n v="0.22"/>
    <s v="United States"/>
    <s v="Seattle"/>
    <s v=""/>
  </r>
  <r>
    <s v="E03863"/>
    <x v="897"/>
    <s v="Account Representative"/>
    <x v="2"/>
    <s v="Research &amp; Development"/>
    <x v="0"/>
    <s v="Black"/>
    <n v="40"/>
    <d v="2009-05-27T00:00:00"/>
    <n v="62411"/>
    <n v="0"/>
    <s v="United States"/>
    <s v="Miami"/>
    <d v="2021-08-14T00:00:00"/>
  </r>
  <r>
    <s v="E02710"/>
    <x v="898"/>
    <s v="Engineering Manager"/>
    <x v="5"/>
    <s v="Research &amp; Development"/>
    <x v="1"/>
    <s v="Asian"/>
    <n v="57"/>
    <d v="1992-01-09T00:00:00"/>
    <n v="111299"/>
    <n v="0.12"/>
    <s v="United States"/>
    <s v="Miami"/>
    <s v=""/>
  </r>
  <r>
    <s v="E01895"/>
    <x v="899"/>
    <s v="Analyst"/>
    <x v="6"/>
    <s v="Research &amp; Development"/>
    <x v="0"/>
    <s v="Caucasian"/>
    <n v="43"/>
    <d v="2019-07-13T00:00:00"/>
    <n v="41545"/>
    <n v="0"/>
    <s v="United States"/>
    <s v="Miami"/>
    <s v=""/>
  </r>
  <r>
    <s v="E01339"/>
    <x v="900"/>
    <s v="Network Engineer"/>
    <x v="0"/>
    <s v="Manufacturing"/>
    <x v="1"/>
    <s v="Latino"/>
    <n v="26"/>
    <d v="2019-04-14T00:00:00"/>
    <n v="74467"/>
    <n v="0"/>
    <s v="United States"/>
    <s v="Columbus"/>
    <d v="2021-01-15T00:00:00"/>
  </r>
  <r>
    <s v="E02938"/>
    <x v="901"/>
    <s v="Manager"/>
    <x v="3"/>
    <s v="Research &amp; Development"/>
    <x v="1"/>
    <s v="Caucasian"/>
    <n v="44"/>
    <d v="2002-02-09T00:00:00"/>
    <n v="117545"/>
    <n v="0.06"/>
    <s v="United States"/>
    <s v="Phoenix"/>
    <s v=""/>
  </r>
  <r>
    <s v="E03379"/>
    <x v="902"/>
    <s v="Manager"/>
    <x v="4"/>
    <s v="Speciality Products"/>
    <x v="1"/>
    <s v="Asian"/>
    <n v="50"/>
    <d v="2012-03-15T00:00:00"/>
    <n v="117226"/>
    <n v="0.08"/>
    <s v="United States"/>
    <s v="Phoenix"/>
    <s v=""/>
  </r>
  <r>
    <s v="E02153"/>
    <x v="903"/>
    <s v="Analyst"/>
    <x v="3"/>
    <s v="Corporate"/>
    <x v="0"/>
    <s v="Latino"/>
    <n v="26"/>
    <d v="2019-01-24T00:00:00"/>
    <n v="55767"/>
    <n v="0"/>
    <s v="United States"/>
    <s v="Phoenix"/>
    <s v=""/>
  </r>
  <r>
    <s v="E00994"/>
    <x v="904"/>
    <s v="Analyst II"/>
    <x v="2"/>
    <s v="Manufacturing"/>
    <x v="0"/>
    <s v="Caucasian"/>
    <n v="29"/>
    <d v="2016-11-17T00:00:00"/>
    <n v="60930"/>
    <n v="0"/>
    <s v="United States"/>
    <s v="Austin"/>
    <s v=""/>
  </r>
  <r>
    <s v="E00943"/>
    <x v="905"/>
    <s v="Director"/>
    <x v="2"/>
    <s v="Speciality Products"/>
    <x v="0"/>
    <s v="Latino"/>
    <n v="27"/>
    <d v="2018-10-24T00:00:00"/>
    <n v="154973"/>
    <n v="0.28999999999999998"/>
    <s v="Brazil"/>
    <s v="Sao Paulo"/>
    <s v=""/>
  </r>
  <r>
    <s v="E00869"/>
    <x v="906"/>
    <s v="Cloud Infrastructure Architect"/>
    <x v="0"/>
    <s v="Manufacturing"/>
    <x v="0"/>
    <s v="Asian"/>
    <n v="33"/>
    <d v="2017-10-21T00:00:00"/>
    <n v="69332"/>
    <n v="0"/>
    <s v="United States"/>
    <s v="Columbus"/>
    <s v=""/>
  </r>
  <r>
    <s v="E03457"/>
    <x v="907"/>
    <s v="Controls Engineer"/>
    <x v="5"/>
    <s v="Research &amp; Development"/>
    <x v="0"/>
    <s v="Asian"/>
    <n v="59"/>
    <d v="2001-04-09T00:00:00"/>
    <n v="119699"/>
    <n v="0"/>
    <s v="China"/>
    <s v="Shanghai"/>
    <s v=""/>
  </r>
  <r>
    <s v="E02193"/>
    <x v="908"/>
    <s v="Director"/>
    <x v="4"/>
    <s v="Speciality Products"/>
    <x v="0"/>
    <s v="Latino"/>
    <n v="40"/>
    <d v="2020-09-20T00:00:00"/>
    <n v="198176"/>
    <n v="0.17"/>
    <s v="Brazil"/>
    <s v="Manaus"/>
    <s v=""/>
  </r>
  <r>
    <s v="E00577"/>
    <x v="909"/>
    <s v="Analyst II"/>
    <x v="1"/>
    <s v="Research &amp; Development"/>
    <x v="0"/>
    <s v="Latino"/>
    <n v="45"/>
    <d v="2012-08-06T00:00:00"/>
    <n v="58586"/>
    <n v="0"/>
    <s v="Brazil"/>
    <s v="Sao Paulo"/>
    <s v=""/>
  </r>
  <r>
    <s v="E00538"/>
    <x v="910"/>
    <s v="Sr. Account Representative"/>
    <x v="2"/>
    <s v="Corporate"/>
    <x v="1"/>
    <s v="Asian"/>
    <n v="38"/>
    <d v="2011-11-28T00:00:00"/>
    <n v="74010"/>
    <n v="0"/>
    <s v="United States"/>
    <s v="Chicago"/>
    <s v=""/>
  </r>
  <r>
    <s v="E01415"/>
    <x v="911"/>
    <s v="Sr. Account Representative"/>
    <x v="2"/>
    <s v="Speciality Products"/>
    <x v="1"/>
    <s v="Caucasian"/>
    <n v="32"/>
    <d v="2020-02-03T00:00:00"/>
    <n v="96598"/>
    <n v="0"/>
    <s v="United States"/>
    <s v="Phoenix"/>
    <s v=""/>
  </r>
  <r>
    <s v="E00717"/>
    <x v="912"/>
    <s v="Manager"/>
    <x v="2"/>
    <s v="Speciality Products"/>
    <x v="0"/>
    <s v="Asian"/>
    <n v="64"/>
    <d v="2003-05-21T00:00:00"/>
    <n v="106444"/>
    <n v="0.05"/>
    <s v="United States"/>
    <s v="Phoenix"/>
    <s v=""/>
  </r>
  <r>
    <s v="E00225"/>
    <x v="913"/>
    <s v="Director"/>
    <x v="1"/>
    <s v="Corporate"/>
    <x v="1"/>
    <s v="Latino"/>
    <n v="31"/>
    <d v="2017-08-10T00:00:00"/>
    <n v="156931"/>
    <n v="0.28000000000000003"/>
    <s v="United States"/>
    <s v="Seattle"/>
    <s v=""/>
  </r>
  <r>
    <s v="E02889"/>
    <x v="914"/>
    <s v="Director"/>
    <x v="6"/>
    <s v="Research &amp; Development"/>
    <x v="0"/>
    <s v="Latino"/>
    <n v="43"/>
    <d v="2014-10-16T00:00:00"/>
    <n v="171360"/>
    <n v="0.23"/>
    <s v="Brazil"/>
    <s v="Manaus"/>
    <s v=""/>
  </r>
  <r>
    <s v="E04978"/>
    <x v="915"/>
    <s v="Enterprise Architect"/>
    <x v="0"/>
    <s v="Research &amp; Development"/>
    <x v="0"/>
    <s v="Caucasian"/>
    <n v="45"/>
    <d v="2009-04-05T00:00:00"/>
    <n v="64505"/>
    <n v="0"/>
    <s v="United States"/>
    <s v="Miami"/>
    <s v=""/>
  </r>
  <r>
    <s v="E04163"/>
    <x v="916"/>
    <s v="Engineering Manager"/>
    <x v="5"/>
    <s v="Speciality Products"/>
    <x v="1"/>
    <s v="Latino"/>
    <n v="32"/>
    <d v="2021-10-09T00:00:00"/>
    <n v="102298"/>
    <n v="0.13"/>
    <s v="Brazil"/>
    <s v="Rio de Janerio"/>
    <s v=""/>
  </r>
  <r>
    <s v="E01652"/>
    <x v="917"/>
    <s v="Sr. Manger"/>
    <x v="2"/>
    <s v="Corporate"/>
    <x v="0"/>
    <s v="Latino"/>
    <n v="27"/>
    <d v="2019-09-13T00:00:00"/>
    <n v="133297"/>
    <n v="0.13"/>
    <s v="Brazil"/>
    <s v="Rio de Janerio"/>
    <s v=""/>
  </r>
  <r>
    <s v="E00880"/>
    <x v="918"/>
    <s v="Sr. Manger"/>
    <x v="4"/>
    <s v="Speciality Products"/>
    <x v="0"/>
    <s v="Black"/>
    <n v="25"/>
    <d v="2021-03-17T00:00:00"/>
    <n v="155080"/>
    <n v="0.1"/>
    <s v="United States"/>
    <s v="Austin"/>
    <s v=""/>
  </r>
  <r>
    <s v="E04335"/>
    <x v="919"/>
    <s v="Sr. Analyst"/>
    <x v="2"/>
    <s v="Speciality Products"/>
    <x v="1"/>
    <s v="Caucasian"/>
    <n v="31"/>
    <d v="2018-08-13T00:00:00"/>
    <n v="81828"/>
    <n v="0"/>
    <s v="United States"/>
    <s v="Miami"/>
    <s v=""/>
  </r>
  <r>
    <s v="E01300"/>
    <x v="920"/>
    <s v="Sr. Manger"/>
    <x v="6"/>
    <s v="Corporate"/>
    <x v="0"/>
    <s v="Asian"/>
    <n v="65"/>
    <d v="2000-10-24T00:00:00"/>
    <n v="149417"/>
    <n v="0.13"/>
    <s v="China"/>
    <s v="Chengdu"/>
    <s v=""/>
  </r>
  <r>
    <s v="E03102"/>
    <x v="921"/>
    <s v="Manager"/>
    <x v="2"/>
    <s v="Corporate"/>
    <x v="1"/>
    <s v="Latino"/>
    <n v="50"/>
    <d v="2012-04-25T00:00:00"/>
    <n v="113269"/>
    <n v="0.09"/>
    <s v="Brazil"/>
    <s v="Sao Paulo"/>
    <s v=""/>
  </r>
  <r>
    <s v="E04089"/>
    <x v="922"/>
    <s v="Sr. Manger"/>
    <x v="0"/>
    <s v="Manufacturing"/>
    <x v="1"/>
    <s v="Asian"/>
    <n v="46"/>
    <d v="2017-12-16T00:00:00"/>
    <n v="136716"/>
    <n v="0.12"/>
    <s v="United States"/>
    <s v="Austin"/>
    <s v=""/>
  </r>
  <r>
    <s v="E02059"/>
    <x v="923"/>
    <s v="Sr. Manger"/>
    <x v="2"/>
    <s v="Speciality Products"/>
    <x v="1"/>
    <s v="Latino"/>
    <n v="54"/>
    <d v="2011-10-20T00:00:00"/>
    <n v="122644"/>
    <n v="0.12"/>
    <s v="United States"/>
    <s v="Austin"/>
    <s v=""/>
  </r>
  <r>
    <s v="E03894"/>
    <x v="924"/>
    <s v="Manager"/>
    <x v="2"/>
    <s v="Research &amp; Development"/>
    <x v="0"/>
    <s v="Asian"/>
    <n v="50"/>
    <d v="2000-05-07T00:00:00"/>
    <n v="106428"/>
    <n v="7.0000000000000007E-2"/>
    <s v="United States"/>
    <s v="Chicago"/>
    <s v=""/>
  </r>
  <r>
    <s v="E03106"/>
    <x v="925"/>
    <s v="Vice President"/>
    <x v="1"/>
    <s v="Corporate"/>
    <x v="1"/>
    <s v="Caucasian"/>
    <n v="36"/>
    <d v="2009-01-17T00:00:00"/>
    <n v="238236"/>
    <n v="0.31"/>
    <s v="United States"/>
    <s v="Seattle"/>
    <s v=""/>
  </r>
  <r>
    <s v="E01350"/>
    <x v="926"/>
    <s v="Director"/>
    <x v="1"/>
    <s v="Corporate"/>
    <x v="0"/>
    <s v="Caucasian"/>
    <n v="64"/>
    <d v="2012-12-21T00:00:00"/>
    <n v="153253"/>
    <n v="0.24"/>
    <s v="United States"/>
    <s v="Austin"/>
    <s v=""/>
  </r>
  <r>
    <s v="E02900"/>
    <x v="927"/>
    <s v="Manager"/>
    <x v="3"/>
    <s v="Manufacturing"/>
    <x v="0"/>
    <s v="Caucasian"/>
    <n v="34"/>
    <d v="2014-10-03T00:00:00"/>
    <n v="103707"/>
    <n v="0.09"/>
    <s v="United States"/>
    <s v="Columbus"/>
    <s v=""/>
  </r>
  <r>
    <s v="E02202"/>
    <x v="928"/>
    <s v="Vice President"/>
    <x v="3"/>
    <s v="Speciality Products"/>
    <x v="0"/>
    <s v="Caucasian"/>
    <n v="41"/>
    <d v="2012-08-09T00:00:00"/>
    <n v="245360"/>
    <n v="0.37"/>
    <s v="United States"/>
    <s v="Austin"/>
    <s v=""/>
  </r>
  <r>
    <s v="E02696"/>
    <x v="929"/>
    <s v="Development Engineer"/>
    <x v="5"/>
    <s v="Speciality Products"/>
    <x v="1"/>
    <s v="Asian"/>
    <n v="25"/>
    <d v="2021-07-08T00:00:00"/>
    <n v="67275"/>
    <n v="0"/>
    <s v="United States"/>
    <s v="Columbus"/>
    <s v=""/>
  </r>
  <r>
    <s v="E01722"/>
    <x v="930"/>
    <s v="Manager"/>
    <x v="0"/>
    <s v="Manufacturing"/>
    <x v="1"/>
    <s v="Asian"/>
    <n v="45"/>
    <d v="2015-01-22T00:00:00"/>
    <n v="101288"/>
    <n v="0.1"/>
    <s v="United States"/>
    <s v="Phoenix"/>
    <s v=""/>
  </r>
  <r>
    <s v="E04562"/>
    <x v="931"/>
    <s v="Director"/>
    <x v="4"/>
    <s v="Speciality Products"/>
    <x v="0"/>
    <s v="Latino"/>
    <n v="52"/>
    <d v="1993-08-28T00:00:00"/>
    <n v="177443"/>
    <n v="0.25"/>
    <s v="Brazil"/>
    <s v="Sao Paulo"/>
    <s v=""/>
  </r>
  <r>
    <s v="E00640"/>
    <x v="932"/>
    <s v="Cloud Infrastructure Architect"/>
    <x v="0"/>
    <s v="Manufacturing"/>
    <x v="0"/>
    <s v="Black"/>
    <n v="37"/>
    <d v="2016-04-27T00:00:00"/>
    <n v="91400"/>
    <n v="0"/>
    <s v="United States"/>
    <s v="Chicago"/>
    <s v=""/>
  </r>
  <r>
    <s v="E02554"/>
    <x v="933"/>
    <s v="Vice President"/>
    <x v="4"/>
    <s v="Corporate"/>
    <x v="1"/>
    <s v="Latino"/>
    <n v="44"/>
    <d v="2007-09-10T00:00:00"/>
    <n v="181247"/>
    <n v="0.33"/>
    <s v="Brazil"/>
    <s v="Sao Paulo"/>
    <s v=""/>
  </r>
  <r>
    <s v="E03412"/>
    <x v="934"/>
    <s v="Sr. Manger"/>
    <x v="4"/>
    <s v="Research &amp; Development"/>
    <x v="1"/>
    <s v="Black"/>
    <n v="42"/>
    <d v="2003-10-20T00:00:00"/>
    <n v="135558"/>
    <n v="0.14000000000000001"/>
    <s v="United States"/>
    <s v="Phoenix"/>
    <s v=""/>
  </r>
  <r>
    <s v="E00646"/>
    <x v="648"/>
    <s v="Analyst"/>
    <x v="3"/>
    <s v="Speciality Products"/>
    <x v="1"/>
    <s v="Caucasian"/>
    <n v="49"/>
    <d v="2011-12-17T00:00:00"/>
    <n v="56878"/>
    <n v="0"/>
    <s v="United States"/>
    <s v="Seattle"/>
    <s v=""/>
  </r>
  <r>
    <s v="E04670"/>
    <x v="935"/>
    <s v="IT Systems Architect"/>
    <x v="0"/>
    <s v="Speciality Products"/>
    <x v="1"/>
    <s v="Asian"/>
    <n v="34"/>
    <d v="2019-09-20T00:00:00"/>
    <n v="94735"/>
    <n v="0"/>
    <s v="China"/>
    <s v="Beijing"/>
    <s v=""/>
  </r>
  <r>
    <s v="E03580"/>
    <x v="936"/>
    <s v="Analyst II"/>
    <x v="2"/>
    <s v="Manufacturing"/>
    <x v="1"/>
    <s v="Latino"/>
    <n v="39"/>
    <d v="2007-05-27T00:00:00"/>
    <n v="51234"/>
    <n v="0"/>
    <s v="United States"/>
    <s v="Seattle"/>
    <s v=""/>
  </r>
  <r>
    <s v="E00446"/>
    <x v="937"/>
    <s v="Vice President"/>
    <x v="4"/>
    <s v="Speciality Products"/>
    <x v="1"/>
    <s v="Asian"/>
    <n v="31"/>
    <d v="2015-01-14T00:00:00"/>
    <n v="230025"/>
    <n v="0.34"/>
    <s v="United States"/>
    <s v="Phoenix"/>
    <s v=""/>
  </r>
  <r>
    <s v="E02363"/>
    <x v="938"/>
    <s v="Sr. Manger"/>
    <x v="4"/>
    <s v="Speciality Products"/>
    <x v="0"/>
    <s v="Asian"/>
    <n v="36"/>
    <d v="2010-03-11T00:00:00"/>
    <n v="134006"/>
    <n v="0.13"/>
    <s v="China"/>
    <s v="Beijing"/>
    <s v=""/>
  </r>
  <r>
    <s v="E03718"/>
    <x v="939"/>
    <s v="Manager"/>
    <x v="1"/>
    <s v="Corporate"/>
    <x v="0"/>
    <s v="Asian"/>
    <n v="61"/>
    <d v="2009-10-06T00:00:00"/>
    <n v="103096"/>
    <n v="7.0000000000000007E-2"/>
    <s v="China"/>
    <s v="Beijing"/>
    <s v=""/>
  </r>
  <r>
    <s v="E01749"/>
    <x v="940"/>
    <s v="Analyst"/>
    <x v="3"/>
    <s v="Manufacturing"/>
    <x v="1"/>
    <s v="Asian"/>
    <n v="29"/>
    <d v="2016-08-20T00:00:00"/>
    <n v="58703"/>
    <n v="0"/>
    <s v="United States"/>
    <s v="Columbus"/>
    <s v=""/>
  </r>
  <r>
    <s v="E02888"/>
    <x v="941"/>
    <s v="Sr. Manger"/>
    <x v="0"/>
    <s v="Speciality Products"/>
    <x v="1"/>
    <s v="Latino"/>
    <n v="33"/>
    <d v="2012-12-24T00:00:00"/>
    <n v="132544"/>
    <n v="0.1"/>
    <s v="Brazil"/>
    <s v="Rio de Janerio"/>
    <s v=""/>
  </r>
  <r>
    <s v="E01338"/>
    <x v="942"/>
    <s v="Manager"/>
    <x v="1"/>
    <s v="Manufacturing"/>
    <x v="1"/>
    <s v="Caucasian"/>
    <n v="32"/>
    <d v="2020-04-15T00:00:00"/>
    <n v="126671"/>
    <n v="0.09"/>
    <s v="United States"/>
    <s v="Miami"/>
    <s v=""/>
  </r>
  <r>
    <s v="E03000"/>
    <x v="943"/>
    <s v="Account Representative"/>
    <x v="2"/>
    <s v="Research &amp; Development"/>
    <x v="0"/>
    <s v="Asian"/>
    <n v="33"/>
    <d v="2021-01-22T00:00:00"/>
    <n v="56405"/>
    <n v="0"/>
    <s v="United States"/>
    <s v="Chicago"/>
    <s v=""/>
  </r>
  <r>
    <s v="E01611"/>
    <x v="944"/>
    <s v="Computer Systems Manager"/>
    <x v="0"/>
    <s v="Speciality Products"/>
    <x v="0"/>
    <s v="Asian"/>
    <n v="36"/>
    <d v="2014-11-29T00:00:00"/>
    <n v="88730"/>
    <n v="0.08"/>
    <s v="China"/>
    <s v="Chongqing"/>
    <s v=""/>
  </r>
  <r>
    <s v="E02684"/>
    <x v="945"/>
    <s v="Analyst II"/>
    <x v="1"/>
    <s v="Manufacturing"/>
    <x v="1"/>
    <s v="Latino"/>
    <n v="39"/>
    <d v="2008-09-17T00:00:00"/>
    <n v="62861"/>
    <n v="0"/>
    <s v="United States"/>
    <s v="Seattle"/>
    <s v=""/>
  </r>
  <r>
    <s v="E02561"/>
    <x v="946"/>
    <s v="Director"/>
    <x v="4"/>
    <s v="Corporate"/>
    <x v="0"/>
    <s v="Latino"/>
    <n v="53"/>
    <d v="2006-07-21T00:00:00"/>
    <n v="151246"/>
    <n v="0.21"/>
    <s v="Brazil"/>
    <s v="Sao Paulo"/>
    <s v=""/>
  </r>
  <r>
    <s v="E03168"/>
    <x v="947"/>
    <s v="Sr. Manger"/>
    <x v="0"/>
    <s v="Manufacturing"/>
    <x v="0"/>
    <s v="Asian"/>
    <n v="53"/>
    <d v="1997-04-12T00:00:00"/>
    <n v="154388"/>
    <n v="0.1"/>
    <s v="United States"/>
    <s v="Seattle"/>
    <s v=""/>
  </r>
  <r>
    <s v="E00758"/>
    <x v="948"/>
    <s v="Director"/>
    <x v="4"/>
    <s v="Manufacturing"/>
    <x v="0"/>
    <s v="Caucasian"/>
    <n v="54"/>
    <d v="1994-09-26T00:00:00"/>
    <n v="162978"/>
    <n v="0.17"/>
    <s v="United States"/>
    <s v="Miami"/>
    <d v="2004-05-24T00:00:00"/>
  </r>
  <r>
    <s v="E03691"/>
    <x v="949"/>
    <s v="Solutions Architect"/>
    <x v="0"/>
    <s v="Speciality Products"/>
    <x v="1"/>
    <s v="Latino"/>
    <n v="55"/>
    <d v="1993-11-17T00:00:00"/>
    <n v="80170"/>
    <n v="0"/>
    <s v="United States"/>
    <s v="Miami"/>
    <s v=""/>
  </r>
  <r>
    <s v="E01488"/>
    <x v="950"/>
    <s v="Sr. Analyst"/>
    <x v="3"/>
    <s v="Manufacturing"/>
    <x v="0"/>
    <s v="Asian"/>
    <n v="44"/>
    <d v="2021-04-28T00:00:00"/>
    <n v="98520"/>
    <n v="0"/>
    <s v="United States"/>
    <s v="Miami"/>
    <s v=""/>
  </r>
  <r>
    <s v="E04415"/>
    <x v="951"/>
    <s v="Manager"/>
    <x v="1"/>
    <s v="Manufacturing"/>
    <x v="1"/>
    <s v="Asian"/>
    <n v="52"/>
    <d v="1999-12-29T00:00:00"/>
    <n v="116527"/>
    <n v="7.0000000000000007E-2"/>
    <s v="United States"/>
    <s v="Phoenix"/>
    <s v=""/>
  </r>
  <r>
    <s v="E03278"/>
    <x v="952"/>
    <s v="Director"/>
    <x v="2"/>
    <s v="Research &amp; Development"/>
    <x v="1"/>
    <s v="Asian"/>
    <n v="27"/>
    <d v="2019-11-07T00:00:00"/>
    <n v="174607"/>
    <n v="0.28999999999999998"/>
    <s v="United States"/>
    <s v="Columbus"/>
    <s v=""/>
  </r>
  <r>
    <s v="E00282"/>
    <x v="953"/>
    <s v="Analyst II"/>
    <x v="3"/>
    <s v="Research &amp; Development"/>
    <x v="1"/>
    <s v="Latino"/>
    <n v="58"/>
    <d v="2006-04-12T00:00:00"/>
    <n v="64202"/>
    <n v="0"/>
    <s v="United States"/>
    <s v="Columbus"/>
    <s v=""/>
  </r>
  <r>
    <s v="E03305"/>
    <x v="954"/>
    <s v="Analyst II"/>
    <x v="3"/>
    <s v="Corporate"/>
    <x v="1"/>
    <s v="Asian"/>
    <n v="49"/>
    <d v="2019-07-25T00:00:00"/>
    <n v="50883"/>
    <n v="0"/>
    <s v="China"/>
    <s v="Chongqing"/>
    <d v="2021-03-02T00:00:00"/>
  </r>
  <r>
    <s v="E00559"/>
    <x v="955"/>
    <s v="Network Architect"/>
    <x v="0"/>
    <s v="Speciality Products"/>
    <x v="0"/>
    <s v="Latino"/>
    <n v="36"/>
    <d v="2016-11-03T00:00:00"/>
    <n v="94618"/>
    <n v="0"/>
    <s v="United States"/>
    <s v="Columbus"/>
    <s v=""/>
  </r>
  <r>
    <s v="E02558"/>
    <x v="956"/>
    <s v="Director"/>
    <x v="6"/>
    <s v="Research &amp; Development"/>
    <x v="1"/>
    <s v="Caucasian"/>
    <n v="26"/>
    <d v="2019-10-15T00:00:00"/>
    <n v="151556"/>
    <n v="0.2"/>
    <s v="United States"/>
    <s v="Miami"/>
    <s v=""/>
  </r>
  <r>
    <s v="E00956"/>
    <x v="957"/>
    <s v="Development Engineer"/>
    <x v="5"/>
    <s v="Research &amp; Development"/>
    <x v="0"/>
    <s v="Asian"/>
    <n v="37"/>
    <d v="2020-03-08T00:00:00"/>
    <n v="80659"/>
    <n v="0"/>
    <s v="United States"/>
    <s v="Phoenix"/>
    <s v=""/>
  </r>
  <r>
    <s v="E03858"/>
    <x v="958"/>
    <s v="Director"/>
    <x v="4"/>
    <s v="Speciality Products"/>
    <x v="1"/>
    <s v="Asian"/>
    <n v="47"/>
    <d v="2019-11-03T00:00:00"/>
    <n v="195385"/>
    <n v="0.21"/>
    <s v="China"/>
    <s v="Chengdu"/>
    <s v=""/>
  </r>
  <r>
    <s v="E02221"/>
    <x v="959"/>
    <s v="Systems Analyst"/>
    <x v="0"/>
    <s v="Speciality Products"/>
    <x v="1"/>
    <s v="Latino"/>
    <n v="29"/>
    <d v="2016-05-19T00:00:00"/>
    <n v="52693"/>
    <n v="0"/>
    <s v="Brazil"/>
    <s v="Rio de Janerio"/>
    <s v=""/>
  </r>
  <r>
    <s v="E00126"/>
    <x v="960"/>
    <s v="Network Administrator"/>
    <x v="0"/>
    <s v="Research &amp; Development"/>
    <x v="0"/>
    <s v="Caucasian"/>
    <n v="58"/>
    <d v="2016-04-26T00:00:00"/>
    <n v="72045"/>
    <n v="0"/>
    <s v="United States"/>
    <s v="Phoenix"/>
    <s v=""/>
  </r>
  <r>
    <s v="E02627"/>
    <x v="961"/>
    <s v="Analyst II"/>
    <x v="6"/>
    <s v="Manufacturing"/>
    <x v="1"/>
    <s v="Latino"/>
    <n v="47"/>
    <d v="2005-11-28T00:00:00"/>
    <n v="62749"/>
    <n v="0"/>
    <s v="Brazil"/>
    <s v="Manaus"/>
    <s v=""/>
  </r>
  <r>
    <s v="E03778"/>
    <x v="962"/>
    <s v="Sr. Manger"/>
    <x v="6"/>
    <s v="Speciality Products"/>
    <x v="1"/>
    <s v="Asian"/>
    <n v="52"/>
    <d v="2018-06-04T00:00:00"/>
    <n v="154884"/>
    <n v="0.1"/>
    <s v="China"/>
    <s v="Shanghai"/>
    <s v=""/>
  </r>
  <r>
    <s v="E00481"/>
    <x v="963"/>
    <s v="Network Architect"/>
    <x v="0"/>
    <s v="Research &amp; Development"/>
    <x v="1"/>
    <s v="Caucasian"/>
    <n v="61"/>
    <d v="2016-03-08T00:00:00"/>
    <n v="96566"/>
    <n v="0"/>
    <s v="United States"/>
    <s v="Columbus"/>
    <s v=""/>
  </r>
  <r>
    <s v="E02833"/>
    <x v="964"/>
    <s v="Systems Analyst"/>
    <x v="0"/>
    <s v="Research &amp; Development"/>
    <x v="1"/>
    <s v="Latino"/>
    <n v="45"/>
    <d v="2001-08-23T00:00:00"/>
    <n v="54994"/>
    <n v="0"/>
    <s v="United States"/>
    <s v="Columbus"/>
    <s v=""/>
  </r>
  <r>
    <s v="E03902"/>
    <x v="965"/>
    <s v="Network Administrator"/>
    <x v="0"/>
    <s v="Corporate"/>
    <x v="0"/>
    <s v="Caucasian"/>
    <n v="40"/>
    <d v="2012-02-05T00:00:00"/>
    <n v="61523"/>
    <n v="0"/>
    <s v="United States"/>
    <s v="Columbus"/>
    <s v=""/>
  </r>
  <r>
    <s v="E02310"/>
    <x v="966"/>
    <s v="Vice President"/>
    <x v="4"/>
    <s v="Corporate"/>
    <x v="1"/>
    <s v="Black"/>
    <n v="45"/>
    <d v="2010-12-12T00:00:00"/>
    <n v="190512"/>
    <n v="0.32"/>
    <s v="United States"/>
    <s v="Columbus"/>
    <s v=""/>
  </r>
  <r>
    <s v="E02661"/>
    <x v="967"/>
    <s v="Controls Engineer"/>
    <x v="5"/>
    <s v="Speciality Products"/>
    <x v="0"/>
    <s v="Asian"/>
    <n v="37"/>
    <d v="2013-02-13T00:00:00"/>
    <n v="124827"/>
    <n v="0"/>
    <s v="China"/>
    <s v="Beijing"/>
    <s v=""/>
  </r>
  <r>
    <s v="E00836"/>
    <x v="968"/>
    <s v="Manager"/>
    <x v="3"/>
    <s v="Manufacturing"/>
    <x v="1"/>
    <s v="Caucasian"/>
    <n v="57"/>
    <d v="2019-01-19T00:00:00"/>
    <n v="101577"/>
    <n v="0.05"/>
    <s v="United States"/>
    <s v="Chicago"/>
    <s v=""/>
  </r>
  <r>
    <s v="E00682"/>
    <x v="969"/>
    <s v="Manager"/>
    <x v="3"/>
    <s v="Manufacturing"/>
    <x v="0"/>
    <s v="Latino"/>
    <n v="44"/>
    <d v="2005-10-17T00:00:00"/>
    <n v="105223"/>
    <n v="0.1"/>
    <s v="United States"/>
    <s v="Phoenix"/>
    <s v=""/>
  </r>
  <r>
    <s v="E00287"/>
    <x v="970"/>
    <s v="IT Systems Architect"/>
    <x v="0"/>
    <s v="Corporate"/>
    <x v="1"/>
    <s v="Latino"/>
    <n v="48"/>
    <d v="2008-07-06T00:00:00"/>
    <n v="94815"/>
    <n v="0"/>
    <s v="United States"/>
    <s v="Chicago"/>
    <s v=""/>
  </r>
  <r>
    <s v="E00785"/>
    <x v="971"/>
    <s v="Manager"/>
    <x v="3"/>
    <s v="Speciality Products"/>
    <x v="0"/>
    <s v="Asian"/>
    <n v="25"/>
    <d v="2021-12-15T00:00:00"/>
    <n v="114893"/>
    <n v="0.06"/>
    <s v="China"/>
    <s v="Chengdu"/>
    <s v=""/>
  </r>
  <r>
    <s v="E04598"/>
    <x v="972"/>
    <s v="Sr. Analyst"/>
    <x v="6"/>
    <s v="Speciality Products"/>
    <x v="0"/>
    <s v="Latino"/>
    <n v="35"/>
    <d v="2017-01-10T00:00:00"/>
    <n v="80622"/>
    <n v="0"/>
    <s v="United States"/>
    <s v="Austin"/>
    <s v=""/>
  </r>
  <r>
    <s v="E03247"/>
    <x v="973"/>
    <s v="Vice President"/>
    <x v="0"/>
    <s v="Speciality Products"/>
    <x v="0"/>
    <s v="Asian"/>
    <n v="57"/>
    <d v="2016-11-11T00:00:00"/>
    <n v="246589"/>
    <n v="0.33"/>
    <s v="United States"/>
    <s v="Phoenix"/>
    <d v="2017-03-26T00:00:00"/>
  </r>
  <r>
    <s v="E02703"/>
    <x v="974"/>
    <s v="Manager"/>
    <x v="6"/>
    <s v="Speciality Products"/>
    <x v="1"/>
    <s v="Asian"/>
    <n v="49"/>
    <d v="2018-05-20T00:00:00"/>
    <n v="119397"/>
    <n v="0.09"/>
    <s v="China"/>
    <s v="Beijing"/>
    <d v="2019-03-14T00:00:00"/>
  </r>
  <r>
    <s v="E02191"/>
    <x v="975"/>
    <s v="Director"/>
    <x v="2"/>
    <s v="Corporate"/>
    <x v="0"/>
    <s v="Asian"/>
    <n v="25"/>
    <d v="2021-12-19T00:00:00"/>
    <n v="150666"/>
    <n v="0.23"/>
    <s v="China"/>
    <s v="Chengdu"/>
    <s v=""/>
  </r>
  <r>
    <s v="E00156"/>
    <x v="976"/>
    <s v="Sr. Manger"/>
    <x v="0"/>
    <s v="Research &amp; Development"/>
    <x v="0"/>
    <s v="Caucasian"/>
    <n v="46"/>
    <d v="2002-01-09T00:00:00"/>
    <n v="148035"/>
    <n v="0.14000000000000001"/>
    <s v="United States"/>
    <s v="Phoenix"/>
    <s v=""/>
  </r>
  <r>
    <s v="E03349"/>
    <x v="977"/>
    <s v="Director"/>
    <x v="1"/>
    <s v="Corporate"/>
    <x v="1"/>
    <s v="Asian"/>
    <n v="60"/>
    <d v="2017-06-05T00:00:00"/>
    <n v="158898"/>
    <n v="0.18"/>
    <s v="United States"/>
    <s v="Miami"/>
    <s v=""/>
  </r>
  <r>
    <s v="E04032"/>
    <x v="978"/>
    <s v="Field Engineer"/>
    <x v="5"/>
    <s v="Corporate"/>
    <x v="0"/>
    <s v="Asian"/>
    <n v="45"/>
    <d v="2012-02-28T00:00:00"/>
    <n v="89659"/>
    <n v="0"/>
    <s v="China"/>
    <s v="Beijing"/>
    <s v=""/>
  </r>
  <r>
    <s v="E00005"/>
    <x v="979"/>
    <s v="Director"/>
    <x v="2"/>
    <s v="Speciality Products"/>
    <x v="0"/>
    <s v="Caucasian"/>
    <n v="39"/>
    <d v="2007-04-29T00:00:00"/>
    <n v="171487"/>
    <n v="0.23"/>
    <s v="United States"/>
    <s v="Phoenix"/>
    <s v=""/>
  </r>
  <r>
    <s v="E04354"/>
    <x v="980"/>
    <s v="Vice President"/>
    <x v="2"/>
    <s v="Manufacturing"/>
    <x v="0"/>
    <s v="Latino"/>
    <n v="43"/>
    <d v="2016-08-21T00:00:00"/>
    <n v="258498"/>
    <n v="0.35"/>
    <s v="United States"/>
    <s v="Columbus"/>
    <s v=""/>
  </r>
  <r>
    <s v="E01578"/>
    <x v="981"/>
    <s v="Sr. Manger"/>
    <x v="0"/>
    <s v="Research &amp; Development"/>
    <x v="1"/>
    <s v="Asian"/>
    <n v="37"/>
    <d v="2010-11-29T00:00:00"/>
    <n v="146961"/>
    <n v="0.11"/>
    <s v="United States"/>
    <s v="Columbus"/>
    <s v=""/>
  </r>
  <r>
    <s v="E03430"/>
    <x v="982"/>
    <s v="Sr. Business Partner"/>
    <x v="4"/>
    <s v="Research &amp; Development"/>
    <x v="1"/>
    <s v="Latino"/>
    <n v="48"/>
    <d v="1998-04-22T00:00:00"/>
    <n v="85369"/>
    <n v="0"/>
    <s v="Brazil"/>
    <s v="Manaus"/>
    <d v="2004-11-27T00:00:00"/>
  </r>
  <r>
    <s v="E03058"/>
    <x v="983"/>
    <s v="Technical Architect"/>
    <x v="0"/>
    <s v="Manufacturing"/>
    <x v="1"/>
    <s v="Caucasian"/>
    <n v="30"/>
    <d v="2015-06-14T00:00:00"/>
    <n v="67489"/>
    <n v="0"/>
    <s v="United States"/>
    <s v="Chicago"/>
    <s v=""/>
  </r>
  <r>
    <s v="E04762"/>
    <x v="984"/>
    <s v="Director"/>
    <x v="0"/>
    <s v="Manufacturing"/>
    <x v="0"/>
    <s v="Caucasian"/>
    <n v="46"/>
    <d v="2018-10-06T00:00:00"/>
    <n v="166259"/>
    <n v="0.17"/>
    <s v="United States"/>
    <s v="Chicago"/>
    <s v=""/>
  </r>
  <r>
    <s v="E01148"/>
    <x v="985"/>
    <s v="Systems Analyst"/>
    <x v="0"/>
    <s v="Corporate"/>
    <x v="0"/>
    <s v="Asian"/>
    <n v="55"/>
    <d v="2009-01-07T00:00:00"/>
    <n v="47032"/>
    <n v="0"/>
    <s v="United States"/>
    <s v="Columbus"/>
    <s v=""/>
  </r>
  <r>
    <s v="E03094"/>
    <x v="986"/>
    <s v="Sr. Analyst"/>
    <x v="6"/>
    <s v="Speciality Products"/>
    <x v="1"/>
    <s v="Caucasian"/>
    <n v="33"/>
    <d v="2016-09-18T00:00:00"/>
    <n v="98427"/>
    <n v="0"/>
    <s v="United States"/>
    <s v="Columbus"/>
    <s v=""/>
  </r>
  <r>
    <s v="E01909"/>
    <x v="987"/>
    <s v="Analyst"/>
    <x v="1"/>
    <s v="Speciality Products"/>
    <x v="0"/>
    <s v="Asian"/>
    <n v="44"/>
    <d v="2010-05-31T00:00:00"/>
    <n v="47387"/>
    <n v="0"/>
    <s v="China"/>
    <s v="Chengdu"/>
    <d v="2018-01-08T00:00:00"/>
  </r>
  <r>
    <s v="E04398"/>
    <x v="988"/>
    <s v="Director"/>
    <x v="6"/>
    <s v="Speciality Products"/>
    <x v="1"/>
    <s v="Asian"/>
    <n v="31"/>
    <d v="2019-06-10T00:00:00"/>
    <n v="176710"/>
    <n v="0.15"/>
    <s v="United States"/>
    <s v="Miami"/>
    <s v=""/>
  </r>
  <r>
    <s v="E02521"/>
    <x v="989"/>
    <s v="Sr. Analyst"/>
    <x v="1"/>
    <s v="Speciality Products"/>
    <x v="0"/>
    <s v="Asian"/>
    <n v="33"/>
    <d v="2012-01-28T00:00:00"/>
    <n v="95960"/>
    <n v="0"/>
    <s v="China"/>
    <s v="Chengdu"/>
    <s v=""/>
  </r>
  <r>
    <s v="E03545"/>
    <x v="990"/>
    <s v="Vice President"/>
    <x v="3"/>
    <s v="Corporate"/>
    <x v="0"/>
    <s v="Asian"/>
    <n v="63"/>
    <d v="2020-07-26T00:00:00"/>
    <n v="216195"/>
    <n v="0.31"/>
    <s v="United States"/>
    <s v="Miami"/>
    <s v=""/>
  </r>
  <r>
    <m/>
    <x v="991"/>
    <m/>
    <x v="7"/>
    <m/>
    <x v="2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x v="0"/>
    <s v="Sr. Manger"/>
    <x v="0"/>
    <x v="0"/>
    <x v="0"/>
    <x v="0"/>
    <n v="55"/>
    <d v="2016-04-08T00:00:00"/>
    <x v="0"/>
    <x v="0"/>
    <s v="United States"/>
    <x v="0"/>
    <d v="2021-10-16T00:00:00"/>
    <n v="21240.6"/>
  </r>
  <r>
    <s v="E04105"/>
    <x v="1"/>
    <s v="Technical Architect"/>
    <x v="0"/>
    <x v="1"/>
    <x v="1"/>
    <x v="1"/>
    <n v="59"/>
    <d v="1997-11-29T00:00:00"/>
    <x v="1"/>
    <x v="1"/>
    <s v="China"/>
    <x v="1"/>
    <s v=""/>
    <n v="0"/>
  </r>
  <r>
    <s v="E02572"/>
    <x v="2"/>
    <s v="Director"/>
    <x v="1"/>
    <x v="2"/>
    <x v="0"/>
    <x v="2"/>
    <n v="50"/>
    <d v="2006-10-26T00:00:00"/>
    <x v="2"/>
    <x v="2"/>
    <s v="United States"/>
    <x v="2"/>
    <s v=""/>
    <n v="32619.800000000003"/>
  </r>
  <r>
    <s v="E02832"/>
    <x v="3"/>
    <s v="Computer Systems Manager"/>
    <x v="0"/>
    <x v="1"/>
    <x v="0"/>
    <x v="2"/>
    <n v="26"/>
    <d v="2019-09-27T00:00:00"/>
    <x v="3"/>
    <x v="3"/>
    <s v="United States"/>
    <x v="2"/>
    <s v=""/>
    <n v="5943.9100000000008"/>
  </r>
  <r>
    <s v="E01639"/>
    <x v="4"/>
    <s v="Sr. Analyst"/>
    <x v="1"/>
    <x v="1"/>
    <x v="1"/>
    <x v="1"/>
    <n v="55"/>
    <d v="1995-11-20T00:00:00"/>
    <x v="4"/>
    <x v="1"/>
    <s v="United States"/>
    <x v="3"/>
    <s v=""/>
    <n v="0"/>
  </r>
  <r>
    <s v="E00644"/>
    <x v="5"/>
    <s v="Account Representative"/>
    <x v="2"/>
    <x v="3"/>
    <x v="1"/>
    <x v="1"/>
    <n v="57"/>
    <d v="2017-01-24T00:00:00"/>
    <x v="5"/>
    <x v="1"/>
    <s v="China"/>
    <x v="1"/>
    <s v=""/>
    <n v="0"/>
  </r>
  <r>
    <s v="E01550"/>
    <x v="6"/>
    <s v="Manager"/>
    <x v="0"/>
    <x v="3"/>
    <x v="0"/>
    <x v="2"/>
    <n v="27"/>
    <d v="2020-07-01T00:00:00"/>
    <x v="6"/>
    <x v="4"/>
    <s v="United States"/>
    <x v="3"/>
    <s v=""/>
    <n v="11974.6"/>
  </r>
  <r>
    <s v="E04332"/>
    <x v="7"/>
    <s v="Analyst"/>
    <x v="1"/>
    <x v="1"/>
    <x v="1"/>
    <x v="0"/>
    <n v="25"/>
    <d v="2020-05-16T00:00:00"/>
    <x v="7"/>
    <x v="1"/>
    <s v="United States"/>
    <x v="4"/>
    <d v="2021-05-20T00:00:00"/>
    <n v="0"/>
  </r>
  <r>
    <s v="E04533"/>
    <x v="8"/>
    <s v="Manager"/>
    <x v="3"/>
    <x v="1"/>
    <x v="1"/>
    <x v="2"/>
    <n v="29"/>
    <d v="2019-01-25T00:00:00"/>
    <x v="8"/>
    <x v="5"/>
    <s v="United States"/>
    <x v="5"/>
    <s v=""/>
    <n v="6811.62"/>
  </r>
  <r>
    <s v="E03838"/>
    <x v="9"/>
    <s v="Sr. Analyst"/>
    <x v="1"/>
    <x v="2"/>
    <x v="0"/>
    <x v="2"/>
    <n v="34"/>
    <d v="2018-06-13T00:00:00"/>
    <x v="9"/>
    <x v="1"/>
    <s v="United States"/>
    <x v="2"/>
    <s v=""/>
    <n v="0"/>
  </r>
  <r>
    <s v="E00591"/>
    <x v="10"/>
    <s v="Sr. Manger"/>
    <x v="4"/>
    <x v="1"/>
    <x v="0"/>
    <x v="1"/>
    <n v="36"/>
    <d v="2009-02-11T00:00:00"/>
    <x v="10"/>
    <x v="0"/>
    <s v="United States"/>
    <x v="4"/>
    <s v=""/>
    <n v="23599.95"/>
  </r>
  <r>
    <s v="E03344"/>
    <x v="11"/>
    <s v="Controls Engineer"/>
    <x v="5"/>
    <x v="2"/>
    <x v="0"/>
    <x v="2"/>
    <n v="27"/>
    <d v="2021-10-21T00:00:00"/>
    <x v="11"/>
    <x v="1"/>
    <s v="United States"/>
    <x v="0"/>
    <s v=""/>
    <n v="0"/>
  </r>
  <r>
    <s v="E00530"/>
    <x v="12"/>
    <s v="Manager"/>
    <x v="4"/>
    <x v="1"/>
    <x v="1"/>
    <x v="2"/>
    <n v="59"/>
    <d v="1999-03-14T00:00:00"/>
    <x v="12"/>
    <x v="6"/>
    <s v="United States"/>
    <x v="5"/>
    <s v=""/>
    <n v="9457.74"/>
  </r>
  <r>
    <s v="E04239"/>
    <x v="13"/>
    <s v="Sr. Manger"/>
    <x v="1"/>
    <x v="0"/>
    <x v="0"/>
    <x v="1"/>
    <n v="51"/>
    <d v="2021-06-10T00:00:00"/>
    <x v="13"/>
    <x v="4"/>
    <s v="China"/>
    <x v="6"/>
    <s v=""/>
    <n v="14674.2"/>
  </r>
  <r>
    <s v="E03496"/>
    <x v="14"/>
    <s v="Sr. Analyst"/>
    <x v="3"/>
    <x v="2"/>
    <x v="1"/>
    <x v="1"/>
    <n v="31"/>
    <d v="2017-11-04T00:00:00"/>
    <x v="14"/>
    <x v="1"/>
    <s v="United States"/>
    <x v="5"/>
    <d v="2020-03-09T00:00:00"/>
    <n v="0"/>
  </r>
  <r>
    <s v="E00549"/>
    <x v="15"/>
    <s v="Vice President"/>
    <x v="6"/>
    <x v="0"/>
    <x v="0"/>
    <x v="1"/>
    <n v="41"/>
    <d v="2013-03-13T00:00:00"/>
    <x v="15"/>
    <x v="7"/>
    <s v="United States"/>
    <x v="0"/>
    <s v=""/>
    <n v="74781"/>
  </r>
  <r>
    <s v="E00163"/>
    <x v="16"/>
    <s v="Director"/>
    <x v="1"/>
    <x v="0"/>
    <x v="0"/>
    <x v="0"/>
    <n v="65"/>
    <d v="2002-03-04T00:00:00"/>
    <x v="16"/>
    <x v="2"/>
    <s v="United States"/>
    <x v="3"/>
    <s v=""/>
    <n v="35167.4"/>
  </r>
  <r>
    <s v="E00884"/>
    <x v="17"/>
    <s v="Sr. Manger"/>
    <x v="6"/>
    <x v="2"/>
    <x v="0"/>
    <x v="3"/>
    <n v="64"/>
    <d v="2003-12-01T00:00:00"/>
    <x v="17"/>
    <x v="8"/>
    <s v="United States"/>
    <x v="0"/>
    <s v=""/>
    <n v="20127.64"/>
  </r>
  <r>
    <s v="E04116"/>
    <x v="18"/>
    <s v="Director"/>
    <x v="0"/>
    <x v="3"/>
    <x v="1"/>
    <x v="2"/>
    <n v="64"/>
    <d v="2013-11-03T00:00:00"/>
    <x v="18"/>
    <x v="9"/>
    <s v="United States"/>
    <x v="7"/>
    <s v=""/>
    <n v="44760.72"/>
  </r>
  <r>
    <s v="E04625"/>
    <x v="19"/>
    <s v="Director"/>
    <x v="2"/>
    <x v="0"/>
    <x v="1"/>
    <x v="1"/>
    <n v="45"/>
    <d v="2002-07-09T00:00:00"/>
    <x v="19"/>
    <x v="10"/>
    <s v="China"/>
    <x v="1"/>
    <s v=""/>
    <n v="29939.579999999998"/>
  </r>
  <r>
    <s v="E03680"/>
    <x v="20"/>
    <s v="Sr. Manger"/>
    <x v="0"/>
    <x v="1"/>
    <x v="1"/>
    <x v="3"/>
    <n v="56"/>
    <d v="2012-01-09T00:00:00"/>
    <x v="20"/>
    <x v="4"/>
    <s v="Brazil"/>
    <x v="8"/>
    <s v=""/>
    <n v="14614"/>
  </r>
  <r>
    <s v="E04732"/>
    <x v="21"/>
    <s v="Director"/>
    <x v="2"/>
    <x v="1"/>
    <x v="0"/>
    <x v="3"/>
    <n v="36"/>
    <d v="2021-04-02T00:00:00"/>
    <x v="21"/>
    <x v="11"/>
    <s v="United States"/>
    <x v="4"/>
    <s v=""/>
    <n v="31857.629999999997"/>
  </r>
  <r>
    <s v="E03484"/>
    <x v="22"/>
    <s v="Director"/>
    <x v="0"/>
    <x v="0"/>
    <x v="1"/>
    <x v="3"/>
    <n v="59"/>
    <d v="2002-05-24T00:00:00"/>
    <x v="22"/>
    <x v="12"/>
    <s v="Brazil"/>
    <x v="9"/>
    <s v=""/>
    <n v="48380.360000000008"/>
  </r>
  <r>
    <s v="E00671"/>
    <x v="23"/>
    <s v="Analyst"/>
    <x v="2"/>
    <x v="2"/>
    <x v="1"/>
    <x v="2"/>
    <n v="37"/>
    <d v="2019-09-05T00:00:00"/>
    <x v="23"/>
    <x v="1"/>
    <s v="United States"/>
    <x v="0"/>
    <s v=""/>
    <n v="0"/>
  </r>
  <r>
    <s v="E02071"/>
    <x v="24"/>
    <s v="Vice President"/>
    <x v="2"/>
    <x v="2"/>
    <x v="1"/>
    <x v="1"/>
    <n v="44"/>
    <d v="2014-03-02T00:00:00"/>
    <x v="24"/>
    <x v="13"/>
    <s v="China"/>
    <x v="1"/>
    <s v=""/>
    <n v="64223.32"/>
  </r>
  <r>
    <s v="E02206"/>
    <x v="25"/>
    <s v="Director"/>
    <x v="4"/>
    <x v="2"/>
    <x v="1"/>
    <x v="0"/>
    <n v="41"/>
    <d v="2015-04-17T00:00:00"/>
    <x v="25"/>
    <x v="14"/>
    <s v="United States"/>
    <x v="7"/>
    <s v=""/>
    <n v="35014.97"/>
  </r>
  <r>
    <s v="E04545"/>
    <x v="26"/>
    <s v="Quality Engineer"/>
    <x v="5"/>
    <x v="3"/>
    <x v="0"/>
    <x v="3"/>
    <n v="56"/>
    <d v="2005-02-05T00:00:00"/>
    <x v="26"/>
    <x v="1"/>
    <s v="Brazil"/>
    <x v="9"/>
    <s v=""/>
    <n v="0"/>
  </r>
  <r>
    <s v="E00154"/>
    <x v="27"/>
    <s v="Vice President"/>
    <x v="5"/>
    <x v="2"/>
    <x v="1"/>
    <x v="1"/>
    <n v="43"/>
    <d v="2004-06-07T00:00:00"/>
    <x v="27"/>
    <x v="13"/>
    <s v="United States"/>
    <x v="0"/>
    <s v=""/>
    <n v="76331.61"/>
  </r>
  <r>
    <s v="E03343"/>
    <x v="28"/>
    <s v="Engineering Manager"/>
    <x v="5"/>
    <x v="2"/>
    <x v="1"/>
    <x v="1"/>
    <n v="64"/>
    <d v="1996-12-04T00:00:00"/>
    <x v="28"/>
    <x v="15"/>
    <s v="China"/>
    <x v="10"/>
    <s v=""/>
    <n v="11922.48"/>
  </r>
  <r>
    <s v="E00304"/>
    <x v="29"/>
    <s v="Vice President"/>
    <x v="0"/>
    <x v="3"/>
    <x v="1"/>
    <x v="1"/>
    <n v="63"/>
    <d v="2012-05-11T00:00:00"/>
    <x v="29"/>
    <x v="16"/>
    <s v="China"/>
    <x v="10"/>
    <s v=""/>
    <n v="78587.94"/>
  </r>
  <r>
    <s v="E02594"/>
    <x v="30"/>
    <s v="IT Coordinator"/>
    <x v="0"/>
    <x v="0"/>
    <x v="1"/>
    <x v="1"/>
    <n v="28"/>
    <d v="2017-06-25T00:00:00"/>
    <x v="30"/>
    <x v="1"/>
    <s v="United States"/>
    <x v="7"/>
    <s v=""/>
    <n v="0"/>
  </r>
  <r>
    <s v="E00402"/>
    <x v="31"/>
    <s v="Analyst"/>
    <x v="1"/>
    <x v="1"/>
    <x v="1"/>
    <x v="3"/>
    <n v="65"/>
    <d v="2004-05-16T00:00:00"/>
    <x v="31"/>
    <x v="1"/>
    <s v="Brazil"/>
    <x v="8"/>
    <s v=""/>
    <n v="0"/>
  </r>
  <r>
    <s v="E01994"/>
    <x v="32"/>
    <s v="Analyst II"/>
    <x v="2"/>
    <x v="0"/>
    <x v="1"/>
    <x v="2"/>
    <n v="61"/>
    <d v="2008-07-11T00:00:00"/>
    <x v="32"/>
    <x v="1"/>
    <s v="United States"/>
    <x v="0"/>
    <s v=""/>
    <n v="0"/>
  </r>
  <r>
    <s v="E03549"/>
    <x v="33"/>
    <s v="Account Representative"/>
    <x v="2"/>
    <x v="2"/>
    <x v="1"/>
    <x v="1"/>
    <n v="30"/>
    <d v="2016-09-29T00:00:00"/>
    <x v="33"/>
    <x v="1"/>
    <s v="China"/>
    <x v="1"/>
    <s v=""/>
    <n v="0"/>
  </r>
  <r>
    <s v="E03247"/>
    <x v="34"/>
    <s v="Analyst"/>
    <x v="1"/>
    <x v="0"/>
    <x v="0"/>
    <x v="2"/>
    <n v="27"/>
    <d v="2018-05-06T00:00:00"/>
    <x v="34"/>
    <x v="1"/>
    <s v="United States"/>
    <x v="2"/>
    <s v=""/>
    <n v="0"/>
  </r>
  <r>
    <s v="E02074"/>
    <x v="35"/>
    <s v="Enterprise Architect"/>
    <x v="0"/>
    <x v="1"/>
    <x v="0"/>
    <x v="2"/>
    <n v="32"/>
    <d v="2014-02-11T00:00:00"/>
    <x v="35"/>
    <x v="1"/>
    <s v="United States"/>
    <x v="5"/>
    <s v=""/>
    <n v="0"/>
  </r>
  <r>
    <s v="E04152"/>
    <x v="36"/>
    <s v="Controls Engineer"/>
    <x v="5"/>
    <x v="1"/>
    <x v="0"/>
    <x v="1"/>
    <n v="34"/>
    <d v="2019-12-16T00:00:00"/>
    <x v="36"/>
    <x v="1"/>
    <s v="China"/>
    <x v="11"/>
    <s v=""/>
    <n v="0"/>
  </r>
  <r>
    <s v="E01628"/>
    <x v="37"/>
    <s v="Vice President"/>
    <x v="6"/>
    <x v="0"/>
    <x v="1"/>
    <x v="2"/>
    <n v="27"/>
    <d v="2019-10-20T00:00:00"/>
    <x v="37"/>
    <x v="7"/>
    <s v="United States"/>
    <x v="3"/>
    <s v=""/>
    <n v="76926"/>
  </r>
  <r>
    <s v="E04285"/>
    <x v="38"/>
    <s v="Technical Architect"/>
    <x v="0"/>
    <x v="1"/>
    <x v="0"/>
    <x v="3"/>
    <n v="35"/>
    <d v="2013-05-15T00:00:00"/>
    <x v="38"/>
    <x v="1"/>
    <s v="United States"/>
    <x v="4"/>
    <s v=""/>
    <n v="0"/>
  </r>
  <r>
    <s v="E01417"/>
    <x v="39"/>
    <s v="Enterprise Architect"/>
    <x v="0"/>
    <x v="3"/>
    <x v="0"/>
    <x v="3"/>
    <n v="57"/>
    <d v="1994-01-03T00:00:00"/>
    <x v="39"/>
    <x v="1"/>
    <s v="Brazil"/>
    <x v="8"/>
    <s v=""/>
    <n v="0"/>
  </r>
  <r>
    <s v="E01754"/>
    <x v="40"/>
    <s v="Sr. Business Partner"/>
    <x v="4"/>
    <x v="2"/>
    <x v="1"/>
    <x v="1"/>
    <n v="30"/>
    <d v="2017-05-29T00:00:00"/>
    <x v="40"/>
    <x v="1"/>
    <s v="China"/>
    <x v="11"/>
    <d v="2017-07-16T00:00:00"/>
    <n v="0"/>
  </r>
  <r>
    <s v="E03749"/>
    <x v="41"/>
    <s v="Manager"/>
    <x v="6"/>
    <x v="2"/>
    <x v="0"/>
    <x v="2"/>
    <n v="53"/>
    <d v="2013-11-23T00:00:00"/>
    <x v="41"/>
    <x v="17"/>
    <s v="United States"/>
    <x v="5"/>
    <s v=""/>
    <n v="5656.75"/>
  </r>
  <r>
    <s v="E03574"/>
    <x v="42"/>
    <s v="Vice President"/>
    <x v="0"/>
    <x v="2"/>
    <x v="1"/>
    <x v="2"/>
    <n v="52"/>
    <d v="2005-11-08T00:00:00"/>
    <x v="42"/>
    <x v="18"/>
    <s v="United States"/>
    <x v="0"/>
    <s v=""/>
    <n v="63938.560000000005"/>
  </r>
  <r>
    <s v="E04600"/>
    <x v="43"/>
    <s v="Account Representative"/>
    <x v="2"/>
    <x v="2"/>
    <x v="1"/>
    <x v="1"/>
    <n v="37"/>
    <d v="2013-11-14T00:00:00"/>
    <x v="43"/>
    <x v="1"/>
    <s v="China"/>
    <x v="6"/>
    <s v=""/>
    <n v="0"/>
  </r>
  <r>
    <s v="E00586"/>
    <x v="44"/>
    <s v="Sr. Manger"/>
    <x v="6"/>
    <x v="0"/>
    <x v="0"/>
    <x v="2"/>
    <n v="29"/>
    <d v="2019-05-24T00:00:00"/>
    <x v="44"/>
    <x v="15"/>
    <s v="United States"/>
    <x v="3"/>
    <s v=""/>
    <n v="14682"/>
  </r>
  <r>
    <s v="E03538"/>
    <x v="45"/>
    <s v="Enterprise Architect"/>
    <x v="0"/>
    <x v="0"/>
    <x v="1"/>
    <x v="2"/>
    <n v="40"/>
    <d v="2010-11-04T00:00:00"/>
    <x v="45"/>
    <x v="1"/>
    <s v="United States"/>
    <x v="0"/>
    <s v=""/>
    <n v="0"/>
  </r>
  <r>
    <s v="E02185"/>
    <x v="46"/>
    <s v="Computer Systems Manager"/>
    <x v="0"/>
    <x v="3"/>
    <x v="1"/>
    <x v="3"/>
    <n v="32"/>
    <d v="2013-03-20T00:00:00"/>
    <x v="46"/>
    <x v="17"/>
    <s v="United States"/>
    <x v="5"/>
    <s v=""/>
    <n v="3996.05"/>
  </r>
  <r>
    <s v="E03830"/>
    <x v="47"/>
    <s v="Director"/>
    <x v="0"/>
    <x v="0"/>
    <x v="0"/>
    <x v="0"/>
    <n v="37"/>
    <d v="2009-09-20T00:00:00"/>
    <x v="47"/>
    <x v="2"/>
    <s v="United States"/>
    <x v="0"/>
    <s v=""/>
    <n v="33439.800000000003"/>
  </r>
  <r>
    <s v="E03720"/>
    <x v="48"/>
    <s v="Quality Engineer"/>
    <x v="5"/>
    <x v="0"/>
    <x v="1"/>
    <x v="2"/>
    <n v="52"/>
    <d v="2012-10-17T00:00:00"/>
    <x v="48"/>
    <x v="1"/>
    <s v="United States"/>
    <x v="3"/>
    <s v=""/>
    <n v="0"/>
  </r>
  <r>
    <s v="E03025"/>
    <x v="49"/>
    <s v="Director"/>
    <x v="5"/>
    <x v="1"/>
    <x v="0"/>
    <x v="2"/>
    <n v="45"/>
    <d v="2014-10-29T00:00:00"/>
    <x v="49"/>
    <x v="2"/>
    <s v="United States"/>
    <x v="0"/>
    <s v=""/>
    <n v="37884"/>
  </r>
  <r>
    <s v="E04917"/>
    <x v="50"/>
    <s v="HRIS Analyst"/>
    <x v="4"/>
    <x v="0"/>
    <x v="0"/>
    <x v="2"/>
    <n v="64"/>
    <d v="2001-10-20T00:00:00"/>
    <x v="50"/>
    <x v="1"/>
    <s v="United States"/>
    <x v="3"/>
    <s v=""/>
    <n v="0"/>
  </r>
  <r>
    <s v="E00415"/>
    <x v="51"/>
    <s v="Analyst II"/>
    <x v="6"/>
    <x v="1"/>
    <x v="0"/>
    <x v="0"/>
    <n v="27"/>
    <d v="2021-09-21T00:00:00"/>
    <x v="51"/>
    <x v="1"/>
    <s v="United States"/>
    <x v="3"/>
    <s v=""/>
    <n v="0"/>
  </r>
  <r>
    <s v="E02862"/>
    <x v="52"/>
    <s v="Sr. Manger"/>
    <x v="0"/>
    <x v="1"/>
    <x v="0"/>
    <x v="1"/>
    <n v="25"/>
    <d v="2021-07-02T00:00:00"/>
    <x v="52"/>
    <x v="19"/>
    <s v="China"/>
    <x v="10"/>
    <s v=""/>
    <n v="13819.63"/>
  </r>
  <r>
    <s v="E04207"/>
    <x v="53"/>
    <s v="Analyst II"/>
    <x v="6"/>
    <x v="1"/>
    <x v="1"/>
    <x v="3"/>
    <n v="35"/>
    <d v="2011-05-15T00:00:00"/>
    <x v="53"/>
    <x v="1"/>
    <s v="United States"/>
    <x v="7"/>
    <s v=""/>
    <n v="0"/>
  </r>
  <r>
    <s v="E02139"/>
    <x v="54"/>
    <s v="Director"/>
    <x v="3"/>
    <x v="0"/>
    <x v="0"/>
    <x v="1"/>
    <n v="36"/>
    <d v="2015-09-29T00:00:00"/>
    <x v="54"/>
    <x v="20"/>
    <s v="United States"/>
    <x v="0"/>
    <s v=""/>
    <n v="51823"/>
  </r>
  <r>
    <s v="E01797"/>
    <x v="55"/>
    <s v="Field Engineer"/>
    <x v="5"/>
    <x v="0"/>
    <x v="0"/>
    <x v="2"/>
    <n v="33"/>
    <d v="2018-12-22T00:00:00"/>
    <x v="55"/>
    <x v="1"/>
    <s v="United States"/>
    <x v="2"/>
    <s v=""/>
    <n v="0"/>
  </r>
  <r>
    <s v="E01839"/>
    <x v="56"/>
    <s v="Automation Engineer"/>
    <x v="5"/>
    <x v="3"/>
    <x v="0"/>
    <x v="2"/>
    <n v="52"/>
    <d v="2005-12-10T00:00:00"/>
    <x v="56"/>
    <x v="1"/>
    <s v="United States"/>
    <x v="2"/>
    <s v=""/>
    <n v="0"/>
  </r>
  <r>
    <s v="E01633"/>
    <x v="57"/>
    <s v="Operations Engineer"/>
    <x v="5"/>
    <x v="1"/>
    <x v="0"/>
    <x v="1"/>
    <n v="46"/>
    <d v="2001-05-30T00:00:00"/>
    <x v="57"/>
    <x v="1"/>
    <s v="United States"/>
    <x v="7"/>
    <s v=""/>
    <n v="0"/>
  </r>
  <r>
    <s v="E01848"/>
    <x v="58"/>
    <s v="Business Partner"/>
    <x v="4"/>
    <x v="1"/>
    <x v="0"/>
    <x v="0"/>
    <n v="46"/>
    <d v="2008-08-21T00:00:00"/>
    <x v="58"/>
    <x v="1"/>
    <s v="United States"/>
    <x v="4"/>
    <s v=""/>
    <n v="0"/>
  </r>
  <r>
    <s v="E00716"/>
    <x v="59"/>
    <s v="Sr. Manger"/>
    <x v="6"/>
    <x v="0"/>
    <x v="1"/>
    <x v="1"/>
    <n v="45"/>
    <d v="2021-03-11T00:00:00"/>
    <x v="59"/>
    <x v="0"/>
    <s v="China"/>
    <x v="11"/>
    <s v=""/>
    <n v="20259.3"/>
  </r>
  <r>
    <s v="E00699"/>
    <x v="60"/>
    <s v="Sr. Manger"/>
    <x v="0"/>
    <x v="3"/>
    <x v="0"/>
    <x v="3"/>
    <n v="55"/>
    <d v="2006-08-16T00:00:00"/>
    <x v="60"/>
    <x v="4"/>
    <s v="Brazil"/>
    <x v="8"/>
    <s v=""/>
    <n v="15904.400000000001"/>
  </r>
  <r>
    <s v="E00502"/>
    <x v="61"/>
    <s v="Sr. Analyst"/>
    <x v="3"/>
    <x v="1"/>
    <x v="0"/>
    <x v="3"/>
    <n v="44"/>
    <d v="2019-01-02T00:00:00"/>
    <x v="61"/>
    <x v="1"/>
    <s v="Brazil"/>
    <x v="8"/>
    <d v="2020-07-08T00:00:00"/>
    <n v="0"/>
  </r>
  <r>
    <s v="E04000"/>
    <x v="62"/>
    <s v="Engineering Manager"/>
    <x v="5"/>
    <x v="3"/>
    <x v="0"/>
    <x v="3"/>
    <n v="44"/>
    <d v="2008-12-18T00:00:00"/>
    <x v="62"/>
    <x v="8"/>
    <s v="United States"/>
    <x v="5"/>
    <d v="2021-06-24T00:00:00"/>
    <n v="12057.890000000001"/>
  </r>
  <r>
    <s v="E02112"/>
    <x v="63"/>
    <s v="Vice President"/>
    <x v="4"/>
    <x v="2"/>
    <x v="1"/>
    <x v="0"/>
    <n v="45"/>
    <d v="2013-08-07T00:00:00"/>
    <x v="63"/>
    <x v="21"/>
    <s v="United States"/>
    <x v="0"/>
    <s v=""/>
    <n v="87670.02"/>
  </r>
  <r>
    <s v="E03824"/>
    <x v="64"/>
    <s v="Analyst"/>
    <x v="1"/>
    <x v="3"/>
    <x v="0"/>
    <x v="0"/>
    <n v="36"/>
    <d v="2021-08-27T00:00:00"/>
    <x v="64"/>
    <x v="1"/>
    <s v="United States"/>
    <x v="4"/>
    <s v=""/>
    <n v="0"/>
  </r>
  <r>
    <s v="E03906"/>
    <x v="65"/>
    <s v="Sr. Analyst"/>
    <x v="2"/>
    <x v="3"/>
    <x v="0"/>
    <x v="2"/>
    <n v="38"/>
    <d v="2008-01-27T00:00:00"/>
    <x v="65"/>
    <x v="1"/>
    <s v="United States"/>
    <x v="7"/>
    <s v=""/>
    <n v="0"/>
  </r>
  <r>
    <s v="E00436"/>
    <x v="66"/>
    <s v="HRIS Analyst"/>
    <x v="4"/>
    <x v="2"/>
    <x v="0"/>
    <x v="2"/>
    <n v="41"/>
    <d v="2009-10-23T00:00:00"/>
    <x v="66"/>
    <x v="1"/>
    <s v="United States"/>
    <x v="0"/>
    <d v="2014-01-22T00:00:00"/>
    <n v="0"/>
  </r>
  <r>
    <s v="E04798"/>
    <x v="67"/>
    <s v="Manager"/>
    <x v="6"/>
    <x v="0"/>
    <x v="0"/>
    <x v="1"/>
    <n v="30"/>
    <d v="2016-04-24T00:00:00"/>
    <x v="67"/>
    <x v="3"/>
    <s v="United States"/>
    <x v="0"/>
    <s v=""/>
    <n v="8423.8700000000008"/>
  </r>
  <r>
    <s v="E01249"/>
    <x v="68"/>
    <s v="Vice President"/>
    <x v="0"/>
    <x v="2"/>
    <x v="0"/>
    <x v="3"/>
    <n v="43"/>
    <d v="2009-08-04T00:00:00"/>
    <x v="68"/>
    <x v="22"/>
    <s v="United States"/>
    <x v="0"/>
    <s v=""/>
    <n v="72945.25"/>
  </r>
  <r>
    <s v="E03349"/>
    <x v="69"/>
    <s v="Cloud Infrastructure Architect"/>
    <x v="0"/>
    <x v="2"/>
    <x v="0"/>
    <x v="1"/>
    <n v="32"/>
    <d v="2020-01-05T00:00:00"/>
    <x v="69"/>
    <x v="1"/>
    <s v="United States"/>
    <x v="0"/>
    <s v=""/>
    <n v="0"/>
  </r>
  <r>
    <s v="E02966"/>
    <x v="70"/>
    <s v="Field Engineer"/>
    <x v="5"/>
    <x v="1"/>
    <x v="1"/>
    <x v="2"/>
    <n v="58"/>
    <d v="2002-05-23T00:00:00"/>
    <x v="70"/>
    <x v="1"/>
    <s v="United States"/>
    <x v="3"/>
    <d v="2021-09-26T00:00:00"/>
    <n v="0"/>
  </r>
  <r>
    <s v="E01499"/>
    <x v="71"/>
    <s v="Director"/>
    <x v="1"/>
    <x v="2"/>
    <x v="0"/>
    <x v="3"/>
    <n v="37"/>
    <d v="2019-01-28T00:00:00"/>
    <x v="71"/>
    <x v="2"/>
    <s v="United States"/>
    <x v="3"/>
    <s v=""/>
    <n v="33185.4"/>
  </r>
  <r>
    <s v="E00105"/>
    <x v="72"/>
    <s v="Manager"/>
    <x v="3"/>
    <x v="2"/>
    <x v="0"/>
    <x v="3"/>
    <n v="38"/>
    <d v="2021-11-16T00:00:00"/>
    <x v="72"/>
    <x v="6"/>
    <s v="Brazil"/>
    <x v="8"/>
    <s v=""/>
    <n v="9883.08"/>
  </r>
  <r>
    <s v="E00665"/>
    <x v="73"/>
    <s v="Controls Engineer"/>
    <x v="5"/>
    <x v="3"/>
    <x v="1"/>
    <x v="1"/>
    <n v="55"/>
    <d v="1998-09-03T00:00:00"/>
    <x v="73"/>
    <x v="1"/>
    <s v="United States"/>
    <x v="0"/>
    <s v=""/>
    <n v="0"/>
  </r>
  <r>
    <s v="E00791"/>
    <x v="74"/>
    <s v="Vice President"/>
    <x v="6"/>
    <x v="0"/>
    <x v="1"/>
    <x v="3"/>
    <n v="57"/>
    <d v="2003-07-26T00:00:00"/>
    <x v="74"/>
    <x v="23"/>
    <s v="Brazil"/>
    <x v="12"/>
    <s v=""/>
    <n v="82649.600000000006"/>
  </r>
  <r>
    <s v="E01540"/>
    <x v="75"/>
    <s v="IT Coordinator"/>
    <x v="0"/>
    <x v="1"/>
    <x v="1"/>
    <x v="3"/>
    <n v="36"/>
    <d v="2010-12-23T00:00:00"/>
    <x v="75"/>
    <x v="1"/>
    <s v="Brazil"/>
    <x v="12"/>
    <d v="2014-03-27T00:00:00"/>
    <n v="0"/>
  </r>
  <r>
    <s v="E04474"/>
    <x v="76"/>
    <s v="Test Engineer"/>
    <x v="5"/>
    <x v="0"/>
    <x v="0"/>
    <x v="1"/>
    <n v="30"/>
    <d v="2017-05-22T00:00:00"/>
    <x v="76"/>
    <x v="1"/>
    <s v="China"/>
    <x v="1"/>
    <d v="2017-10-08T00:00:00"/>
    <n v="0"/>
  </r>
  <r>
    <s v="E03417"/>
    <x v="77"/>
    <s v="Computer Systems Manager"/>
    <x v="0"/>
    <x v="1"/>
    <x v="1"/>
    <x v="1"/>
    <n v="40"/>
    <d v="2007-07-02T00:00:00"/>
    <x v="77"/>
    <x v="24"/>
    <s v="China"/>
    <x v="1"/>
    <s v=""/>
    <n v="7517.68"/>
  </r>
  <r>
    <s v="E00254"/>
    <x v="78"/>
    <s v="Analyst II"/>
    <x v="1"/>
    <x v="3"/>
    <x v="1"/>
    <x v="3"/>
    <n v="34"/>
    <d v="2015-06-27T00:00:00"/>
    <x v="78"/>
    <x v="1"/>
    <s v="United States"/>
    <x v="3"/>
    <s v=""/>
    <n v="0"/>
  </r>
  <r>
    <s v="E02166"/>
    <x v="79"/>
    <s v="Sr. Manger"/>
    <x v="1"/>
    <x v="1"/>
    <x v="1"/>
    <x v="3"/>
    <n v="60"/>
    <d v="2015-09-23T00:00:00"/>
    <x v="79"/>
    <x v="0"/>
    <s v="United States"/>
    <x v="3"/>
    <s v=""/>
    <n v="21284.85"/>
  </r>
  <r>
    <s v="E00935"/>
    <x v="80"/>
    <s v="Analyst II"/>
    <x v="6"/>
    <x v="3"/>
    <x v="1"/>
    <x v="0"/>
    <n v="41"/>
    <d v="2016-09-13T00:00:00"/>
    <x v="80"/>
    <x v="1"/>
    <s v="United States"/>
    <x v="4"/>
    <s v=""/>
    <n v="0"/>
  </r>
  <r>
    <s v="E01525"/>
    <x v="81"/>
    <s v="Engineering Manager"/>
    <x v="5"/>
    <x v="0"/>
    <x v="1"/>
    <x v="2"/>
    <n v="53"/>
    <d v="1992-04-08T00:00:00"/>
    <x v="81"/>
    <x v="19"/>
    <s v="United States"/>
    <x v="4"/>
    <s v=""/>
    <n v="12856.58"/>
  </r>
  <r>
    <s v="E00386"/>
    <x v="82"/>
    <s v="Quality Engineer"/>
    <x v="5"/>
    <x v="2"/>
    <x v="1"/>
    <x v="0"/>
    <n v="45"/>
    <d v="2005-02-05T00:00:00"/>
    <x v="82"/>
    <x v="1"/>
    <s v="United States"/>
    <x v="5"/>
    <s v=""/>
    <n v="0"/>
  </r>
  <r>
    <s v="E00416"/>
    <x v="83"/>
    <s v="Director"/>
    <x v="5"/>
    <x v="0"/>
    <x v="0"/>
    <x v="3"/>
    <n v="30"/>
    <d v="2016-05-22T00:00:00"/>
    <x v="83"/>
    <x v="12"/>
    <s v="Brazil"/>
    <x v="8"/>
    <d v="2020-12-21T00:00:00"/>
    <n v="53116.560000000005"/>
  </r>
  <r>
    <s v="E03383"/>
    <x v="84"/>
    <s v="Director"/>
    <x v="3"/>
    <x v="2"/>
    <x v="1"/>
    <x v="2"/>
    <n v="26"/>
    <d v="2020-07-28T00:00:00"/>
    <x v="84"/>
    <x v="25"/>
    <s v="United States"/>
    <x v="2"/>
    <s v=""/>
    <n v="48779.280000000006"/>
  </r>
  <r>
    <s v="E01516"/>
    <x v="85"/>
    <s v="Business Partner"/>
    <x v="4"/>
    <x v="1"/>
    <x v="0"/>
    <x v="1"/>
    <n v="45"/>
    <d v="2003-12-17T00:00:00"/>
    <x v="85"/>
    <x v="1"/>
    <s v="China"/>
    <x v="11"/>
    <s v=""/>
    <n v="0"/>
  </r>
  <r>
    <s v="E01234"/>
    <x v="86"/>
    <s v="Director"/>
    <x v="4"/>
    <x v="1"/>
    <x v="1"/>
    <x v="1"/>
    <n v="42"/>
    <d v="2014-01-16T00:00:00"/>
    <x v="86"/>
    <x v="7"/>
    <s v="China"/>
    <x v="10"/>
    <s v=""/>
    <n v="45664.2"/>
  </r>
  <r>
    <s v="E03440"/>
    <x v="87"/>
    <s v="Cloud Infrastructure Architect"/>
    <x v="0"/>
    <x v="3"/>
    <x v="0"/>
    <x v="3"/>
    <n v="41"/>
    <d v="2009-04-28T00:00:00"/>
    <x v="87"/>
    <x v="1"/>
    <s v="Brazil"/>
    <x v="8"/>
    <s v=""/>
    <n v="0"/>
  </r>
  <r>
    <s v="E00431"/>
    <x v="88"/>
    <s v="Network Architect"/>
    <x v="0"/>
    <x v="3"/>
    <x v="0"/>
    <x v="3"/>
    <n v="48"/>
    <d v="2019-07-04T00:00:00"/>
    <x v="88"/>
    <x v="1"/>
    <s v="Brazil"/>
    <x v="9"/>
    <s v=""/>
    <n v="0"/>
  </r>
  <r>
    <s v="E01258"/>
    <x v="89"/>
    <s v="Network Engineer"/>
    <x v="0"/>
    <x v="1"/>
    <x v="1"/>
    <x v="2"/>
    <n v="29"/>
    <d v="2018-12-10T00:00:00"/>
    <x v="89"/>
    <x v="1"/>
    <s v="United States"/>
    <x v="4"/>
    <s v=""/>
    <n v="0"/>
  </r>
  <r>
    <s v="E00440"/>
    <x v="90"/>
    <s v="Manager"/>
    <x v="6"/>
    <x v="0"/>
    <x v="1"/>
    <x v="1"/>
    <n v="27"/>
    <d v="2018-09-25T00:00:00"/>
    <x v="90"/>
    <x v="4"/>
    <s v="China"/>
    <x v="1"/>
    <d v="2019-12-22T00:00:00"/>
    <n v="11444.1"/>
  </r>
  <r>
    <s v="E00595"/>
    <x v="91"/>
    <s v="Sr. Manger"/>
    <x v="1"/>
    <x v="2"/>
    <x v="0"/>
    <x v="1"/>
    <n v="33"/>
    <d v="2018-04-21T00:00:00"/>
    <x v="91"/>
    <x v="0"/>
    <s v="China"/>
    <x v="10"/>
    <s v=""/>
    <n v="21060.3"/>
  </r>
  <r>
    <s v="E00972"/>
    <x v="92"/>
    <s v="Analyst II"/>
    <x v="1"/>
    <x v="3"/>
    <x v="0"/>
    <x v="3"/>
    <n v="26"/>
    <d v="2019-04-23T00:00:00"/>
    <x v="92"/>
    <x v="1"/>
    <s v="Brazil"/>
    <x v="12"/>
    <s v=""/>
    <n v="0"/>
  </r>
  <r>
    <s v="E04562"/>
    <x v="93"/>
    <s v="Account Representative"/>
    <x v="2"/>
    <x v="1"/>
    <x v="1"/>
    <x v="1"/>
    <n v="31"/>
    <d v="2017-07-22T00:00:00"/>
    <x v="93"/>
    <x v="1"/>
    <s v="United States"/>
    <x v="5"/>
    <s v=""/>
    <n v="0"/>
  </r>
  <r>
    <s v="E02802"/>
    <x v="94"/>
    <s v="Sr. Business Partner"/>
    <x v="4"/>
    <x v="0"/>
    <x v="1"/>
    <x v="1"/>
    <n v="53"/>
    <d v="2002-11-16T00:00:00"/>
    <x v="94"/>
    <x v="1"/>
    <s v="United States"/>
    <x v="0"/>
    <s v=""/>
    <n v="0"/>
  </r>
  <r>
    <s v="E01427"/>
    <x v="95"/>
    <s v="Sr. Manger"/>
    <x v="2"/>
    <x v="1"/>
    <x v="0"/>
    <x v="1"/>
    <n v="34"/>
    <d v="2015-04-22T00:00:00"/>
    <x v="95"/>
    <x v="8"/>
    <s v="United States"/>
    <x v="3"/>
    <s v=""/>
    <n v="20142.330000000002"/>
  </r>
  <r>
    <s v="E04568"/>
    <x v="54"/>
    <s v="Vice President"/>
    <x v="1"/>
    <x v="2"/>
    <x v="0"/>
    <x v="1"/>
    <n v="54"/>
    <d v="2011-07-10T00:00:00"/>
    <x v="96"/>
    <x v="7"/>
    <s v="China"/>
    <x v="10"/>
    <s v=""/>
    <n v="74106.599999999991"/>
  </r>
  <r>
    <s v="E04931"/>
    <x v="96"/>
    <s v="Network Architect"/>
    <x v="0"/>
    <x v="1"/>
    <x v="0"/>
    <x v="3"/>
    <n v="32"/>
    <d v="2021-10-05T00:00:00"/>
    <x v="97"/>
    <x v="1"/>
    <s v="Brazil"/>
    <x v="12"/>
    <s v=""/>
    <n v="0"/>
  </r>
  <r>
    <s v="E00443"/>
    <x v="97"/>
    <s v="Computer Systems Manager"/>
    <x v="0"/>
    <x v="0"/>
    <x v="1"/>
    <x v="1"/>
    <n v="28"/>
    <d v="2020-05-26T00:00:00"/>
    <x v="98"/>
    <x v="24"/>
    <s v="China"/>
    <x v="6"/>
    <s v=""/>
    <n v="5434"/>
  </r>
  <r>
    <s v="E03890"/>
    <x v="98"/>
    <s v="Vice President"/>
    <x v="2"/>
    <x v="1"/>
    <x v="0"/>
    <x v="2"/>
    <n v="31"/>
    <d v="2020-08-20T00:00:00"/>
    <x v="99"/>
    <x v="7"/>
    <s v="United States"/>
    <x v="5"/>
    <s v=""/>
    <n v="65907.899999999994"/>
  </r>
  <r>
    <s v="E01194"/>
    <x v="99"/>
    <s v="Test Engineer"/>
    <x v="5"/>
    <x v="0"/>
    <x v="0"/>
    <x v="2"/>
    <n v="45"/>
    <d v="2013-04-22T00:00:00"/>
    <x v="100"/>
    <x v="1"/>
    <s v="United States"/>
    <x v="0"/>
    <s v=""/>
    <n v="0"/>
  </r>
  <r>
    <s v="E02875"/>
    <x v="100"/>
    <s v="Computer Systems Manager"/>
    <x v="0"/>
    <x v="2"/>
    <x v="0"/>
    <x v="1"/>
    <n v="48"/>
    <d v="2007-01-09T00:00:00"/>
    <x v="101"/>
    <x v="6"/>
    <s v="United States"/>
    <x v="0"/>
    <s v=""/>
    <n v="6709.1399999999994"/>
  </r>
  <r>
    <s v="E04959"/>
    <x v="101"/>
    <s v="Development Engineer"/>
    <x v="5"/>
    <x v="2"/>
    <x v="1"/>
    <x v="0"/>
    <n v="56"/>
    <d v="2015-01-27T00:00:00"/>
    <x v="102"/>
    <x v="1"/>
    <s v="United States"/>
    <x v="4"/>
    <s v=""/>
    <n v="0"/>
  </r>
  <r>
    <s v="E03816"/>
    <x v="102"/>
    <s v="Director"/>
    <x v="4"/>
    <x v="3"/>
    <x v="0"/>
    <x v="1"/>
    <n v="27"/>
    <d v="2021-02-23T00:00:00"/>
    <x v="103"/>
    <x v="26"/>
    <s v="China"/>
    <x v="10"/>
    <s v=""/>
    <n v="31846.560000000001"/>
  </r>
  <r>
    <s v="E01261"/>
    <x v="103"/>
    <s v="Analyst II"/>
    <x v="3"/>
    <x v="2"/>
    <x v="1"/>
    <x v="2"/>
    <n v="55"/>
    <d v="2007-04-05T00:00:00"/>
    <x v="104"/>
    <x v="1"/>
    <s v="United States"/>
    <x v="4"/>
    <d v="2018-10-12T00:00:00"/>
    <n v="0"/>
  </r>
  <r>
    <s v="E03612"/>
    <x v="104"/>
    <s v="Sr. Manger"/>
    <x v="1"/>
    <x v="2"/>
    <x v="1"/>
    <x v="0"/>
    <n v="64"/>
    <d v="2013-06-29T00:00:00"/>
    <x v="105"/>
    <x v="4"/>
    <s v="United States"/>
    <x v="7"/>
    <s v=""/>
    <n v="15957.1"/>
  </r>
  <r>
    <s v="E01388"/>
    <x v="105"/>
    <s v="Field Engineer"/>
    <x v="5"/>
    <x v="0"/>
    <x v="0"/>
    <x v="3"/>
    <n v="50"/>
    <d v="1997-10-23T00:00:00"/>
    <x v="106"/>
    <x v="1"/>
    <s v="United States"/>
    <x v="5"/>
    <s v=""/>
    <n v="0"/>
  </r>
  <r>
    <s v="E03875"/>
    <x v="106"/>
    <s v="Development Engineer"/>
    <x v="5"/>
    <x v="3"/>
    <x v="0"/>
    <x v="2"/>
    <n v="51"/>
    <d v="1995-12-22T00:00:00"/>
    <x v="107"/>
    <x v="1"/>
    <s v="United States"/>
    <x v="5"/>
    <s v=""/>
    <n v="0"/>
  </r>
  <r>
    <s v="E04413"/>
    <x v="107"/>
    <s v="Controls Engineer"/>
    <x v="5"/>
    <x v="1"/>
    <x v="1"/>
    <x v="2"/>
    <n v="36"/>
    <d v="2016-12-02T00:00:00"/>
    <x v="108"/>
    <x v="1"/>
    <s v="United States"/>
    <x v="7"/>
    <s v=""/>
    <n v="0"/>
  </r>
  <r>
    <s v="E00691"/>
    <x v="108"/>
    <s v="Director"/>
    <x v="1"/>
    <x v="0"/>
    <x v="1"/>
    <x v="1"/>
    <n v="42"/>
    <d v="2003-01-15T00:00:00"/>
    <x v="109"/>
    <x v="27"/>
    <s v="United States"/>
    <x v="0"/>
    <s v=""/>
    <n v="43315.74"/>
  </r>
  <r>
    <s v="E03047"/>
    <x v="109"/>
    <s v="Sr. Account Representative"/>
    <x v="2"/>
    <x v="3"/>
    <x v="0"/>
    <x v="1"/>
    <n v="41"/>
    <d v="2005-02-15T00:00:00"/>
    <x v="110"/>
    <x v="1"/>
    <s v="China"/>
    <x v="6"/>
    <s v=""/>
    <n v="0"/>
  </r>
  <r>
    <s v="E04903"/>
    <x v="110"/>
    <s v="Director"/>
    <x v="0"/>
    <x v="0"/>
    <x v="0"/>
    <x v="1"/>
    <n v="29"/>
    <d v="2020-08-09T00:00:00"/>
    <x v="111"/>
    <x v="0"/>
    <s v="China"/>
    <x v="11"/>
    <s v=""/>
    <n v="24180.45"/>
  </r>
  <r>
    <s v="E04735"/>
    <x v="111"/>
    <s v="System Administrator "/>
    <x v="0"/>
    <x v="1"/>
    <x v="0"/>
    <x v="2"/>
    <n v="44"/>
    <d v="2006-12-13T00:00:00"/>
    <x v="112"/>
    <x v="1"/>
    <s v="United States"/>
    <x v="4"/>
    <s v=""/>
    <n v="0"/>
  </r>
  <r>
    <s v="E02850"/>
    <x v="112"/>
    <s v="Director"/>
    <x v="2"/>
    <x v="0"/>
    <x v="0"/>
    <x v="1"/>
    <n v="41"/>
    <d v="2018-08-10T00:00:00"/>
    <x v="113"/>
    <x v="11"/>
    <s v="United States"/>
    <x v="7"/>
    <s v=""/>
    <n v="35946.33"/>
  </r>
  <r>
    <s v="E03583"/>
    <x v="113"/>
    <s v="Vice President"/>
    <x v="2"/>
    <x v="3"/>
    <x v="1"/>
    <x v="3"/>
    <n v="61"/>
    <d v="2019-09-24T00:00:00"/>
    <x v="114"/>
    <x v="21"/>
    <s v="United States"/>
    <x v="2"/>
    <s v=""/>
    <n v="74541.679999999993"/>
  </r>
  <r>
    <s v="E02017"/>
    <x v="114"/>
    <s v="Director"/>
    <x v="4"/>
    <x v="3"/>
    <x v="1"/>
    <x v="2"/>
    <n v="50"/>
    <d v="1998-07-22T00:00:00"/>
    <x v="115"/>
    <x v="0"/>
    <s v="United States"/>
    <x v="2"/>
    <s v=""/>
    <n v="26234.25"/>
  </r>
  <r>
    <s v="E01642"/>
    <x v="115"/>
    <s v="Sr. Manger"/>
    <x v="0"/>
    <x v="1"/>
    <x v="0"/>
    <x v="1"/>
    <n v="49"/>
    <d v="2006-04-18T00:00:00"/>
    <x v="116"/>
    <x v="28"/>
    <s v="United States"/>
    <x v="5"/>
    <s v=""/>
    <n v="18828.04"/>
  </r>
  <r>
    <s v="E04379"/>
    <x v="116"/>
    <s v="Sr. Analyst"/>
    <x v="1"/>
    <x v="1"/>
    <x v="0"/>
    <x v="3"/>
    <n v="60"/>
    <d v="2007-02-24T00:00:00"/>
    <x v="117"/>
    <x v="1"/>
    <s v="Brazil"/>
    <x v="8"/>
    <s v=""/>
    <n v="0"/>
  </r>
  <r>
    <s v="E04131"/>
    <x v="117"/>
    <s v="Sr. Analyst"/>
    <x v="6"/>
    <x v="3"/>
    <x v="0"/>
    <x v="3"/>
    <n v="42"/>
    <d v="2021-01-02T00:00:00"/>
    <x v="118"/>
    <x v="1"/>
    <s v="United States"/>
    <x v="0"/>
    <s v=""/>
    <n v="0"/>
  </r>
  <r>
    <s v="E02872"/>
    <x v="118"/>
    <s v="Manager"/>
    <x v="1"/>
    <x v="3"/>
    <x v="1"/>
    <x v="1"/>
    <n v="39"/>
    <d v="2010-01-14T00:00:00"/>
    <x v="119"/>
    <x v="3"/>
    <s v="China"/>
    <x v="11"/>
    <s v=""/>
    <n v="7245.2800000000007"/>
  </r>
  <r>
    <s v="E02331"/>
    <x v="119"/>
    <s v="Enterprise Architect"/>
    <x v="0"/>
    <x v="1"/>
    <x v="0"/>
    <x v="1"/>
    <n v="55"/>
    <d v="2005-08-09T00:00:00"/>
    <x v="120"/>
    <x v="1"/>
    <s v="United States"/>
    <x v="4"/>
    <s v=""/>
    <n v="0"/>
  </r>
  <r>
    <s v="E00417"/>
    <x v="120"/>
    <s v="Analyst II"/>
    <x v="1"/>
    <x v="2"/>
    <x v="0"/>
    <x v="3"/>
    <n v="39"/>
    <d v="2006-04-06T00:00:00"/>
    <x v="121"/>
    <x v="1"/>
    <s v="United States"/>
    <x v="7"/>
    <s v=""/>
    <n v="0"/>
  </r>
  <r>
    <s v="E04267"/>
    <x v="121"/>
    <s v="Cloud Infrastructure Architect"/>
    <x v="0"/>
    <x v="2"/>
    <x v="1"/>
    <x v="0"/>
    <n v="28"/>
    <d v="2019-03-06T00:00:00"/>
    <x v="122"/>
    <x v="1"/>
    <s v="United States"/>
    <x v="2"/>
    <s v=""/>
    <n v="0"/>
  </r>
  <r>
    <s v="E03061"/>
    <x v="122"/>
    <s v="Manager"/>
    <x v="6"/>
    <x v="1"/>
    <x v="0"/>
    <x v="2"/>
    <n v="65"/>
    <d v="2011-09-07T00:00:00"/>
    <x v="123"/>
    <x v="4"/>
    <s v="United States"/>
    <x v="7"/>
    <s v=""/>
    <n v="10490.300000000001"/>
  </r>
  <r>
    <s v="E00013"/>
    <x v="123"/>
    <s v="Analyst"/>
    <x v="1"/>
    <x v="3"/>
    <x v="0"/>
    <x v="1"/>
    <n v="52"/>
    <d v="2019-02-19T00:00:00"/>
    <x v="124"/>
    <x v="1"/>
    <s v="China"/>
    <x v="10"/>
    <s v=""/>
    <n v="0"/>
  </r>
  <r>
    <s v="E04265"/>
    <x v="124"/>
    <s v="Operations Engineer"/>
    <x v="5"/>
    <x v="3"/>
    <x v="0"/>
    <x v="3"/>
    <n v="62"/>
    <d v="2006-10-12T00:00:00"/>
    <x v="125"/>
    <x v="1"/>
    <s v="United States"/>
    <x v="5"/>
    <s v=""/>
    <n v="0"/>
  </r>
  <r>
    <s v="E04769"/>
    <x v="125"/>
    <s v="Sr. Analyst"/>
    <x v="6"/>
    <x v="3"/>
    <x v="0"/>
    <x v="1"/>
    <n v="39"/>
    <d v="2007-11-05T00:00:00"/>
    <x v="126"/>
    <x v="1"/>
    <s v="China"/>
    <x v="10"/>
    <s v=""/>
    <n v="0"/>
  </r>
  <r>
    <s v="E03042"/>
    <x v="126"/>
    <s v="Systems Analyst"/>
    <x v="0"/>
    <x v="1"/>
    <x v="0"/>
    <x v="2"/>
    <n v="63"/>
    <d v="1992-04-01T00:00:00"/>
    <x v="127"/>
    <x v="1"/>
    <s v="United States"/>
    <x v="3"/>
    <s v=""/>
    <n v="0"/>
  </r>
  <r>
    <s v="E00527"/>
    <x v="127"/>
    <s v="Field Engineer"/>
    <x v="5"/>
    <x v="2"/>
    <x v="1"/>
    <x v="1"/>
    <n v="27"/>
    <d v="2020-04-16T00:00:00"/>
    <x v="128"/>
    <x v="1"/>
    <s v="China"/>
    <x v="11"/>
    <s v=""/>
    <n v="0"/>
  </r>
  <r>
    <s v="E01095"/>
    <x v="128"/>
    <s v="Vice President"/>
    <x v="1"/>
    <x v="3"/>
    <x v="0"/>
    <x v="1"/>
    <n v="37"/>
    <d v="2011-12-06T00:00:00"/>
    <x v="129"/>
    <x v="29"/>
    <s v="China"/>
    <x v="6"/>
    <s v=""/>
    <n v="74434.14"/>
  </r>
  <r>
    <s v="E03131"/>
    <x v="129"/>
    <s v="Sr. Manger"/>
    <x v="0"/>
    <x v="1"/>
    <x v="1"/>
    <x v="2"/>
    <n v="37"/>
    <d v="2014-02-25T00:00:00"/>
    <x v="130"/>
    <x v="15"/>
    <s v="United States"/>
    <x v="4"/>
    <d v="2021-05-01T00:00:00"/>
    <n v="15478.08"/>
  </r>
  <r>
    <s v="E01713"/>
    <x v="130"/>
    <s v="Field Engineer"/>
    <x v="5"/>
    <x v="2"/>
    <x v="1"/>
    <x v="3"/>
    <n v="46"/>
    <d v="1999-06-20T00:00:00"/>
    <x v="131"/>
    <x v="1"/>
    <s v="Brazil"/>
    <x v="12"/>
    <s v=""/>
    <n v="0"/>
  </r>
  <r>
    <s v="E00128"/>
    <x v="131"/>
    <s v="Director"/>
    <x v="4"/>
    <x v="1"/>
    <x v="0"/>
    <x v="3"/>
    <n v="54"/>
    <d v="2018-01-22T00:00:00"/>
    <x v="132"/>
    <x v="12"/>
    <s v="United States"/>
    <x v="5"/>
    <s v=""/>
    <n v="49362.320000000007"/>
  </r>
  <r>
    <s v="E03849"/>
    <x v="132"/>
    <s v="Analyst"/>
    <x v="2"/>
    <x v="0"/>
    <x v="0"/>
    <x v="1"/>
    <n v="30"/>
    <d v="2021-02-14T00:00:00"/>
    <x v="133"/>
    <x v="1"/>
    <s v="China"/>
    <x v="10"/>
    <s v=""/>
    <n v="0"/>
  </r>
  <r>
    <s v="E02464"/>
    <x v="133"/>
    <s v="Vice President"/>
    <x v="5"/>
    <x v="3"/>
    <x v="0"/>
    <x v="3"/>
    <n v="28"/>
    <d v="2017-07-06T00:00:00"/>
    <x v="134"/>
    <x v="23"/>
    <s v="Brazil"/>
    <x v="9"/>
    <s v=""/>
    <n v="96195.200000000012"/>
  </r>
  <r>
    <s v="E00306"/>
    <x v="134"/>
    <s v="Enterprise Architect"/>
    <x v="0"/>
    <x v="1"/>
    <x v="1"/>
    <x v="2"/>
    <n v="40"/>
    <d v="2011-01-22T00:00:00"/>
    <x v="135"/>
    <x v="1"/>
    <s v="United States"/>
    <x v="5"/>
    <s v=""/>
    <n v="0"/>
  </r>
  <r>
    <s v="E03737"/>
    <x v="135"/>
    <s v="Vice President"/>
    <x v="4"/>
    <x v="1"/>
    <x v="0"/>
    <x v="1"/>
    <n v="49"/>
    <d v="2003-02-28T00:00:00"/>
    <x v="136"/>
    <x v="21"/>
    <s v="China"/>
    <x v="1"/>
    <s v=""/>
    <n v="78177.67"/>
  </r>
  <r>
    <s v="E02783"/>
    <x v="136"/>
    <s v="Vice President"/>
    <x v="2"/>
    <x v="0"/>
    <x v="1"/>
    <x v="3"/>
    <n v="39"/>
    <d v="2011-08-23T00:00:00"/>
    <x v="137"/>
    <x v="7"/>
    <s v="Brazil"/>
    <x v="9"/>
    <s v=""/>
    <n v="74851.8"/>
  </r>
  <r>
    <s v="E02939"/>
    <x v="137"/>
    <s v="Quality Engineer"/>
    <x v="5"/>
    <x v="2"/>
    <x v="1"/>
    <x v="1"/>
    <n v="61"/>
    <d v="2002-11-22T00:00:00"/>
    <x v="138"/>
    <x v="1"/>
    <s v="China"/>
    <x v="1"/>
    <s v=""/>
    <n v="0"/>
  </r>
  <r>
    <s v="E02706"/>
    <x v="138"/>
    <s v="Automation Engineer"/>
    <x v="5"/>
    <x v="0"/>
    <x v="0"/>
    <x v="1"/>
    <n v="46"/>
    <d v="2021-01-10T00:00:00"/>
    <x v="139"/>
    <x v="1"/>
    <s v="China"/>
    <x v="11"/>
    <s v=""/>
    <n v="0"/>
  </r>
  <r>
    <s v="E00170"/>
    <x v="139"/>
    <s v="Sr. Analyst"/>
    <x v="6"/>
    <x v="2"/>
    <x v="0"/>
    <x v="2"/>
    <n v="35"/>
    <d v="2019-09-07T00:00:00"/>
    <x v="140"/>
    <x v="1"/>
    <s v="United States"/>
    <x v="5"/>
    <s v=""/>
    <n v="0"/>
  </r>
  <r>
    <s v="E01425"/>
    <x v="140"/>
    <s v="Vice President"/>
    <x v="5"/>
    <x v="3"/>
    <x v="1"/>
    <x v="2"/>
    <n v="33"/>
    <d v="2015-06-18T00:00:00"/>
    <x v="141"/>
    <x v="7"/>
    <s v="United States"/>
    <x v="7"/>
    <s v=""/>
    <n v="61594.2"/>
  </r>
  <r>
    <s v="E00130"/>
    <x v="141"/>
    <s v="Vice President"/>
    <x v="4"/>
    <x v="3"/>
    <x v="0"/>
    <x v="1"/>
    <n v="61"/>
    <d v="2017-03-10T00:00:00"/>
    <x v="142"/>
    <x v="29"/>
    <s v="China"/>
    <x v="10"/>
    <s v=""/>
    <n v="64993.83"/>
  </r>
  <r>
    <s v="E02094"/>
    <x v="142"/>
    <s v="Network Engineer"/>
    <x v="0"/>
    <x v="2"/>
    <x v="1"/>
    <x v="1"/>
    <n v="45"/>
    <d v="2005-09-18T00:00:00"/>
    <x v="143"/>
    <x v="1"/>
    <s v="China"/>
    <x v="10"/>
    <s v=""/>
    <n v="0"/>
  </r>
  <r>
    <s v="E03567"/>
    <x v="143"/>
    <s v="Technical Architect"/>
    <x v="0"/>
    <x v="0"/>
    <x v="1"/>
    <x v="3"/>
    <n v="51"/>
    <d v="2008-04-15T00:00:00"/>
    <x v="144"/>
    <x v="1"/>
    <s v="United States"/>
    <x v="7"/>
    <s v=""/>
    <n v="0"/>
  </r>
  <r>
    <s v="E04682"/>
    <x v="144"/>
    <s v="Manager"/>
    <x v="4"/>
    <x v="1"/>
    <x v="1"/>
    <x v="1"/>
    <n v="55"/>
    <d v="1995-11-16T00:00:00"/>
    <x v="145"/>
    <x v="24"/>
    <s v="China"/>
    <x v="1"/>
    <s v=""/>
    <n v="10074.880000000001"/>
  </r>
  <r>
    <s v="E00957"/>
    <x v="145"/>
    <s v="Sr. Manger"/>
    <x v="2"/>
    <x v="3"/>
    <x v="0"/>
    <x v="2"/>
    <n v="46"/>
    <d v="2013-07-18T00:00:00"/>
    <x v="146"/>
    <x v="28"/>
    <s v="United States"/>
    <x v="7"/>
    <s v=""/>
    <n v="20959.68"/>
  </r>
  <r>
    <s v="E04458"/>
    <x v="146"/>
    <s v="Field Engineer"/>
    <x v="5"/>
    <x v="2"/>
    <x v="1"/>
    <x v="2"/>
    <n v="30"/>
    <d v="2021-10-02T00:00:00"/>
    <x v="147"/>
    <x v="1"/>
    <s v="United States"/>
    <x v="0"/>
    <s v=""/>
    <n v="0"/>
  </r>
  <r>
    <s v="E01499"/>
    <x v="147"/>
    <s v="Solutions Architect"/>
    <x v="0"/>
    <x v="0"/>
    <x v="1"/>
    <x v="1"/>
    <n v="54"/>
    <d v="2013-07-13T00:00:00"/>
    <x v="148"/>
    <x v="1"/>
    <s v="China"/>
    <x v="10"/>
    <s v=""/>
    <n v="0"/>
  </r>
  <r>
    <s v="E00521"/>
    <x v="148"/>
    <s v="Network Architect"/>
    <x v="0"/>
    <x v="0"/>
    <x v="0"/>
    <x v="2"/>
    <n v="54"/>
    <d v="1998-05-18T00:00:00"/>
    <x v="149"/>
    <x v="1"/>
    <s v="United States"/>
    <x v="3"/>
    <s v=""/>
    <n v="0"/>
  </r>
  <r>
    <s v="E03717"/>
    <x v="149"/>
    <s v="Field Engineer"/>
    <x v="5"/>
    <x v="1"/>
    <x v="1"/>
    <x v="3"/>
    <n v="45"/>
    <d v="2002-02-26T00:00:00"/>
    <x v="150"/>
    <x v="1"/>
    <s v="Brazil"/>
    <x v="12"/>
    <s v=""/>
    <n v="0"/>
  </r>
  <r>
    <s v="E01533"/>
    <x v="150"/>
    <s v="Sr. Analyst"/>
    <x v="2"/>
    <x v="2"/>
    <x v="0"/>
    <x v="2"/>
    <n v="49"/>
    <d v="1996-05-15T00:00:00"/>
    <x v="151"/>
    <x v="1"/>
    <s v="United States"/>
    <x v="3"/>
    <s v=""/>
    <n v="0"/>
  </r>
  <r>
    <s v="E04449"/>
    <x v="151"/>
    <s v="Analyst II"/>
    <x v="1"/>
    <x v="0"/>
    <x v="1"/>
    <x v="1"/>
    <n v="55"/>
    <d v="2014-03-16T00:00:00"/>
    <x v="152"/>
    <x v="1"/>
    <s v="China"/>
    <x v="11"/>
    <s v=""/>
    <n v="0"/>
  </r>
  <r>
    <s v="E02855"/>
    <x v="152"/>
    <s v="Enterprise Architect"/>
    <x v="0"/>
    <x v="1"/>
    <x v="0"/>
    <x v="1"/>
    <n v="62"/>
    <d v="2009-03-15T00:00:00"/>
    <x v="153"/>
    <x v="1"/>
    <s v="United States"/>
    <x v="4"/>
    <s v=""/>
    <n v="0"/>
  </r>
  <r>
    <s v="E00816"/>
    <x v="153"/>
    <s v="Network Architect"/>
    <x v="0"/>
    <x v="2"/>
    <x v="0"/>
    <x v="2"/>
    <n v="28"/>
    <d v="2021-10-08T00:00:00"/>
    <x v="154"/>
    <x v="1"/>
    <s v="United States"/>
    <x v="3"/>
    <s v=""/>
    <n v="0"/>
  </r>
  <r>
    <s v="E02283"/>
    <x v="154"/>
    <s v="Network Architect"/>
    <x v="0"/>
    <x v="1"/>
    <x v="1"/>
    <x v="1"/>
    <n v="33"/>
    <d v="2020-07-24T00:00:00"/>
    <x v="155"/>
    <x v="1"/>
    <s v="China"/>
    <x v="11"/>
    <s v=""/>
    <n v="0"/>
  </r>
  <r>
    <s v="E04888"/>
    <x v="155"/>
    <s v="Manager"/>
    <x v="0"/>
    <x v="3"/>
    <x v="1"/>
    <x v="2"/>
    <n v="32"/>
    <d v="2014-01-03T00:00:00"/>
    <x v="156"/>
    <x v="4"/>
    <s v="United States"/>
    <x v="4"/>
    <s v=""/>
    <n v="12714.800000000001"/>
  </r>
  <r>
    <s v="E03907"/>
    <x v="156"/>
    <s v="Vice President"/>
    <x v="1"/>
    <x v="2"/>
    <x v="0"/>
    <x v="2"/>
    <n v="32"/>
    <d v="2018-01-02T00:00:00"/>
    <x v="157"/>
    <x v="29"/>
    <s v="United States"/>
    <x v="5"/>
    <s v=""/>
    <n v="62783.490000000005"/>
  </r>
  <r>
    <s v="E02166"/>
    <x v="157"/>
    <s v="Manager"/>
    <x v="3"/>
    <x v="0"/>
    <x v="1"/>
    <x v="2"/>
    <n v="55"/>
    <d v="2000-04-28T00:00:00"/>
    <x v="158"/>
    <x v="17"/>
    <s v="United States"/>
    <x v="4"/>
    <s v=""/>
    <n v="5789.9000000000005"/>
  </r>
  <r>
    <s v="E00431"/>
    <x v="158"/>
    <s v="Sr. Business Partner"/>
    <x v="4"/>
    <x v="0"/>
    <x v="0"/>
    <x v="1"/>
    <n v="58"/>
    <d v="1994-08-21T00:00:00"/>
    <x v="159"/>
    <x v="1"/>
    <s v="United States"/>
    <x v="0"/>
    <d v="2013-12-13T00:00:00"/>
    <n v="0"/>
  </r>
  <r>
    <s v="E01501"/>
    <x v="159"/>
    <s v="Engineering Manager"/>
    <x v="5"/>
    <x v="2"/>
    <x v="1"/>
    <x v="1"/>
    <n v="34"/>
    <d v="2017-11-16T00:00:00"/>
    <x v="160"/>
    <x v="0"/>
    <s v="United States"/>
    <x v="4"/>
    <s v=""/>
    <n v="16508.099999999999"/>
  </r>
  <r>
    <s v="E01141"/>
    <x v="160"/>
    <s v="Quality Engineer"/>
    <x v="5"/>
    <x v="0"/>
    <x v="0"/>
    <x v="0"/>
    <n v="27"/>
    <d v="2021-01-28T00:00:00"/>
    <x v="161"/>
    <x v="1"/>
    <s v="United States"/>
    <x v="2"/>
    <s v=""/>
    <n v="0"/>
  </r>
  <r>
    <s v="E02254"/>
    <x v="161"/>
    <s v="Sr. Analyst"/>
    <x v="2"/>
    <x v="2"/>
    <x v="1"/>
    <x v="3"/>
    <n v="61"/>
    <d v="2017-05-03T00:00:00"/>
    <x v="162"/>
    <x v="1"/>
    <s v="Brazil"/>
    <x v="12"/>
    <s v=""/>
    <n v="0"/>
  </r>
  <r>
    <s v="E04504"/>
    <x v="162"/>
    <s v="Enterprise Architect"/>
    <x v="0"/>
    <x v="1"/>
    <x v="1"/>
    <x v="3"/>
    <n v="47"/>
    <d v="1999-03-14T00:00:00"/>
    <x v="163"/>
    <x v="1"/>
    <s v="Brazil"/>
    <x v="12"/>
    <s v=""/>
    <n v="0"/>
  </r>
  <r>
    <s v="E03394"/>
    <x v="163"/>
    <s v="Vice President"/>
    <x v="6"/>
    <x v="2"/>
    <x v="1"/>
    <x v="1"/>
    <n v="40"/>
    <d v="2009-02-28T00:00:00"/>
    <x v="164"/>
    <x v="13"/>
    <s v="China"/>
    <x v="1"/>
    <s v=""/>
    <n v="75304.89"/>
  </r>
  <r>
    <s v="E02942"/>
    <x v="164"/>
    <s v="Director"/>
    <x v="5"/>
    <x v="2"/>
    <x v="1"/>
    <x v="2"/>
    <n v="30"/>
    <d v="2018-05-20T00:00:00"/>
    <x v="165"/>
    <x v="20"/>
    <s v="United States"/>
    <x v="5"/>
    <s v=""/>
    <n v="53466.719999999994"/>
  </r>
  <r>
    <s v="E04130"/>
    <x v="165"/>
    <s v="Sr. Manger"/>
    <x v="1"/>
    <x v="3"/>
    <x v="1"/>
    <x v="3"/>
    <n v="45"/>
    <d v="2021-12-24T00:00:00"/>
    <x v="166"/>
    <x v="0"/>
    <s v="United States"/>
    <x v="3"/>
    <s v=""/>
    <n v="21713.1"/>
  </r>
  <r>
    <s v="E02848"/>
    <x v="166"/>
    <s v="Sr. Account Representative"/>
    <x v="2"/>
    <x v="0"/>
    <x v="0"/>
    <x v="2"/>
    <n v="30"/>
    <d v="2016-12-18T00:00:00"/>
    <x v="167"/>
    <x v="1"/>
    <s v="United States"/>
    <x v="5"/>
    <s v=""/>
    <n v="0"/>
  </r>
  <r>
    <s v="E00085"/>
    <x v="167"/>
    <s v="Vice President"/>
    <x v="3"/>
    <x v="3"/>
    <x v="0"/>
    <x v="1"/>
    <n v="56"/>
    <d v="2014-03-16T00:00:00"/>
    <x v="168"/>
    <x v="23"/>
    <s v="United States"/>
    <x v="5"/>
    <s v=""/>
    <n v="76326"/>
  </r>
  <r>
    <s v="E03956"/>
    <x v="66"/>
    <s v="Sr. Manger"/>
    <x v="2"/>
    <x v="0"/>
    <x v="0"/>
    <x v="2"/>
    <n v="62"/>
    <d v="1999-08-02T00:00:00"/>
    <x v="169"/>
    <x v="28"/>
    <s v="United States"/>
    <x v="5"/>
    <s v=""/>
    <n v="19319.300000000003"/>
  </r>
  <r>
    <s v="E00672"/>
    <x v="168"/>
    <s v="Sr. Business Partner"/>
    <x v="4"/>
    <x v="1"/>
    <x v="0"/>
    <x v="3"/>
    <n v="45"/>
    <d v="2007-12-21T00:00:00"/>
    <x v="170"/>
    <x v="1"/>
    <s v="Brazil"/>
    <x v="8"/>
    <s v=""/>
    <n v="0"/>
  </r>
  <r>
    <s v="E04618"/>
    <x v="169"/>
    <s v="Technical Architect"/>
    <x v="0"/>
    <x v="0"/>
    <x v="1"/>
    <x v="1"/>
    <n v="46"/>
    <d v="2021-10-26T00:00:00"/>
    <x v="171"/>
    <x v="1"/>
    <s v="China"/>
    <x v="1"/>
    <s v=""/>
    <n v="0"/>
  </r>
  <r>
    <s v="E03506"/>
    <x v="170"/>
    <s v="Vice President"/>
    <x v="4"/>
    <x v="0"/>
    <x v="1"/>
    <x v="1"/>
    <n v="48"/>
    <d v="2014-03-08T00:00:00"/>
    <x v="172"/>
    <x v="30"/>
    <s v="United States"/>
    <x v="5"/>
    <s v=""/>
    <n v="76973.13"/>
  </r>
  <r>
    <s v="E00568"/>
    <x v="171"/>
    <s v="Director"/>
    <x v="3"/>
    <x v="1"/>
    <x v="0"/>
    <x v="3"/>
    <n v="27"/>
    <d v="2018-06-25T00:00:00"/>
    <x v="173"/>
    <x v="11"/>
    <s v="United States"/>
    <x v="3"/>
    <s v=""/>
    <n v="36560.369999999995"/>
  </r>
  <r>
    <s v="E00535"/>
    <x v="172"/>
    <s v="Manager"/>
    <x v="0"/>
    <x v="2"/>
    <x v="1"/>
    <x v="3"/>
    <n v="53"/>
    <d v="2006-10-31T00:00:00"/>
    <x v="174"/>
    <x v="4"/>
    <s v="United States"/>
    <x v="5"/>
    <s v=""/>
    <n v="12012.800000000001"/>
  </r>
  <r>
    <s v="E04630"/>
    <x v="173"/>
    <s v="Manager"/>
    <x v="6"/>
    <x v="1"/>
    <x v="0"/>
    <x v="2"/>
    <n v="59"/>
    <d v="2007-04-25T00:00:00"/>
    <x v="175"/>
    <x v="17"/>
    <s v="United States"/>
    <x v="4"/>
    <s v=""/>
    <n v="6485.4000000000005"/>
  </r>
  <r>
    <s v="E00874"/>
    <x v="174"/>
    <s v="Manager"/>
    <x v="6"/>
    <x v="0"/>
    <x v="1"/>
    <x v="1"/>
    <n v="55"/>
    <d v="1994-09-18T00:00:00"/>
    <x v="176"/>
    <x v="4"/>
    <s v="United States"/>
    <x v="2"/>
    <s v=""/>
    <n v="10227"/>
  </r>
  <r>
    <s v="E01546"/>
    <x v="175"/>
    <s v="Vice President"/>
    <x v="1"/>
    <x v="2"/>
    <x v="0"/>
    <x v="1"/>
    <n v="43"/>
    <d v="2005-07-31T00:00:00"/>
    <x v="177"/>
    <x v="13"/>
    <s v="China"/>
    <x v="1"/>
    <s v=""/>
    <n v="77402.66"/>
  </r>
  <r>
    <s v="E00941"/>
    <x v="176"/>
    <s v="Analyst"/>
    <x v="1"/>
    <x v="1"/>
    <x v="0"/>
    <x v="1"/>
    <n v="55"/>
    <d v="2002-03-28T00:00:00"/>
    <x v="178"/>
    <x v="1"/>
    <s v="United States"/>
    <x v="7"/>
    <s v=""/>
    <n v="0"/>
  </r>
  <r>
    <s v="E03446"/>
    <x v="177"/>
    <s v="Manager"/>
    <x v="6"/>
    <x v="0"/>
    <x v="1"/>
    <x v="2"/>
    <n v="51"/>
    <d v="2020-07-02T00:00:00"/>
    <x v="179"/>
    <x v="24"/>
    <s v="United States"/>
    <x v="4"/>
    <s v=""/>
    <n v="8007.92"/>
  </r>
  <r>
    <s v="E01361"/>
    <x v="178"/>
    <s v="IT Coordinator"/>
    <x v="0"/>
    <x v="1"/>
    <x v="0"/>
    <x v="2"/>
    <n v="54"/>
    <d v="2016-12-27T00:00:00"/>
    <x v="180"/>
    <x v="1"/>
    <s v="United States"/>
    <x v="4"/>
    <s v=""/>
    <n v="0"/>
  </r>
  <r>
    <s v="E01631"/>
    <x v="179"/>
    <s v="Sr. Analyst"/>
    <x v="6"/>
    <x v="2"/>
    <x v="0"/>
    <x v="1"/>
    <n v="47"/>
    <d v="2017-07-12T00:00:00"/>
    <x v="181"/>
    <x v="1"/>
    <s v="China"/>
    <x v="11"/>
    <s v=""/>
    <n v="0"/>
  </r>
  <r>
    <s v="E03719"/>
    <x v="180"/>
    <s v="Analyst"/>
    <x v="6"/>
    <x v="3"/>
    <x v="1"/>
    <x v="2"/>
    <n v="55"/>
    <d v="2004-12-07T00:00:00"/>
    <x v="182"/>
    <x v="1"/>
    <s v="United States"/>
    <x v="3"/>
    <s v=""/>
    <n v="0"/>
  </r>
  <r>
    <s v="E03269"/>
    <x v="181"/>
    <s v="Network Engineer"/>
    <x v="0"/>
    <x v="1"/>
    <x v="0"/>
    <x v="1"/>
    <n v="50"/>
    <d v="2001-01-23T00:00:00"/>
    <x v="183"/>
    <x v="1"/>
    <s v="China"/>
    <x v="11"/>
    <s v=""/>
    <n v="0"/>
  </r>
  <r>
    <s v="E01037"/>
    <x v="182"/>
    <s v="IT Systems Architect"/>
    <x v="0"/>
    <x v="0"/>
    <x v="1"/>
    <x v="1"/>
    <n v="31"/>
    <d v="2020-09-12T00:00:00"/>
    <x v="184"/>
    <x v="1"/>
    <s v="China"/>
    <x v="6"/>
    <s v=""/>
    <n v="0"/>
  </r>
  <r>
    <s v="E00671"/>
    <x v="183"/>
    <s v="Systems Analyst"/>
    <x v="0"/>
    <x v="2"/>
    <x v="1"/>
    <x v="1"/>
    <n v="47"/>
    <d v="1999-03-10T00:00:00"/>
    <x v="185"/>
    <x v="1"/>
    <s v="China"/>
    <x v="10"/>
    <s v=""/>
    <n v="0"/>
  </r>
  <r>
    <s v="E02216"/>
    <x v="184"/>
    <s v="IT Systems Architect"/>
    <x v="0"/>
    <x v="0"/>
    <x v="1"/>
    <x v="3"/>
    <n v="29"/>
    <d v="2019-10-15T00:00:00"/>
    <x v="186"/>
    <x v="1"/>
    <s v="Brazil"/>
    <x v="9"/>
    <s v=""/>
    <n v="0"/>
  </r>
  <r>
    <s v="E02803"/>
    <x v="185"/>
    <s v="Analyst"/>
    <x v="6"/>
    <x v="2"/>
    <x v="1"/>
    <x v="3"/>
    <n v="38"/>
    <d v="2016-05-02T00:00:00"/>
    <x v="187"/>
    <x v="1"/>
    <s v="Brazil"/>
    <x v="9"/>
    <s v=""/>
    <n v="0"/>
  </r>
  <r>
    <s v="E01584"/>
    <x v="186"/>
    <s v="Sr. Manger"/>
    <x v="4"/>
    <x v="0"/>
    <x v="1"/>
    <x v="3"/>
    <n v="29"/>
    <d v="2019-05-09T00:00:00"/>
    <x v="188"/>
    <x v="0"/>
    <s v="Brazil"/>
    <x v="12"/>
    <s v=""/>
    <n v="18874.2"/>
  </r>
  <r>
    <s v="E02489"/>
    <x v="187"/>
    <s v="Sr. Business Partner"/>
    <x v="4"/>
    <x v="1"/>
    <x v="1"/>
    <x v="2"/>
    <n v="33"/>
    <d v="2017-08-04T00:00:00"/>
    <x v="189"/>
    <x v="1"/>
    <s v="United States"/>
    <x v="7"/>
    <s v=""/>
    <n v="0"/>
  </r>
  <r>
    <s v="E03189"/>
    <x v="188"/>
    <s v="Sr. Manger"/>
    <x v="2"/>
    <x v="2"/>
    <x v="1"/>
    <x v="2"/>
    <n v="50"/>
    <d v="2003-03-25T00:00:00"/>
    <x v="190"/>
    <x v="8"/>
    <s v="United States"/>
    <x v="7"/>
    <s v=""/>
    <n v="16042.650000000001"/>
  </r>
  <r>
    <s v="E03560"/>
    <x v="189"/>
    <s v="Account Representative"/>
    <x v="2"/>
    <x v="1"/>
    <x v="0"/>
    <x v="1"/>
    <n v="46"/>
    <d v="2004-03-20T00:00:00"/>
    <x v="191"/>
    <x v="1"/>
    <s v="China"/>
    <x v="10"/>
    <s v=""/>
    <n v="0"/>
  </r>
  <r>
    <s v="E00769"/>
    <x v="190"/>
    <s v="Engineering Manager"/>
    <x v="5"/>
    <x v="3"/>
    <x v="1"/>
    <x v="1"/>
    <n v="57"/>
    <d v="1999-04-25T00:00:00"/>
    <x v="192"/>
    <x v="4"/>
    <s v="China"/>
    <x v="6"/>
    <s v=""/>
    <n v="9506.1"/>
  </r>
  <r>
    <s v="E02791"/>
    <x v="191"/>
    <s v="Director"/>
    <x v="2"/>
    <x v="3"/>
    <x v="0"/>
    <x v="3"/>
    <n v="49"/>
    <d v="1998-04-02T00:00:00"/>
    <x v="193"/>
    <x v="7"/>
    <s v="United States"/>
    <x v="3"/>
    <s v=""/>
    <n v="48249.599999999999"/>
  </r>
  <r>
    <s v="E02333"/>
    <x v="192"/>
    <s v="Service Desk Analyst"/>
    <x v="0"/>
    <x v="1"/>
    <x v="1"/>
    <x v="0"/>
    <n v="54"/>
    <d v="2010-12-28T00:00:00"/>
    <x v="194"/>
    <x v="1"/>
    <s v="United States"/>
    <x v="7"/>
    <s v=""/>
    <n v="0"/>
  </r>
  <r>
    <s v="E01002"/>
    <x v="193"/>
    <s v="Manager"/>
    <x v="2"/>
    <x v="3"/>
    <x v="1"/>
    <x v="1"/>
    <n v="28"/>
    <d v="2021-03-19T00:00:00"/>
    <x v="195"/>
    <x v="5"/>
    <s v="China"/>
    <x v="6"/>
    <s v=""/>
    <n v="7652.58"/>
  </r>
  <r>
    <s v="E03520"/>
    <x v="194"/>
    <s v="Analyst"/>
    <x v="6"/>
    <x v="1"/>
    <x v="1"/>
    <x v="3"/>
    <n v="30"/>
    <d v="2018-06-21T00:00:00"/>
    <x v="196"/>
    <x v="1"/>
    <s v="Brazil"/>
    <x v="12"/>
    <s v=""/>
    <n v="0"/>
  </r>
  <r>
    <s v="E00752"/>
    <x v="195"/>
    <s v="Vice President"/>
    <x v="2"/>
    <x v="1"/>
    <x v="0"/>
    <x v="1"/>
    <n v="36"/>
    <d v="2014-02-22T00:00:00"/>
    <x v="197"/>
    <x v="7"/>
    <s v="China"/>
    <x v="6"/>
    <s v=""/>
    <n v="65559"/>
  </r>
  <r>
    <s v="E00233"/>
    <x v="196"/>
    <s v="Service Desk Analyst"/>
    <x v="0"/>
    <x v="1"/>
    <x v="0"/>
    <x v="3"/>
    <n v="36"/>
    <d v="2019-12-19T00:00:00"/>
    <x v="198"/>
    <x v="1"/>
    <s v="United States"/>
    <x v="7"/>
    <s v=""/>
    <n v="0"/>
  </r>
  <r>
    <s v="E02639"/>
    <x v="197"/>
    <s v="Vice President"/>
    <x v="6"/>
    <x v="3"/>
    <x v="0"/>
    <x v="0"/>
    <n v="30"/>
    <d v="2016-09-21T00:00:00"/>
    <x v="199"/>
    <x v="18"/>
    <s v="United States"/>
    <x v="7"/>
    <d v="2017-09-25T00:00:00"/>
    <n v="70789.440000000002"/>
  </r>
  <r>
    <s v="E00697"/>
    <x v="198"/>
    <s v="System Administrator "/>
    <x v="0"/>
    <x v="1"/>
    <x v="1"/>
    <x v="3"/>
    <n v="29"/>
    <d v="2017-05-11T00:00:00"/>
    <x v="200"/>
    <x v="1"/>
    <s v="United States"/>
    <x v="0"/>
    <s v=""/>
    <n v="0"/>
  </r>
  <r>
    <s v="E02183"/>
    <x v="199"/>
    <s v="Analyst"/>
    <x v="2"/>
    <x v="3"/>
    <x v="0"/>
    <x v="3"/>
    <n v="47"/>
    <d v="2015-06-09T00:00:00"/>
    <x v="201"/>
    <x v="1"/>
    <s v="United States"/>
    <x v="0"/>
    <s v=""/>
    <n v="0"/>
  </r>
  <r>
    <s v="E00715"/>
    <x v="200"/>
    <s v="Vice President"/>
    <x v="5"/>
    <x v="1"/>
    <x v="1"/>
    <x v="1"/>
    <n v="35"/>
    <d v="2011-10-10T00:00:00"/>
    <x v="202"/>
    <x v="30"/>
    <s v="United States"/>
    <x v="0"/>
    <s v=""/>
    <n v="95737.98000000001"/>
  </r>
  <r>
    <s v="E04288"/>
    <x v="201"/>
    <s v="Development Engineer"/>
    <x v="5"/>
    <x v="1"/>
    <x v="0"/>
    <x v="2"/>
    <n v="25"/>
    <d v="2020-01-20T00:00:00"/>
    <x v="203"/>
    <x v="1"/>
    <s v="United States"/>
    <x v="3"/>
    <s v=""/>
    <n v="0"/>
  </r>
  <r>
    <s v="E02421"/>
    <x v="202"/>
    <s v="Director"/>
    <x v="5"/>
    <x v="2"/>
    <x v="1"/>
    <x v="1"/>
    <n v="45"/>
    <d v="2014-08-28T00:00:00"/>
    <x v="204"/>
    <x v="31"/>
    <s v="United States"/>
    <x v="4"/>
    <s v=""/>
    <n v="40295.42"/>
  </r>
  <r>
    <s v="E00523"/>
    <x v="203"/>
    <s v="Network Administrator"/>
    <x v="0"/>
    <x v="3"/>
    <x v="1"/>
    <x v="2"/>
    <n v="58"/>
    <d v="1993-07-26T00:00:00"/>
    <x v="205"/>
    <x v="1"/>
    <s v="United States"/>
    <x v="3"/>
    <s v=""/>
    <n v="0"/>
  </r>
  <r>
    <s v="E03615"/>
    <x v="204"/>
    <s v="Operations Engineer"/>
    <x v="5"/>
    <x v="2"/>
    <x v="1"/>
    <x v="2"/>
    <n v="51"/>
    <d v="1999-10-09T00:00:00"/>
    <x v="206"/>
    <x v="1"/>
    <s v="United States"/>
    <x v="5"/>
    <s v=""/>
    <n v="0"/>
  </r>
  <r>
    <s v="E02761"/>
    <x v="205"/>
    <s v="Manager"/>
    <x v="4"/>
    <x v="0"/>
    <x v="1"/>
    <x v="1"/>
    <n v="48"/>
    <d v="2004-06-30T00:00:00"/>
    <x v="207"/>
    <x v="3"/>
    <s v="China"/>
    <x v="11"/>
    <s v=""/>
    <n v="8446.2000000000007"/>
  </r>
  <r>
    <s v="E02121"/>
    <x v="206"/>
    <s v="Sr. Analyst"/>
    <x v="2"/>
    <x v="3"/>
    <x v="1"/>
    <x v="0"/>
    <n v="36"/>
    <d v="2021-12-26T00:00:00"/>
    <x v="208"/>
    <x v="1"/>
    <s v="United States"/>
    <x v="2"/>
    <s v=""/>
    <n v="0"/>
  </r>
  <r>
    <s v="E01486"/>
    <x v="207"/>
    <s v="Vice President"/>
    <x v="3"/>
    <x v="0"/>
    <x v="1"/>
    <x v="1"/>
    <n v="59"/>
    <d v="2011-05-18T00:00:00"/>
    <x v="209"/>
    <x v="23"/>
    <s v="United States"/>
    <x v="2"/>
    <s v=""/>
    <n v="76885.2"/>
  </r>
  <r>
    <s v="E00725"/>
    <x v="208"/>
    <s v="Account Representative"/>
    <x v="2"/>
    <x v="2"/>
    <x v="0"/>
    <x v="3"/>
    <n v="45"/>
    <d v="2014-05-10T00:00:00"/>
    <x v="210"/>
    <x v="1"/>
    <s v="Brazil"/>
    <x v="12"/>
    <s v=""/>
    <n v="0"/>
  </r>
  <r>
    <s v="E03027"/>
    <x v="209"/>
    <s v="Sr. Manger"/>
    <x v="2"/>
    <x v="1"/>
    <x v="1"/>
    <x v="2"/>
    <n v="29"/>
    <d v="2017-03-16T00:00:00"/>
    <x v="211"/>
    <x v="0"/>
    <s v="United States"/>
    <x v="0"/>
    <s v=""/>
    <n v="22711.95"/>
  </r>
  <r>
    <s v="E03689"/>
    <x v="210"/>
    <s v="Sr. Analyst"/>
    <x v="3"/>
    <x v="2"/>
    <x v="1"/>
    <x v="2"/>
    <n v="62"/>
    <d v="2003-04-22T00:00:00"/>
    <x v="212"/>
    <x v="1"/>
    <s v="United States"/>
    <x v="0"/>
    <s v=""/>
    <n v="0"/>
  </r>
  <r>
    <s v="E01986"/>
    <x v="211"/>
    <s v="Manager"/>
    <x v="0"/>
    <x v="3"/>
    <x v="1"/>
    <x v="1"/>
    <n v="51"/>
    <d v="1994-02-23T00:00:00"/>
    <x v="213"/>
    <x v="17"/>
    <s v="China"/>
    <x v="6"/>
    <s v=""/>
    <n v="6140.1"/>
  </r>
  <r>
    <s v="E01286"/>
    <x v="212"/>
    <s v="Development Engineer"/>
    <x v="5"/>
    <x v="0"/>
    <x v="1"/>
    <x v="3"/>
    <n v="47"/>
    <d v="1998-07-14T00:00:00"/>
    <x v="214"/>
    <x v="1"/>
    <s v="United States"/>
    <x v="5"/>
    <s v=""/>
    <n v="0"/>
  </r>
  <r>
    <s v="E01409"/>
    <x v="213"/>
    <s v="Controls Engineer"/>
    <x v="5"/>
    <x v="1"/>
    <x v="1"/>
    <x v="3"/>
    <n v="40"/>
    <d v="2008-02-28T00:00:00"/>
    <x v="215"/>
    <x v="1"/>
    <s v="Brazil"/>
    <x v="8"/>
    <s v=""/>
    <n v="0"/>
  </r>
  <r>
    <s v="E00626"/>
    <x v="214"/>
    <s v="Sr. Analyst"/>
    <x v="1"/>
    <x v="3"/>
    <x v="0"/>
    <x v="2"/>
    <n v="28"/>
    <d v="2020-09-04T00:00:00"/>
    <x v="216"/>
    <x v="1"/>
    <s v="United States"/>
    <x v="2"/>
    <s v=""/>
    <n v="0"/>
  </r>
  <r>
    <s v="E04342"/>
    <x v="215"/>
    <s v="Vice President"/>
    <x v="6"/>
    <x v="2"/>
    <x v="0"/>
    <x v="2"/>
    <n v="29"/>
    <d v="2017-01-05T00:00:00"/>
    <x v="217"/>
    <x v="21"/>
    <s v="United States"/>
    <x v="7"/>
    <s v=""/>
    <n v="70448.37"/>
  </r>
  <r>
    <s v="E03904"/>
    <x v="216"/>
    <s v="Sr. Analyst"/>
    <x v="1"/>
    <x v="3"/>
    <x v="1"/>
    <x v="3"/>
    <n v="46"/>
    <d v="2013-01-20T00:00:00"/>
    <x v="218"/>
    <x v="1"/>
    <s v="Brazil"/>
    <x v="9"/>
    <s v=""/>
    <n v="0"/>
  </r>
  <r>
    <s v="E01291"/>
    <x v="217"/>
    <s v="Sr. Account Representative"/>
    <x v="2"/>
    <x v="2"/>
    <x v="1"/>
    <x v="3"/>
    <n v="45"/>
    <d v="2021-02-10T00:00:00"/>
    <x v="219"/>
    <x v="1"/>
    <s v="United States"/>
    <x v="3"/>
    <s v=""/>
    <n v="0"/>
  </r>
  <r>
    <s v="E00917"/>
    <x v="218"/>
    <s v="Vice President"/>
    <x v="5"/>
    <x v="1"/>
    <x v="0"/>
    <x v="2"/>
    <n v="30"/>
    <d v="2018-03-06T00:00:00"/>
    <x v="220"/>
    <x v="32"/>
    <s v="United States"/>
    <x v="7"/>
    <s v=""/>
    <n v="91955.16"/>
  </r>
  <r>
    <s v="E01484"/>
    <x v="219"/>
    <s v="Service Desk Analyst"/>
    <x v="0"/>
    <x v="1"/>
    <x v="0"/>
    <x v="1"/>
    <n v="48"/>
    <d v="2003-08-22T00:00:00"/>
    <x v="221"/>
    <x v="1"/>
    <s v="China"/>
    <x v="10"/>
    <s v=""/>
    <n v="0"/>
  </r>
  <r>
    <s v="E03864"/>
    <x v="220"/>
    <s v="Analyst"/>
    <x v="1"/>
    <x v="1"/>
    <x v="0"/>
    <x v="2"/>
    <n v="51"/>
    <d v="2017-01-18T00:00:00"/>
    <x v="222"/>
    <x v="1"/>
    <s v="United States"/>
    <x v="7"/>
    <s v=""/>
    <n v="0"/>
  </r>
  <r>
    <s v="E00488"/>
    <x v="221"/>
    <s v="Sr. Analyst"/>
    <x v="2"/>
    <x v="3"/>
    <x v="0"/>
    <x v="2"/>
    <n v="28"/>
    <d v="2021-07-03T00:00:00"/>
    <x v="223"/>
    <x v="1"/>
    <s v="United States"/>
    <x v="3"/>
    <s v=""/>
    <n v="0"/>
  </r>
  <r>
    <s v="E02227"/>
    <x v="222"/>
    <s v="Cloud Infrastructure Architect"/>
    <x v="0"/>
    <x v="1"/>
    <x v="0"/>
    <x v="2"/>
    <n v="36"/>
    <d v="2014-05-30T00:00:00"/>
    <x v="224"/>
    <x v="1"/>
    <s v="United States"/>
    <x v="2"/>
    <s v=""/>
    <n v="0"/>
  </r>
  <r>
    <s v="E04802"/>
    <x v="223"/>
    <s v="Sr. Account Representative"/>
    <x v="2"/>
    <x v="3"/>
    <x v="0"/>
    <x v="1"/>
    <n v="40"/>
    <d v="2011-01-20T00:00:00"/>
    <x v="225"/>
    <x v="1"/>
    <s v="China"/>
    <x v="11"/>
    <s v=""/>
    <n v="0"/>
  </r>
  <r>
    <s v="E01970"/>
    <x v="224"/>
    <s v="Director"/>
    <x v="4"/>
    <x v="0"/>
    <x v="0"/>
    <x v="2"/>
    <n v="51"/>
    <d v="2021-03-28T00:00:00"/>
    <x v="226"/>
    <x v="33"/>
    <s v="United States"/>
    <x v="3"/>
    <s v=""/>
    <n v="34330.53"/>
  </r>
  <r>
    <s v="E02813"/>
    <x v="225"/>
    <s v="Engineering Manager"/>
    <x v="5"/>
    <x v="3"/>
    <x v="1"/>
    <x v="1"/>
    <n v="45"/>
    <d v="2001-04-12T00:00:00"/>
    <x v="227"/>
    <x v="0"/>
    <s v="United States"/>
    <x v="5"/>
    <d v="2010-01-15T00:00:00"/>
    <n v="14361.449999999999"/>
  </r>
  <r>
    <s v="E02031"/>
    <x v="226"/>
    <s v="Development Engineer"/>
    <x v="5"/>
    <x v="0"/>
    <x v="0"/>
    <x v="2"/>
    <n v="44"/>
    <d v="2009-09-04T00:00:00"/>
    <x v="228"/>
    <x v="1"/>
    <s v="United States"/>
    <x v="5"/>
    <s v=""/>
    <n v="0"/>
  </r>
  <r>
    <s v="E03252"/>
    <x v="227"/>
    <s v="Manager"/>
    <x v="1"/>
    <x v="1"/>
    <x v="1"/>
    <x v="1"/>
    <n v="64"/>
    <d v="1998-07-20T00:00:00"/>
    <x v="229"/>
    <x v="6"/>
    <s v="China"/>
    <x v="1"/>
    <s v=""/>
    <n v="11047.77"/>
  </r>
  <r>
    <s v="E04871"/>
    <x v="228"/>
    <s v="Sr. Business Partner"/>
    <x v="4"/>
    <x v="0"/>
    <x v="1"/>
    <x v="2"/>
    <n v="30"/>
    <d v="2015-03-15T00:00:00"/>
    <x v="230"/>
    <x v="1"/>
    <s v="United States"/>
    <x v="3"/>
    <s v=""/>
    <n v="0"/>
  </r>
  <r>
    <s v="E03547"/>
    <x v="229"/>
    <s v="Analyst"/>
    <x v="3"/>
    <x v="3"/>
    <x v="1"/>
    <x v="1"/>
    <n v="28"/>
    <d v="2017-05-12T00:00:00"/>
    <x v="231"/>
    <x v="1"/>
    <s v="China"/>
    <x v="1"/>
    <s v=""/>
    <n v="0"/>
  </r>
  <r>
    <s v="E04742"/>
    <x v="230"/>
    <s v="Vice President"/>
    <x v="3"/>
    <x v="3"/>
    <x v="0"/>
    <x v="3"/>
    <n v="33"/>
    <d v="2020-12-16T00:00:00"/>
    <x v="232"/>
    <x v="23"/>
    <s v="Brazil"/>
    <x v="9"/>
    <s v=""/>
    <n v="103370.40000000001"/>
  </r>
  <r>
    <s v="E01070"/>
    <x v="231"/>
    <s v="Manager"/>
    <x v="1"/>
    <x v="2"/>
    <x v="1"/>
    <x v="0"/>
    <n v="51"/>
    <d v="1995-02-16T00:00:00"/>
    <x v="233"/>
    <x v="6"/>
    <s v="United States"/>
    <x v="2"/>
    <s v=""/>
    <n v="11283.75"/>
  </r>
  <r>
    <s v="E04359"/>
    <x v="232"/>
    <s v="Vice President"/>
    <x v="3"/>
    <x v="1"/>
    <x v="1"/>
    <x v="1"/>
    <n v="25"/>
    <d v="2021-02-08T00:00:00"/>
    <x v="234"/>
    <x v="13"/>
    <s v="United States"/>
    <x v="4"/>
    <s v=""/>
    <n v="61455.33"/>
  </r>
  <r>
    <s v="E03268"/>
    <x v="233"/>
    <s v="Test Engineer"/>
    <x v="5"/>
    <x v="0"/>
    <x v="0"/>
    <x v="3"/>
    <n v="42"/>
    <d v="2017-11-23T00:00:00"/>
    <x v="235"/>
    <x v="1"/>
    <s v="United States"/>
    <x v="4"/>
    <s v=""/>
    <n v="0"/>
  </r>
  <r>
    <s v="E04035"/>
    <x v="234"/>
    <s v="Sr. Analyst"/>
    <x v="6"/>
    <x v="0"/>
    <x v="0"/>
    <x v="2"/>
    <n v="34"/>
    <d v="2012-06-25T00:00:00"/>
    <x v="236"/>
    <x v="1"/>
    <s v="United States"/>
    <x v="2"/>
    <d v="2013-06-05T00:00:00"/>
    <n v="0"/>
  </r>
  <r>
    <s v="E01221"/>
    <x v="235"/>
    <s v="Analyst II"/>
    <x v="2"/>
    <x v="0"/>
    <x v="0"/>
    <x v="3"/>
    <n v="48"/>
    <d v="2014-05-14T00:00:00"/>
    <x v="237"/>
    <x v="1"/>
    <s v="United States"/>
    <x v="0"/>
    <s v=""/>
    <n v="0"/>
  </r>
  <r>
    <s v="E00276"/>
    <x v="236"/>
    <s v="Sr. Manger"/>
    <x v="3"/>
    <x v="3"/>
    <x v="1"/>
    <x v="2"/>
    <n v="33"/>
    <d v="2013-02-10T00:00:00"/>
    <x v="238"/>
    <x v="28"/>
    <s v="United States"/>
    <x v="7"/>
    <d v="2020-07-17T00:00:00"/>
    <n v="20192.34"/>
  </r>
  <r>
    <s v="E01687"/>
    <x v="237"/>
    <s v="HRIS Analyst"/>
    <x v="4"/>
    <x v="0"/>
    <x v="1"/>
    <x v="1"/>
    <n v="41"/>
    <d v="2007-10-24T00:00:00"/>
    <x v="239"/>
    <x v="1"/>
    <s v="China"/>
    <x v="10"/>
    <s v=""/>
    <n v="0"/>
  </r>
  <r>
    <s v="E02844"/>
    <x v="238"/>
    <s v="Sr. Manger"/>
    <x v="2"/>
    <x v="3"/>
    <x v="1"/>
    <x v="3"/>
    <n v="55"/>
    <d v="2013-11-16T00:00:00"/>
    <x v="240"/>
    <x v="0"/>
    <s v="Brazil"/>
    <x v="12"/>
    <s v=""/>
    <n v="18619.349999999999"/>
  </r>
  <r>
    <s v="E01263"/>
    <x v="239"/>
    <s v="Test Engineer"/>
    <x v="5"/>
    <x v="1"/>
    <x v="1"/>
    <x v="3"/>
    <n v="36"/>
    <d v="2009-04-09T00:00:00"/>
    <x v="241"/>
    <x v="1"/>
    <s v="United States"/>
    <x v="0"/>
    <s v=""/>
    <n v="0"/>
  </r>
  <r>
    <s v="E00119"/>
    <x v="240"/>
    <s v="Director"/>
    <x v="5"/>
    <x v="0"/>
    <x v="1"/>
    <x v="3"/>
    <n v="31"/>
    <d v="2020-08-26T00:00:00"/>
    <x v="242"/>
    <x v="31"/>
    <s v="Brazil"/>
    <x v="12"/>
    <d v="2020-09-25T00:00:00"/>
    <n v="41643.800000000003"/>
  </r>
  <r>
    <s v="E03935"/>
    <x v="241"/>
    <s v="Vice President"/>
    <x v="0"/>
    <x v="3"/>
    <x v="0"/>
    <x v="1"/>
    <n v="53"/>
    <d v="2008-04-30T00:00:00"/>
    <x v="243"/>
    <x v="7"/>
    <s v="United States"/>
    <x v="5"/>
    <s v=""/>
    <n v="54660.6"/>
  </r>
  <r>
    <s v="E00742"/>
    <x v="242"/>
    <s v="Manager"/>
    <x v="2"/>
    <x v="2"/>
    <x v="1"/>
    <x v="2"/>
    <n v="43"/>
    <d v="2006-01-31T00:00:00"/>
    <x v="244"/>
    <x v="3"/>
    <s v="United States"/>
    <x v="0"/>
    <s v=""/>
    <n v="8226.26"/>
  </r>
  <r>
    <s v="E02810"/>
    <x v="243"/>
    <s v="Sr. Manger"/>
    <x v="1"/>
    <x v="1"/>
    <x v="0"/>
    <x v="3"/>
    <n v="37"/>
    <d v="2013-02-24T00:00:00"/>
    <x v="245"/>
    <x v="19"/>
    <s v="Brazil"/>
    <x v="9"/>
    <s v=""/>
    <n v="17322.14"/>
  </r>
  <r>
    <s v="E01860"/>
    <x v="244"/>
    <s v="Manager"/>
    <x v="6"/>
    <x v="1"/>
    <x v="1"/>
    <x v="2"/>
    <n v="38"/>
    <d v="2008-04-06T00:00:00"/>
    <x v="246"/>
    <x v="5"/>
    <s v="United States"/>
    <x v="7"/>
    <s v=""/>
    <n v="7611.36"/>
  </r>
  <r>
    <s v="E04890"/>
    <x v="245"/>
    <s v="Sr. Manger"/>
    <x v="3"/>
    <x v="1"/>
    <x v="0"/>
    <x v="1"/>
    <n v="49"/>
    <d v="2001-04-02T00:00:00"/>
    <x v="247"/>
    <x v="15"/>
    <s v="China"/>
    <x v="6"/>
    <s v=""/>
    <n v="15494.88"/>
  </r>
  <r>
    <s v="E02285"/>
    <x v="246"/>
    <s v="Director"/>
    <x v="2"/>
    <x v="0"/>
    <x v="0"/>
    <x v="1"/>
    <n v="45"/>
    <d v="2002-03-01T00:00:00"/>
    <x v="248"/>
    <x v="26"/>
    <s v="United States"/>
    <x v="0"/>
    <s v=""/>
    <n v="26428.959999999999"/>
  </r>
  <r>
    <s v="E00842"/>
    <x v="247"/>
    <s v="Vice President"/>
    <x v="1"/>
    <x v="3"/>
    <x v="1"/>
    <x v="3"/>
    <n v="50"/>
    <d v="2004-01-18T00:00:00"/>
    <x v="249"/>
    <x v="22"/>
    <s v="Brazil"/>
    <x v="9"/>
    <s v=""/>
    <n v="86778.65"/>
  </r>
  <r>
    <s v="E01271"/>
    <x v="248"/>
    <s v="Director"/>
    <x v="5"/>
    <x v="2"/>
    <x v="1"/>
    <x v="3"/>
    <n v="64"/>
    <d v="2017-08-25T00:00:00"/>
    <x v="250"/>
    <x v="10"/>
    <s v="Brazil"/>
    <x v="8"/>
    <s v=""/>
    <n v="30511.62"/>
  </r>
  <r>
    <s v="E01921"/>
    <x v="249"/>
    <s v="Sr. Manger"/>
    <x v="3"/>
    <x v="1"/>
    <x v="0"/>
    <x v="2"/>
    <n v="55"/>
    <d v="2011-01-09T00:00:00"/>
    <x v="251"/>
    <x v="4"/>
    <s v="United States"/>
    <x v="4"/>
    <s v=""/>
    <n v="13852.1"/>
  </r>
  <r>
    <s v="E03664"/>
    <x v="250"/>
    <s v="Engineering Manager"/>
    <x v="5"/>
    <x v="2"/>
    <x v="0"/>
    <x v="3"/>
    <n v="45"/>
    <d v="2014-03-14T00:00:00"/>
    <x v="252"/>
    <x v="19"/>
    <s v="Brazil"/>
    <x v="9"/>
    <s v=""/>
    <n v="12526.03"/>
  </r>
  <r>
    <s v="E00813"/>
    <x v="251"/>
    <s v="Enterprise Architect"/>
    <x v="0"/>
    <x v="3"/>
    <x v="0"/>
    <x v="0"/>
    <n v="39"/>
    <d v="2018-05-09T00:00:00"/>
    <x v="253"/>
    <x v="1"/>
    <s v="United States"/>
    <x v="4"/>
    <s v=""/>
    <n v="0"/>
  </r>
  <r>
    <s v="E00870"/>
    <x v="252"/>
    <s v="Service Desk Analyst"/>
    <x v="0"/>
    <x v="2"/>
    <x v="0"/>
    <x v="1"/>
    <n v="40"/>
    <d v="2013-06-26T00:00:00"/>
    <x v="254"/>
    <x v="1"/>
    <s v="United States"/>
    <x v="0"/>
    <s v=""/>
    <n v="0"/>
  </r>
  <r>
    <s v="E04167"/>
    <x v="253"/>
    <s v="Sr. Business Partner"/>
    <x v="4"/>
    <x v="1"/>
    <x v="1"/>
    <x v="3"/>
    <n v="48"/>
    <d v="2005-04-12T00:00:00"/>
    <x v="255"/>
    <x v="1"/>
    <s v="Brazil"/>
    <x v="8"/>
    <s v=""/>
    <n v="0"/>
  </r>
  <r>
    <s v="E00245"/>
    <x v="254"/>
    <s v="Test Engineer"/>
    <x v="5"/>
    <x v="3"/>
    <x v="1"/>
    <x v="3"/>
    <n v="64"/>
    <d v="1992-09-28T00:00:00"/>
    <x v="256"/>
    <x v="1"/>
    <s v="United States"/>
    <x v="5"/>
    <s v=""/>
    <n v="0"/>
  </r>
  <r>
    <s v="E00976"/>
    <x v="255"/>
    <s v="Director"/>
    <x v="4"/>
    <x v="2"/>
    <x v="0"/>
    <x v="3"/>
    <n v="65"/>
    <d v="2004-05-23T00:00:00"/>
    <x v="257"/>
    <x v="2"/>
    <s v="United States"/>
    <x v="3"/>
    <s v=""/>
    <n v="30787.600000000002"/>
  </r>
  <r>
    <s v="E04112"/>
    <x v="256"/>
    <s v="Systems Analyst"/>
    <x v="0"/>
    <x v="0"/>
    <x v="1"/>
    <x v="1"/>
    <n v="43"/>
    <d v="2018-05-04T00:00:00"/>
    <x v="258"/>
    <x v="1"/>
    <s v="China"/>
    <x v="10"/>
    <s v=""/>
    <n v="0"/>
  </r>
  <r>
    <s v="E01807"/>
    <x v="257"/>
    <s v="Test Engineer"/>
    <x v="5"/>
    <x v="3"/>
    <x v="1"/>
    <x v="2"/>
    <n v="50"/>
    <d v="2018-12-13T00:00:00"/>
    <x v="259"/>
    <x v="1"/>
    <s v="United States"/>
    <x v="7"/>
    <s v=""/>
    <n v="0"/>
  </r>
  <r>
    <s v="E04103"/>
    <x v="258"/>
    <s v="Vice President"/>
    <x v="1"/>
    <x v="3"/>
    <x v="0"/>
    <x v="3"/>
    <n v="27"/>
    <d v="2021-12-15T00:00:00"/>
    <x v="260"/>
    <x v="29"/>
    <s v="Brazil"/>
    <x v="12"/>
    <s v=""/>
    <n v="84271.77"/>
  </r>
  <r>
    <s v="E01412"/>
    <x v="259"/>
    <s v="Sr. Manger"/>
    <x v="4"/>
    <x v="1"/>
    <x v="0"/>
    <x v="0"/>
    <n v="55"/>
    <d v="2004-11-10T00:00:00"/>
    <x v="261"/>
    <x v="28"/>
    <s v="United States"/>
    <x v="2"/>
    <s v=""/>
    <n v="19924.52"/>
  </r>
  <r>
    <s v="E04386"/>
    <x v="260"/>
    <s v="Business Partner"/>
    <x v="4"/>
    <x v="1"/>
    <x v="1"/>
    <x v="0"/>
    <n v="41"/>
    <d v="2004-08-20T00:00:00"/>
    <x v="262"/>
    <x v="1"/>
    <s v="United States"/>
    <x v="5"/>
    <d v="2008-06-17T00:00:00"/>
    <n v="0"/>
  </r>
  <r>
    <s v="E01232"/>
    <x v="261"/>
    <s v="Vice President"/>
    <x v="4"/>
    <x v="0"/>
    <x v="0"/>
    <x v="0"/>
    <n v="34"/>
    <d v="2019-07-27T00:00:00"/>
    <x v="263"/>
    <x v="34"/>
    <s v="United States"/>
    <x v="5"/>
    <s v=""/>
    <n v="83956.06"/>
  </r>
  <r>
    <s v="E04572"/>
    <x v="262"/>
    <s v="Director"/>
    <x v="0"/>
    <x v="2"/>
    <x v="0"/>
    <x v="1"/>
    <n v="47"/>
    <d v="2012-10-26T00:00:00"/>
    <x v="264"/>
    <x v="7"/>
    <s v="United States"/>
    <x v="0"/>
    <s v=""/>
    <n v="54946.799999999996"/>
  </r>
  <r>
    <s v="E02747"/>
    <x v="263"/>
    <s v="Vice President"/>
    <x v="0"/>
    <x v="2"/>
    <x v="0"/>
    <x v="3"/>
    <n v="32"/>
    <d v="2020-07-22T00:00:00"/>
    <x v="265"/>
    <x v="13"/>
    <s v="United States"/>
    <x v="2"/>
    <s v=""/>
    <n v="59752.19"/>
  </r>
  <r>
    <s v="E01064"/>
    <x v="264"/>
    <s v="Sr. Manger"/>
    <x v="0"/>
    <x v="1"/>
    <x v="0"/>
    <x v="1"/>
    <n v="39"/>
    <d v="2017-03-25T00:00:00"/>
    <x v="266"/>
    <x v="28"/>
    <s v="United States"/>
    <x v="3"/>
    <s v=""/>
    <n v="18945.5"/>
  </r>
  <r>
    <s v="E00178"/>
    <x v="265"/>
    <s v="Sr. Analyst"/>
    <x v="2"/>
    <x v="2"/>
    <x v="0"/>
    <x v="2"/>
    <n v="26"/>
    <d v="2019-10-14T00:00:00"/>
    <x v="267"/>
    <x v="1"/>
    <s v="United States"/>
    <x v="3"/>
    <s v=""/>
    <n v="0"/>
  </r>
  <r>
    <s v="E01091"/>
    <x v="266"/>
    <s v="Development Engineer"/>
    <x v="5"/>
    <x v="1"/>
    <x v="1"/>
    <x v="0"/>
    <n v="40"/>
    <d v="2005-07-07T00:00:00"/>
    <x v="268"/>
    <x v="1"/>
    <s v="United States"/>
    <x v="0"/>
    <s v=""/>
    <n v="0"/>
  </r>
  <r>
    <s v="E01525"/>
    <x v="267"/>
    <s v="Computer Systems Manager"/>
    <x v="0"/>
    <x v="1"/>
    <x v="0"/>
    <x v="3"/>
    <n v="32"/>
    <d v="2017-10-02T00:00:00"/>
    <x v="269"/>
    <x v="6"/>
    <s v="Brazil"/>
    <x v="9"/>
    <s v=""/>
    <n v="5569.74"/>
  </r>
  <r>
    <s v="E01309"/>
    <x v="268"/>
    <s v="Director"/>
    <x v="3"/>
    <x v="0"/>
    <x v="0"/>
    <x v="1"/>
    <n v="58"/>
    <d v="2003-05-14T00:00:00"/>
    <x v="270"/>
    <x v="20"/>
    <s v="United States"/>
    <x v="7"/>
    <s v=""/>
    <n v="50190.59"/>
  </r>
  <r>
    <s v="E02378"/>
    <x v="269"/>
    <s v="Field Engineer"/>
    <x v="5"/>
    <x v="0"/>
    <x v="0"/>
    <x v="2"/>
    <n v="58"/>
    <d v="1995-10-27T00:00:00"/>
    <x v="271"/>
    <x v="1"/>
    <s v="United States"/>
    <x v="7"/>
    <s v=""/>
    <n v="0"/>
  </r>
  <r>
    <s v="E04127"/>
    <x v="270"/>
    <s v="Vice President"/>
    <x v="2"/>
    <x v="0"/>
    <x v="0"/>
    <x v="3"/>
    <n v="42"/>
    <d v="2013-09-11T00:00:00"/>
    <x v="272"/>
    <x v="7"/>
    <s v="United States"/>
    <x v="7"/>
    <s v=""/>
    <n v="54435.6"/>
  </r>
  <r>
    <s v="E02072"/>
    <x v="271"/>
    <s v="HRIS Analyst"/>
    <x v="4"/>
    <x v="2"/>
    <x v="1"/>
    <x v="2"/>
    <n v="26"/>
    <d v="2021-03-12T00:00:00"/>
    <x v="273"/>
    <x v="1"/>
    <s v="United States"/>
    <x v="0"/>
    <s v=""/>
    <n v="0"/>
  </r>
  <r>
    <s v="E02555"/>
    <x v="272"/>
    <s v="Sr. Analyst"/>
    <x v="3"/>
    <x v="1"/>
    <x v="1"/>
    <x v="3"/>
    <n v="38"/>
    <d v="2008-07-05T00:00:00"/>
    <x v="274"/>
    <x v="1"/>
    <s v="Brazil"/>
    <x v="12"/>
    <s v=""/>
    <n v="0"/>
  </r>
  <r>
    <s v="E00187"/>
    <x v="273"/>
    <s v="Director"/>
    <x v="1"/>
    <x v="0"/>
    <x v="1"/>
    <x v="1"/>
    <n v="64"/>
    <d v="1996-05-02T00:00:00"/>
    <x v="275"/>
    <x v="14"/>
    <s v="United States"/>
    <x v="4"/>
    <s v=""/>
    <n v="43684.590000000004"/>
  </r>
  <r>
    <s v="E04332"/>
    <x v="274"/>
    <s v="Automation Engineer"/>
    <x v="5"/>
    <x v="2"/>
    <x v="1"/>
    <x v="2"/>
    <n v="38"/>
    <d v="2010-07-01T00:00:00"/>
    <x v="276"/>
    <x v="1"/>
    <s v="United States"/>
    <x v="3"/>
    <s v=""/>
    <n v="0"/>
  </r>
  <r>
    <s v="E02062"/>
    <x v="275"/>
    <s v="Analyst"/>
    <x v="3"/>
    <x v="0"/>
    <x v="0"/>
    <x v="3"/>
    <n v="55"/>
    <d v="1996-06-26T00:00:00"/>
    <x v="277"/>
    <x v="1"/>
    <s v="Brazil"/>
    <x v="9"/>
    <s v=""/>
    <n v="0"/>
  </r>
  <r>
    <s v="E00034"/>
    <x v="276"/>
    <s v="Sr. Manger"/>
    <x v="6"/>
    <x v="1"/>
    <x v="0"/>
    <x v="3"/>
    <n v="45"/>
    <d v="2004-08-19T00:00:00"/>
    <x v="278"/>
    <x v="0"/>
    <s v="Brazil"/>
    <x v="9"/>
    <s v=""/>
    <n v="18159.75"/>
  </r>
  <r>
    <s v="E00273"/>
    <x v="277"/>
    <s v="Sr. Analyst"/>
    <x v="2"/>
    <x v="3"/>
    <x v="1"/>
    <x v="0"/>
    <n v="43"/>
    <d v="2004-04-16T00:00:00"/>
    <x v="279"/>
    <x v="1"/>
    <s v="United States"/>
    <x v="5"/>
    <s v=""/>
    <n v="0"/>
  </r>
  <r>
    <s v="E00691"/>
    <x v="278"/>
    <s v="Systems Analyst"/>
    <x v="0"/>
    <x v="1"/>
    <x v="0"/>
    <x v="1"/>
    <n v="34"/>
    <d v="2016-05-22T00:00:00"/>
    <x v="280"/>
    <x v="1"/>
    <s v="United States"/>
    <x v="4"/>
    <s v=""/>
    <n v="0"/>
  </r>
  <r>
    <s v="E01403"/>
    <x v="279"/>
    <s v="Vice President"/>
    <x v="0"/>
    <x v="0"/>
    <x v="1"/>
    <x v="1"/>
    <n v="40"/>
    <d v="2020-11-08T00:00:00"/>
    <x v="281"/>
    <x v="13"/>
    <s v="China"/>
    <x v="11"/>
    <s v=""/>
    <n v="72685.39"/>
  </r>
  <r>
    <s v="E03438"/>
    <x v="280"/>
    <s v="Automation Engineer"/>
    <x v="5"/>
    <x v="0"/>
    <x v="1"/>
    <x v="3"/>
    <n v="52"/>
    <d v="2020-07-10T00:00:00"/>
    <x v="282"/>
    <x v="1"/>
    <s v="Brazil"/>
    <x v="12"/>
    <s v=""/>
    <n v="0"/>
  </r>
  <r>
    <s v="E04136"/>
    <x v="281"/>
    <s v="Analyst II"/>
    <x v="1"/>
    <x v="3"/>
    <x v="1"/>
    <x v="1"/>
    <n v="52"/>
    <d v="2017-09-14T00:00:00"/>
    <x v="283"/>
    <x v="1"/>
    <s v="China"/>
    <x v="10"/>
    <s v=""/>
    <n v="0"/>
  </r>
  <r>
    <s v="E02944"/>
    <x v="282"/>
    <s v="Vice President"/>
    <x v="5"/>
    <x v="2"/>
    <x v="1"/>
    <x v="1"/>
    <n v="47"/>
    <d v="2012-06-11T00:00:00"/>
    <x v="284"/>
    <x v="30"/>
    <s v="China"/>
    <x v="10"/>
    <s v=""/>
    <n v="86946.99"/>
  </r>
  <r>
    <s v="E03300"/>
    <x v="283"/>
    <s v="Analyst"/>
    <x v="6"/>
    <x v="1"/>
    <x v="0"/>
    <x v="1"/>
    <n v="65"/>
    <d v="2013-09-26T00:00:00"/>
    <x v="285"/>
    <x v="1"/>
    <s v="China"/>
    <x v="10"/>
    <s v=""/>
    <n v="0"/>
  </r>
  <r>
    <s v="E00078"/>
    <x v="284"/>
    <s v="HRIS Analyst"/>
    <x v="4"/>
    <x v="3"/>
    <x v="0"/>
    <x v="3"/>
    <n v="31"/>
    <d v="2021-04-11T00:00:00"/>
    <x v="286"/>
    <x v="1"/>
    <s v="Brazil"/>
    <x v="8"/>
    <s v=""/>
    <n v="0"/>
  </r>
  <r>
    <s v="E00825"/>
    <x v="285"/>
    <s v="Sr. Analyst"/>
    <x v="3"/>
    <x v="3"/>
    <x v="0"/>
    <x v="3"/>
    <n v="41"/>
    <d v="2016-06-12T00:00:00"/>
    <x v="287"/>
    <x v="1"/>
    <s v="United States"/>
    <x v="7"/>
    <s v=""/>
    <n v="0"/>
  </r>
  <r>
    <s v="E04972"/>
    <x v="286"/>
    <s v="Sr. Manger"/>
    <x v="6"/>
    <x v="2"/>
    <x v="1"/>
    <x v="2"/>
    <n v="30"/>
    <d v="2020-07-18T00:00:00"/>
    <x v="288"/>
    <x v="0"/>
    <s v="United States"/>
    <x v="4"/>
    <s v=""/>
    <n v="22272.75"/>
  </r>
  <r>
    <s v="E03941"/>
    <x v="287"/>
    <s v="Technical Architect"/>
    <x v="0"/>
    <x v="1"/>
    <x v="0"/>
    <x v="1"/>
    <n v="58"/>
    <d v="2005-06-18T00:00:00"/>
    <x v="289"/>
    <x v="1"/>
    <s v="United States"/>
    <x v="2"/>
    <s v=""/>
    <n v="0"/>
  </r>
  <r>
    <s v="E02148"/>
    <x v="288"/>
    <s v="Engineering Manager"/>
    <x v="5"/>
    <x v="0"/>
    <x v="1"/>
    <x v="3"/>
    <n v="54"/>
    <d v="2007-10-27T00:00:00"/>
    <x v="290"/>
    <x v="0"/>
    <s v="United States"/>
    <x v="2"/>
    <s v=""/>
    <n v="15946.949999999999"/>
  </r>
  <r>
    <s v="E02252"/>
    <x v="289"/>
    <s v="Analyst"/>
    <x v="6"/>
    <x v="0"/>
    <x v="0"/>
    <x v="1"/>
    <n v="40"/>
    <d v="2021-02-24T00:00:00"/>
    <x v="291"/>
    <x v="1"/>
    <s v="China"/>
    <x v="11"/>
    <d v="2021-11-10T00:00:00"/>
    <n v="0"/>
  </r>
  <r>
    <s v="E03096"/>
    <x v="290"/>
    <s v="Director"/>
    <x v="1"/>
    <x v="0"/>
    <x v="0"/>
    <x v="1"/>
    <n v="63"/>
    <d v="2000-10-27T00:00:00"/>
    <x v="292"/>
    <x v="35"/>
    <s v="China"/>
    <x v="1"/>
    <s v=""/>
    <n v="26404.400000000001"/>
  </r>
  <r>
    <s v="E04800"/>
    <x v="291"/>
    <s v="Sr. Analyst"/>
    <x v="3"/>
    <x v="1"/>
    <x v="1"/>
    <x v="1"/>
    <n v="40"/>
    <d v="2016-01-15T00:00:00"/>
    <x v="293"/>
    <x v="1"/>
    <s v="China"/>
    <x v="11"/>
    <s v=""/>
    <n v="0"/>
  </r>
  <r>
    <s v="E02838"/>
    <x v="292"/>
    <s v="Engineering Manager"/>
    <x v="5"/>
    <x v="2"/>
    <x v="0"/>
    <x v="1"/>
    <n v="65"/>
    <d v="2006-03-16T00:00:00"/>
    <x v="294"/>
    <x v="28"/>
    <s v="China"/>
    <x v="6"/>
    <s v=""/>
    <n v="11725.840000000002"/>
  </r>
  <r>
    <s v="E02980"/>
    <x v="293"/>
    <s v="Director"/>
    <x v="4"/>
    <x v="3"/>
    <x v="0"/>
    <x v="1"/>
    <n v="57"/>
    <d v="2016-10-24T00:00:00"/>
    <x v="295"/>
    <x v="14"/>
    <s v="China"/>
    <x v="6"/>
    <s v=""/>
    <n v="40554.520000000004"/>
  </r>
  <r>
    <s v="E04477"/>
    <x v="294"/>
    <s v="Sr. Analyst"/>
    <x v="3"/>
    <x v="2"/>
    <x v="1"/>
    <x v="2"/>
    <n v="27"/>
    <d v="2021-10-13T00:00:00"/>
    <x v="296"/>
    <x v="1"/>
    <s v="United States"/>
    <x v="0"/>
    <s v=""/>
    <n v="0"/>
  </r>
  <r>
    <s v="E04348"/>
    <x v="295"/>
    <s v="Manager"/>
    <x v="4"/>
    <x v="1"/>
    <x v="0"/>
    <x v="2"/>
    <n v="31"/>
    <d v="2021-01-18T00:00:00"/>
    <x v="297"/>
    <x v="3"/>
    <s v="United States"/>
    <x v="5"/>
    <s v=""/>
    <n v="7291.3400000000011"/>
  </r>
  <r>
    <s v="E01638"/>
    <x v="296"/>
    <s v="IT Systems Architect"/>
    <x v="0"/>
    <x v="3"/>
    <x v="0"/>
    <x v="1"/>
    <n v="45"/>
    <d v="2010-08-28T00:00:00"/>
    <x v="298"/>
    <x v="1"/>
    <s v="China"/>
    <x v="10"/>
    <d v="2020-10-03T00:00:00"/>
    <n v="0"/>
  </r>
  <r>
    <s v="E03419"/>
    <x v="297"/>
    <s v="Account Representative"/>
    <x v="2"/>
    <x v="2"/>
    <x v="0"/>
    <x v="1"/>
    <n v="47"/>
    <d v="2015-07-10T00:00:00"/>
    <x v="299"/>
    <x v="1"/>
    <s v="China"/>
    <x v="1"/>
    <s v=""/>
    <n v="0"/>
  </r>
  <r>
    <s v="E04222"/>
    <x v="298"/>
    <s v="Test Engineer"/>
    <x v="5"/>
    <x v="0"/>
    <x v="0"/>
    <x v="1"/>
    <n v="55"/>
    <d v="2013-09-08T00:00:00"/>
    <x v="300"/>
    <x v="1"/>
    <s v="United States"/>
    <x v="7"/>
    <s v=""/>
    <n v="0"/>
  </r>
  <r>
    <s v="E04126"/>
    <x v="299"/>
    <s v="Sr. Analyst"/>
    <x v="3"/>
    <x v="1"/>
    <x v="1"/>
    <x v="0"/>
    <n v="51"/>
    <d v="2020-10-09T00:00:00"/>
    <x v="301"/>
    <x v="1"/>
    <s v="United States"/>
    <x v="2"/>
    <s v=""/>
    <n v="0"/>
  </r>
  <r>
    <s v="E01896"/>
    <x v="300"/>
    <s v="Director"/>
    <x v="1"/>
    <x v="2"/>
    <x v="1"/>
    <x v="2"/>
    <n v="25"/>
    <d v="2020-01-14T00:00:00"/>
    <x v="302"/>
    <x v="25"/>
    <s v="United States"/>
    <x v="2"/>
    <d v="2021-07-27T00:00:00"/>
    <n v="45363.780000000006"/>
  </r>
  <r>
    <s v="E03018"/>
    <x v="301"/>
    <s v="Development Engineer"/>
    <x v="5"/>
    <x v="3"/>
    <x v="0"/>
    <x v="2"/>
    <n v="37"/>
    <d v="2017-09-17T00:00:00"/>
    <x v="303"/>
    <x v="1"/>
    <s v="United States"/>
    <x v="4"/>
    <s v=""/>
    <n v="0"/>
  </r>
  <r>
    <s v="E03325"/>
    <x v="302"/>
    <s v="HRIS Analyst"/>
    <x v="4"/>
    <x v="3"/>
    <x v="1"/>
    <x v="2"/>
    <n v="62"/>
    <d v="2004-10-11T00:00:00"/>
    <x v="304"/>
    <x v="1"/>
    <s v="United States"/>
    <x v="0"/>
    <s v=""/>
    <n v="0"/>
  </r>
  <r>
    <s v="E04037"/>
    <x v="303"/>
    <s v="Sr. Manger"/>
    <x v="1"/>
    <x v="0"/>
    <x v="1"/>
    <x v="3"/>
    <n v="31"/>
    <d v="2015-09-19T00:00:00"/>
    <x v="305"/>
    <x v="0"/>
    <s v="Brazil"/>
    <x v="8"/>
    <s v=""/>
    <n v="21876.899999999998"/>
  </r>
  <r>
    <s v="E01902"/>
    <x v="304"/>
    <s v="Sr. Manger"/>
    <x v="4"/>
    <x v="0"/>
    <x v="0"/>
    <x v="1"/>
    <n v="64"/>
    <d v="2003-12-07T00:00:00"/>
    <x v="306"/>
    <x v="0"/>
    <s v="United States"/>
    <x v="2"/>
    <s v=""/>
    <n v="18871.05"/>
  </r>
  <r>
    <s v="E01466"/>
    <x v="305"/>
    <s v="Analyst"/>
    <x v="2"/>
    <x v="2"/>
    <x v="1"/>
    <x v="1"/>
    <n v="25"/>
    <d v="2021-07-28T00:00:00"/>
    <x v="307"/>
    <x v="1"/>
    <s v="United States"/>
    <x v="4"/>
    <s v=""/>
    <n v="0"/>
  </r>
  <r>
    <s v="E02038"/>
    <x v="306"/>
    <s v="Sr. Manger"/>
    <x v="6"/>
    <x v="3"/>
    <x v="0"/>
    <x v="1"/>
    <n v="59"/>
    <d v="2008-08-29T00:00:00"/>
    <x v="308"/>
    <x v="4"/>
    <s v="China"/>
    <x v="1"/>
    <s v=""/>
    <n v="15796.900000000001"/>
  </r>
  <r>
    <s v="E03474"/>
    <x v="307"/>
    <s v="Solutions Architect"/>
    <x v="0"/>
    <x v="3"/>
    <x v="0"/>
    <x v="2"/>
    <n v="40"/>
    <d v="2010-12-10T00:00:00"/>
    <x v="309"/>
    <x v="1"/>
    <s v="United States"/>
    <x v="2"/>
    <s v=""/>
    <n v="0"/>
  </r>
  <r>
    <s v="E02744"/>
    <x v="308"/>
    <s v="HRIS Analyst"/>
    <x v="4"/>
    <x v="1"/>
    <x v="1"/>
    <x v="3"/>
    <n v="31"/>
    <d v="2015-12-09T00:00:00"/>
    <x v="310"/>
    <x v="1"/>
    <s v="United States"/>
    <x v="0"/>
    <s v=""/>
    <n v="0"/>
  </r>
  <r>
    <s v="E00702"/>
    <x v="309"/>
    <s v="Sr. Manger"/>
    <x v="3"/>
    <x v="1"/>
    <x v="1"/>
    <x v="1"/>
    <n v="45"/>
    <d v="2006-12-12T00:00:00"/>
    <x v="311"/>
    <x v="28"/>
    <s v="United States"/>
    <x v="0"/>
    <s v=""/>
    <n v="20935.18"/>
  </r>
  <r>
    <s v="E03081"/>
    <x v="310"/>
    <s v="Sr. Manger"/>
    <x v="2"/>
    <x v="1"/>
    <x v="0"/>
    <x v="2"/>
    <n v="49"/>
    <d v="2013-04-15T00:00:00"/>
    <x v="312"/>
    <x v="0"/>
    <s v="United States"/>
    <x v="3"/>
    <s v=""/>
    <n v="19245.45"/>
  </r>
  <r>
    <s v="E01281"/>
    <x v="311"/>
    <s v="Network Architect"/>
    <x v="0"/>
    <x v="2"/>
    <x v="1"/>
    <x v="0"/>
    <n v="46"/>
    <d v="2005-06-10T00:00:00"/>
    <x v="313"/>
    <x v="1"/>
    <s v="United States"/>
    <x v="5"/>
    <s v=""/>
    <n v="0"/>
  </r>
  <r>
    <s v="E04029"/>
    <x v="312"/>
    <s v="Manager"/>
    <x v="4"/>
    <x v="3"/>
    <x v="1"/>
    <x v="3"/>
    <n v="46"/>
    <d v="2011-09-24T00:00:00"/>
    <x v="314"/>
    <x v="5"/>
    <s v="Brazil"/>
    <x v="9"/>
    <s v=""/>
    <n v="6130.0199999999995"/>
  </r>
  <r>
    <s v="E01116"/>
    <x v="313"/>
    <s v="Sr. Manger"/>
    <x v="2"/>
    <x v="1"/>
    <x v="1"/>
    <x v="1"/>
    <n v="45"/>
    <d v="2007-09-07T00:00:00"/>
    <x v="315"/>
    <x v="4"/>
    <s v="China"/>
    <x v="6"/>
    <s v=""/>
    <n v="15102.7"/>
  </r>
  <r>
    <s v="E01753"/>
    <x v="314"/>
    <s v="Manager"/>
    <x v="3"/>
    <x v="2"/>
    <x v="1"/>
    <x v="1"/>
    <n v="40"/>
    <d v="2018-02-16T00:00:00"/>
    <x v="316"/>
    <x v="17"/>
    <s v="United States"/>
    <x v="0"/>
    <s v=""/>
    <n v="6045.25"/>
  </r>
  <r>
    <s v="E04072"/>
    <x v="315"/>
    <s v="Vice President"/>
    <x v="1"/>
    <x v="1"/>
    <x v="0"/>
    <x v="2"/>
    <n v="48"/>
    <d v="2018-06-02T00:00:00"/>
    <x v="317"/>
    <x v="32"/>
    <s v="United States"/>
    <x v="0"/>
    <s v=""/>
    <n v="83364.12"/>
  </r>
  <r>
    <s v="E00672"/>
    <x v="316"/>
    <s v="Vice President"/>
    <x v="0"/>
    <x v="0"/>
    <x v="1"/>
    <x v="1"/>
    <n v="31"/>
    <d v="2015-07-12T00:00:00"/>
    <x v="318"/>
    <x v="29"/>
    <s v="United States"/>
    <x v="4"/>
    <s v=""/>
    <n v="71078.040000000008"/>
  </r>
  <r>
    <s v="E04419"/>
    <x v="317"/>
    <s v="Sr. Manger"/>
    <x v="2"/>
    <x v="2"/>
    <x v="0"/>
    <x v="1"/>
    <n v="30"/>
    <d v="2015-06-13T00:00:00"/>
    <x v="319"/>
    <x v="19"/>
    <s v="United States"/>
    <x v="0"/>
    <s v=""/>
    <n v="14076.92"/>
  </r>
  <r>
    <s v="E00467"/>
    <x v="318"/>
    <s v="Operations Engineer"/>
    <x v="5"/>
    <x v="3"/>
    <x v="0"/>
    <x v="1"/>
    <n v="55"/>
    <d v="1995-08-04T00:00:00"/>
    <x v="320"/>
    <x v="1"/>
    <s v="United States"/>
    <x v="2"/>
    <d v="2005-04-14T00:00:00"/>
    <n v="0"/>
  </r>
  <r>
    <s v="E00365"/>
    <x v="319"/>
    <s v="Manager"/>
    <x v="6"/>
    <x v="3"/>
    <x v="1"/>
    <x v="1"/>
    <n v="28"/>
    <d v="2020-02-02T00:00:00"/>
    <x v="321"/>
    <x v="5"/>
    <s v="China"/>
    <x v="6"/>
    <s v=""/>
    <n v="6925.0199999999995"/>
  </r>
  <r>
    <s v="E00306"/>
    <x v="320"/>
    <s v="Quality Engineer"/>
    <x v="5"/>
    <x v="3"/>
    <x v="0"/>
    <x v="2"/>
    <n v="45"/>
    <d v="2019-06-19T00:00:00"/>
    <x v="322"/>
    <x v="1"/>
    <s v="United States"/>
    <x v="2"/>
    <s v=""/>
    <n v="0"/>
  </r>
  <r>
    <s v="E03292"/>
    <x v="321"/>
    <s v="Computer Systems Manager"/>
    <x v="0"/>
    <x v="2"/>
    <x v="0"/>
    <x v="0"/>
    <n v="45"/>
    <d v="2018-03-26T00:00:00"/>
    <x v="323"/>
    <x v="5"/>
    <s v="United States"/>
    <x v="5"/>
    <s v=""/>
    <n v="5188.6799999999994"/>
  </r>
  <r>
    <s v="E04779"/>
    <x v="322"/>
    <s v="Vice President"/>
    <x v="5"/>
    <x v="1"/>
    <x v="1"/>
    <x v="2"/>
    <n v="63"/>
    <d v="2016-01-18T00:00:00"/>
    <x v="324"/>
    <x v="30"/>
    <s v="United States"/>
    <x v="0"/>
    <s v=""/>
    <n v="70587.66"/>
  </r>
  <r>
    <s v="E00501"/>
    <x v="323"/>
    <s v="Analyst II"/>
    <x v="1"/>
    <x v="0"/>
    <x v="0"/>
    <x v="1"/>
    <n v="55"/>
    <d v="2007-12-02T00:00:00"/>
    <x v="325"/>
    <x v="1"/>
    <s v="United States"/>
    <x v="7"/>
    <s v=""/>
    <n v="0"/>
  </r>
  <r>
    <s v="E01132"/>
    <x v="324"/>
    <s v="Account Representative"/>
    <x v="2"/>
    <x v="1"/>
    <x v="1"/>
    <x v="0"/>
    <n v="47"/>
    <d v="2002-10-21T00:00:00"/>
    <x v="326"/>
    <x v="1"/>
    <s v="United States"/>
    <x v="7"/>
    <s v=""/>
    <n v="0"/>
  </r>
  <r>
    <s v="E00556"/>
    <x v="325"/>
    <s v="Director"/>
    <x v="3"/>
    <x v="1"/>
    <x v="1"/>
    <x v="2"/>
    <n v="29"/>
    <d v="2017-02-19T00:00:00"/>
    <x v="327"/>
    <x v="20"/>
    <s v="United States"/>
    <x v="0"/>
    <d v="2020-04-24T00:00:00"/>
    <n v="52737.659999999996"/>
  </r>
  <r>
    <s v="E00311"/>
    <x v="326"/>
    <s v="Business Partner"/>
    <x v="4"/>
    <x v="2"/>
    <x v="0"/>
    <x v="3"/>
    <n v="34"/>
    <d v="2016-10-21T00:00:00"/>
    <x v="328"/>
    <x v="1"/>
    <s v="United States"/>
    <x v="4"/>
    <s v=""/>
    <n v="0"/>
  </r>
  <r>
    <s v="E04567"/>
    <x v="327"/>
    <s v="Systems Analyst"/>
    <x v="0"/>
    <x v="0"/>
    <x v="0"/>
    <x v="1"/>
    <n v="28"/>
    <d v="2019-10-25T00:00:00"/>
    <x v="329"/>
    <x v="1"/>
    <s v="China"/>
    <x v="11"/>
    <s v=""/>
    <n v="0"/>
  </r>
  <r>
    <s v="E04378"/>
    <x v="274"/>
    <s v="Network Administrator"/>
    <x v="0"/>
    <x v="1"/>
    <x v="1"/>
    <x v="0"/>
    <n v="31"/>
    <d v="2016-05-07T00:00:00"/>
    <x v="330"/>
    <x v="1"/>
    <s v="United States"/>
    <x v="5"/>
    <s v=""/>
    <n v="0"/>
  </r>
  <r>
    <s v="E03251"/>
    <x v="328"/>
    <s v="Director"/>
    <x v="2"/>
    <x v="1"/>
    <x v="0"/>
    <x v="3"/>
    <n v="50"/>
    <d v="2018-12-18T00:00:00"/>
    <x v="331"/>
    <x v="2"/>
    <s v="United States"/>
    <x v="0"/>
    <s v=""/>
    <n v="31070.2"/>
  </r>
  <r>
    <s v="E03167"/>
    <x v="329"/>
    <s v="Director"/>
    <x v="4"/>
    <x v="2"/>
    <x v="1"/>
    <x v="1"/>
    <n v="39"/>
    <d v="2006-11-28T00:00:00"/>
    <x v="332"/>
    <x v="20"/>
    <s v="China"/>
    <x v="10"/>
    <s v=""/>
    <n v="46890.1"/>
  </r>
  <r>
    <s v="E03347"/>
    <x v="330"/>
    <s v="Development Engineer"/>
    <x v="5"/>
    <x v="2"/>
    <x v="0"/>
    <x v="1"/>
    <n v="35"/>
    <d v="2017-02-10T00:00:00"/>
    <x v="333"/>
    <x v="1"/>
    <s v="China"/>
    <x v="1"/>
    <s v=""/>
    <n v="0"/>
  </r>
  <r>
    <s v="E03908"/>
    <x v="331"/>
    <s v="Network Architect"/>
    <x v="0"/>
    <x v="1"/>
    <x v="1"/>
    <x v="2"/>
    <n v="54"/>
    <d v="1994-10-24T00:00:00"/>
    <x v="334"/>
    <x v="1"/>
    <s v="United States"/>
    <x v="4"/>
    <s v=""/>
    <n v="0"/>
  </r>
  <r>
    <s v="E01351"/>
    <x v="332"/>
    <s v="Systems Analyst"/>
    <x v="0"/>
    <x v="3"/>
    <x v="1"/>
    <x v="2"/>
    <n v="47"/>
    <d v="2020-04-23T00:00:00"/>
    <x v="335"/>
    <x v="1"/>
    <s v="United States"/>
    <x v="0"/>
    <s v=""/>
    <n v="0"/>
  </r>
  <r>
    <s v="E02681"/>
    <x v="333"/>
    <s v="Director"/>
    <x v="0"/>
    <x v="2"/>
    <x v="0"/>
    <x v="2"/>
    <n v="26"/>
    <d v="2021-07-26T00:00:00"/>
    <x v="336"/>
    <x v="31"/>
    <s v="United States"/>
    <x v="3"/>
    <s v=""/>
    <n v="33243.760000000002"/>
  </r>
  <r>
    <s v="E03807"/>
    <x v="334"/>
    <s v="Computer Systems Manager"/>
    <x v="0"/>
    <x v="1"/>
    <x v="0"/>
    <x v="1"/>
    <n v="42"/>
    <d v="2005-10-15T00:00:00"/>
    <x v="337"/>
    <x v="3"/>
    <s v="United States"/>
    <x v="3"/>
    <s v=""/>
    <n v="4717.8600000000006"/>
  </r>
  <r>
    <s v="E00422"/>
    <x v="335"/>
    <s v="Development Engineer"/>
    <x v="5"/>
    <x v="0"/>
    <x v="0"/>
    <x v="3"/>
    <n v="47"/>
    <d v="2015-08-29T00:00:00"/>
    <x v="338"/>
    <x v="1"/>
    <s v="United States"/>
    <x v="0"/>
    <s v=""/>
    <n v="0"/>
  </r>
  <r>
    <s v="E00265"/>
    <x v="336"/>
    <s v="Quality Engineer"/>
    <x v="5"/>
    <x v="1"/>
    <x v="0"/>
    <x v="3"/>
    <n v="60"/>
    <d v="1998-07-16T00:00:00"/>
    <x v="339"/>
    <x v="1"/>
    <s v="United States"/>
    <x v="7"/>
    <s v=""/>
    <n v="0"/>
  </r>
  <r>
    <s v="E04601"/>
    <x v="337"/>
    <s v="Analyst"/>
    <x v="1"/>
    <x v="3"/>
    <x v="0"/>
    <x v="3"/>
    <n v="36"/>
    <d v="2009-06-30T00:00:00"/>
    <x v="340"/>
    <x v="1"/>
    <s v="United States"/>
    <x v="5"/>
    <s v=""/>
    <n v="0"/>
  </r>
  <r>
    <s v="E04816"/>
    <x v="338"/>
    <s v="Service Desk Analyst"/>
    <x v="0"/>
    <x v="2"/>
    <x v="1"/>
    <x v="1"/>
    <n v="31"/>
    <d v="2017-02-14T00:00:00"/>
    <x v="341"/>
    <x v="1"/>
    <s v="China"/>
    <x v="11"/>
    <s v=""/>
    <n v="0"/>
  </r>
  <r>
    <s v="E02147"/>
    <x v="339"/>
    <s v="Manager"/>
    <x v="1"/>
    <x v="2"/>
    <x v="0"/>
    <x v="3"/>
    <n v="55"/>
    <d v="2010-04-29T00:00:00"/>
    <x v="342"/>
    <x v="17"/>
    <s v="Brazil"/>
    <x v="12"/>
    <s v=""/>
    <n v="5551.9000000000005"/>
  </r>
  <r>
    <s v="E02914"/>
    <x v="340"/>
    <s v="Vice President"/>
    <x v="5"/>
    <x v="0"/>
    <x v="0"/>
    <x v="2"/>
    <n v="51"/>
    <d v="1996-06-14T00:00:00"/>
    <x v="343"/>
    <x v="16"/>
    <s v="United States"/>
    <x v="7"/>
    <s v=""/>
    <n v="68083.64"/>
  </r>
  <r>
    <s v="E03268"/>
    <x v="341"/>
    <s v="Vice President"/>
    <x v="0"/>
    <x v="3"/>
    <x v="0"/>
    <x v="2"/>
    <n v="48"/>
    <d v="2015-02-18T00:00:00"/>
    <x v="344"/>
    <x v="22"/>
    <s v="United States"/>
    <x v="7"/>
    <s v=""/>
    <n v="68204.849999999991"/>
  </r>
  <r>
    <s v="E03972"/>
    <x v="342"/>
    <s v="Sr. Analyst"/>
    <x v="3"/>
    <x v="0"/>
    <x v="1"/>
    <x v="3"/>
    <n v="58"/>
    <d v="1994-09-15T00:00:00"/>
    <x v="345"/>
    <x v="1"/>
    <s v="Brazil"/>
    <x v="9"/>
    <d v="2016-10-03T00:00:00"/>
    <n v="0"/>
  </r>
  <r>
    <s v="E02189"/>
    <x v="343"/>
    <s v="Account Representative"/>
    <x v="2"/>
    <x v="0"/>
    <x v="0"/>
    <x v="3"/>
    <n v="29"/>
    <d v="2018-05-19T00:00:00"/>
    <x v="346"/>
    <x v="1"/>
    <s v="Brazil"/>
    <x v="9"/>
    <s v=""/>
    <n v="0"/>
  </r>
  <r>
    <s v="E04290"/>
    <x v="344"/>
    <s v="Technical Architect"/>
    <x v="0"/>
    <x v="1"/>
    <x v="0"/>
    <x v="3"/>
    <n v="25"/>
    <d v="2021-05-11T00:00:00"/>
    <x v="347"/>
    <x v="1"/>
    <s v="United States"/>
    <x v="4"/>
    <s v=""/>
    <n v="0"/>
  </r>
  <r>
    <s v="E03630"/>
    <x v="345"/>
    <s v="Director"/>
    <x v="3"/>
    <x v="0"/>
    <x v="1"/>
    <x v="2"/>
    <n v="36"/>
    <d v="2016-09-03T00:00:00"/>
    <x v="348"/>
    <x v="12"/>
    <s v="United States"/>
    <x v="2"/>
    <s v=""/>
    <n v="42111.72"/>
  </r>
  <r>
    <s v="E00432"/>
    <x v="346"/>
    <s v="Director"/>
    <x v="4"/>
    <x v="0"/>
    <x v="1"/>
    <x v="1"/>
    <n v="37"/>
    <d v="2012-05-19T00:00:00"/>
    <x v="349"/>
    <x v="33"/>
    <s v="China"/>
    <x v="10"/>
    <s v=""/>
    <n v="30453.200000000001"/>
  </r>
  <r>
    <s v="E03045"/>
    <x v="347"/>
    <s v="Business Partner"/>
    <x v="4"/>
    <x v="2"/>
    <x v="1"/>
    <x v="1"/>
    <n v="57"/>
    <d v="1997-04-28T00:00:00"/>
    <x v="350"/>
    <x v="1"/>
    <s v="United States"/>
    <x v="4"/>
    <d v="1998-10-11T00:00:00"/>
    <n v="0"/>
  </r>
  <r>
    <s v="E01924"/>
    <x v="348"/>
    <s v="Director"/>
    <x v="5"/>
    <x v="0"/>
    <x v="0"/>
    <x v="3"/>
    <n v="59"/>
    <d v="2003-04-15T00:00:00"/>
    <x v="351"/>
    <x v="20"/>
    <s v="Brazil"/>
    <x v="12"/>
    <s v=""/>
    <n v="43702.71"/>
  </r>
  <r>
    <s v="E04877"/>
    <x v="349"/>
    <s v="Analyst II"/>
    <x v="6"/>
    <x v="2"/>
    <x v="1"/>
    <x v="3"/>
    <n v="37"/>
    <d v="2013-03-30T00:00:00"/>
    <x v="352"/>
    <x v="1"/>
    <s v="United States"/>
    <x v="4"/>
    <s v=""/>
    <n v="0"/>
  </r>
  <r>
    <s v="E02770"/>
    <x v="350"/>
    <s v="Service Desk Analyst"/>
    <x v="0"/>
    <x v="1"/>
    <x v="0"/>
    <x v="1"/>
    <n v="30"/>
    <d v="2019-03-29T00:00:00"/>
    <x v="353"/>
    <x v="1"/>
    <s v="China"/>
    <x v="11"/>
    <s v=""/>
    <n v="0"/>
  </r>
  <r>
    <s v="E04590"/>
    <x v="351"/>
    <s v="HRIS Analyst"/>
    <x v="4"/>
    <x v="1"/>
    <x v="1"/>
    <x v="2"/>
    <n v="49"/>
    <d v="2001-03-29T00:00:00"/>
    <x v="354"/>
    <x v="1"/>
    <s v="United States"/>
    <x v="4"/>
    <s v=""/>
    <n v="0"/>
  </r>
  <r>
    <s v="E01977"/>
    <x v="352"/>
    <s v="Sr. Manger"/>
    <x v="1"/>
    <x v="3"/>
    <x v="0"/>
    <x v="1"/>
    <n v="48"/>
    <d v="2001-09-10T00:00:00"/>
    <x v="355"/>
    <x v="19"/>
    <s v="China"/>
    <x v="1"/>
    <s v=""/>
    <n v="13830.3"/>
  </r>
  <r>
    <s v="E01378"/>
    <x v="353"/>
    <s v="System Administrator "/>
    <x v="0"/>
    <x v="0"/>
    <x v="0"/>
    <x v="1"/>
    <n v="51"/>
    <d v="2012-02-25T00:00:00"/>
    <x v="356"/>
    <x v="1"/>
    <s v="United States"/>
    <x v="7"/>
    <s v=""/>
    <n v="0"/>
  </r>
  <r>
    <s v="E04224"/>
    <x v="354"/>
    <s v="Sr. Business Partner"/>
    <x v="4"/>
    <x v="2"/>
    <x v="1"/>
    <x v="3"/>
    <n v="56"/>
    <d v="1998-01-21T00:00:00"/>
    <x v="357"/>
    <x v="1"/>
    <s v="United States"/>
    <x v="3"/>
    <s v=""/>
    <n v="0"/>
  </r>
  <r>
    <s v="E03423"/>
    <x v="355"/>
    <s v="Manager"/>
    <x v="2"/>
    <x v="0"/>
    <x v="1"/>
    <x v="3"/>
    <n v="36"/>
    <d v="2012-07-26T00:00:00"/>
    <x v="358"/>
    <x v="3"/>
    <s v="United States"/>
    <x v="0"/>
    <s v=""/>
    <n v="7412.3700000000008"/>
  </r>
  <r>
    <s v="E01584"/>
    <x v="356"/>
    <s v="Vice President"/>
    <x v="6"/>
    <x v="2"/>
    <x v="1"/>
    <x v="1"/>
    <n v="38"/>
    <d v="2021-08-25T00:00:00"/>
    <x v="359"/>
    <x v="32"/>
    <s v="United States"/>
    <x v="5"/>
    <s v=""/>
    <n v="91882.8"/>
  </r>
  <r>
    <s v="E00788"/>
    <x v="357"/>
    <s v="Analyst II"/>
    <x v="2"/>
    <x v="1"/>
    <x v="0"/>
    <x v="3"/>
    <n v="56"/>
    <d v="1992-06-15T00:00:00"/>
    <x v="360"/>
    <x v="1"/>
    <s v="Brazil"/>
    <x v="12"/>
    <s v=""/>
    <n v="0"/>
  </r>
  <r>
    <s v="E00207"/>
    <x v="358"/>
    <s v="Vice President"/>
    <x v="4"/>
    <x v="1"/>
    <x v="0"/>
    <x v="1"/>
    <n v="52"/>
    <d v="2012-07-23T00:00:00"/>
    <x v="361"/>
    <x v="18"/>
    <s v="China"/>
    <x v="11"/>
    <s v=""/>
    <n v="59855.360000000001"/>
  </r>
  <r>
    <s v="E00834"/>
    <x v="359"/>
    <s v="Analyst II"/>
    <x v="1"/>
    <x v="2"/>
    <x v="0"/>
    <x v="3"/>
    <n v="53"/>
    <d v="2002-02-09T00:00:00"/>
    <x v="362"/>
    <x v="1"/>
    <s v="United States"/>
    <x v="3"/>
    <s v=""/>
    <n v="0"/>
  </r>
  <r>
    <s v="E04571"/>
    <x v="360"/>
    <s v="Director"/>
    <x v="5"/>
    <x v="3"/>
    <x v="0"/>
    <x v="3"/>
    <n v="60"/>
    <d v="2017-01-04T00:00:00"/>
    <x v="363"/>
    <x v="2"/>
    <s v="United States"/>
    <x v="5"/>
    <s v=""/>
    <n v="35700.400000000001"/>
  </r>
  <r>
    <s v="E02652"/>
    <x v="361"/>
    <s v="Manager"/>
    <x v="3"/>
    <x v="2"/>
    <x v="1"/>
    <x v="1"/>
    <n v="63"/>
    <d v="2015-07-29T00:00:00"/>
    <x v="364"/>
    <x v="17"/>
    <s v="China"/>
    <x v="6"/>
    <s v=""/>
    <n v="5186.2000000000007"/>
  </r>
  <r>
    <s v="E02693"/>
    <x v="362"/>
    <s v="Director"/>
    <x v="5"/>
    <x v="0"/>
    <x v="0"/>
    <x v="3"/>
    <n v="37"/>
    <d v="2008-03-21T00:00:00"/>
    <x v="365"/>
    <x v="31"/>
    <s v="Brazil"/>
    <x v="8"/>
    <s v=""/>
    <n v="34380.94"/>
  </r>
  <r>
    <s v="E03359"/>
    <x v="363"/>
    <s v="Field Engineer"/>
    <x v="5"/>
    <x v="0"/>
    <x v="0"/>
    <x v="3"/>
    <n v="30"/>
    <d v="2017-12-17T00:00:00"/>
    <x v="366"/>
    <x v="1"/>
    <s v="Brazil"/>
    <x v="12"/>
    <s v=""/>
    <n v="0"/>
  </r>
  <r>
    <s v="E00399"/>
    <x v="364"/>
    <s v="Analyst II"/>
    <x v="1"/>
    <x v="1"/>
    <x v="1"/>
    <x v="2"/>
    <n v="30"/>
    <d v="2019-03-18T00:00:00"/>
    <x v="367"/>
    <x v="1"/>
    <s v="United States"/>
    <x v="7"/>
    <s v=""/>
    <n v="0"/>
  </r>
  <r>
    <s v="E02971"/>
    <x v="365"/>
    <s v="Enterprise Architect"/>
    <x v="0"/>
    <x v="3"/>
    <x v="0"/>
    <x v="1"/>
    <n v="45"/>
    <d v="2013-08-25T00:00:00"/>
    <x v="368"/>
    <x v="1"/>
    <s v="China"/>
    <x v="10"/>
    <s v=""/>
    <n v="0"/>
  </r>
  <r>
    <s v="E03327"/>
    <x v="366"/>
    <s v="Sr. Manger"/>
    <x v="3"/>
    <x v="0"/>
    <x v="0"/>
    <x v="1"/>
    <n v="55"/>
    <d v="2006-06-20T00:00:00"/>
    <x v="369"/>
    <x v="15"/>
    <s v="China"/>
    <x v="1"/>
    <s v=""/>
    <n v="17115.36"/>
  </r>
  <r>
    <s v="E00900"/>
    <x v="367"/>
    <s v="Sr. Analyst"/>
    <x v="6"/>
    <x v="1"/>
    <x v="0"/>
    <x v="3"/>
    <n v="33"/>
    <d v="2014-04-27T00:00:00"/>
    <x v="370"/>
    <x v="1"/>
    <s v="Brazil"/>
    <x v="12"/>
    <s v=""/>
    <n v="0"/>
  </r>
  <r>
    <s v="E00836"/>
    <x v="368"/>
    <s v="Network Architect"/>
    <x v="0"/>
    <x v="1"/>
    <x v="0"/>
    <x v="2"/>
    <n v="65"/>
    <d v="2018-05-14T00:00:00"/>
    <x v="371"/>
    <x v="1"/>
    <s v="United States"/>
    <x v="0"/>
    <s v=""/>
    <n v="0"/>
  </r>
  <r>
    <s v="E03854"/>
    <x v="369"/>
    <s v="Sr. Manger"/>
    <x v="0"/>
    <x v="0"/>
    <x v="0"/>
    <x v="1"/>
    <n v="60"/>
    <d v="2010-07-24T00:00:00"/>
    <x v="372"/>
    <x v="4"/>
    <s v="China"/>
    <x v="6"/>
    <s v=""/>
    <n v="12691.1"/>
  </r>
  <r>
    <s v="E04729"/>
    <x v="370"/>
    <s v="Vice President"/>
    <x v="2"/>
    <x v="0"/>
    <x v="1"/>
    <x v="1"/>
    <n v="56"/>
    <d v="2004-02-25T00:00:00"/>
    <x v="373"/>
    <x v="18"/>
    <s v="China"/>
    <x v="6"/>
    <s v=""/>
    <n v="69423.680000000008"/>
  </r>
  <r>
    <s v="E00360"/>
    <x v="371"/>
    <s v="Director"/>
    <x v="5"/>
    <x v="1"/>
    <x v="1"/>
    <x v="1"/>
    <n v="53"/>
    <d v="2012-10-22T00:00:00"/>
    <x v="374"/>
    <x v="20"/>
    <s v="United States"/>
    <x v="0"/>
    <s v=""/>
    <n v="48867.899999999994"/>
  </r>
  <r>
    <s v="E02284"/>
    <x v="372"/>
    <s v="Field Engineer"/>
    <x v="5"/>
    <x v="2"/>
    <x v="0"/>
    <x v="3"/>
    <n v="36"/>
    <d v="2016-03-14T00:00:00"/>
    <x v="375"/>
    <x v="1"/>
    <s v="Brazil"/>
    <x v="12"/>
    <s v=""/>
    <n v="0"/>
  </r>
  <r>
    <s v="E00181"/>
    <x v="373"/>
    <s v="Sr. Analyst"/>
    <x v="6"/>
    <x v="3"/>
    <x v="0"/>
    <x v="1"/>
    <n v="46"/>
    <d v="2002-01-15T00:00:00"/>
    <x v="376"/>
    <x v="1"/>
    <s v="China"/>
    <x v="10"/>
    <d v="2003-01-02T00:00:00"/>
    <n v="0"/>
  </r>
  <r>
    <s v="E04168"/>
    <x v="374"/>
    <s v="Manager"/>
    <x v="2"/>
    <x v="2"/>
    <x v="0"/>
    <x v="3"/>
    <n v="38"/>
    <d v="2017-09-21T00:00:00"/>
    <x v="377"/>
    <x v="6"/>
    <s v="Brazil"/>
    <x v="12"/>
    <s v=""/>
    <n v="10768.23"/>
  </r>
  <r>
    <s v="E02861"/>
    <x v="375"/>
    <s v="Enterprise Architect"/>
    <x v="0"/>
    <x v="0"/>
    <x v="1"/>
    <x v="2"/>
    <n v="62"/>
    <d v="2001-04-15T00:00:00"/>
    <x v="378"/>
    <x v="1"/>
    <s v="United States"/>
    <x v="7"/>
    <s v=""/>
    <n v="0"/>
  </r>
  <r>
    <s v="E01357"/>
    <x v="376"/>
    <s v="Engineering Manager"/>
    <x v="5"/>
    <x v="0"/>
    <x v="0"/>
    <x v="2"/>
    <n v="61"/>
    <d v="2010-01-15T00:00:00"/>
    <x v="379"/>
    <x v="8"/>
    <s v="United States"/>
    <x v="2"/>
    <s v=""/>
    <n v="12754.300000000001"/>
  </r>
  <r>
    <s v="E04387"/>
    <x v="377"/>
    <s v="Network Architect"/>
    <x v="0"/>
    <x v="2"/>
    <x v="0"/>
    <x v="2"/>
    <n v="59"/>
    <d v="2017-10-20T00:00:00"/>
    <x v="380"/>
    <x v="1"/>
    <s v="United States"/>
    <x v="3"/>
    <s v=""/>
    <n v="0"/>
  </r>
  <r>
    <s v="E03090"/>
    <x v="378"/>
    <s v="Technical Architect"/>
    <x v="0"/>
    <x v="2"/>
    <x v="0"/>
    <x v="1"/>
    <n v="49"/>
    <d v="2010-09-10T00:00:00"/>
    <x v="381"/>
    <x v="1"/>
    <s v="China"/>
    <x v="10"/>
    <s v=""/>
    <n v="0"/>
  </r>
  <r>
    <s v="E03591"/>
    <x v="379"/>
    <s v="Director"/>
    <x v="6"/>
    <x v="1"/>
    <x v="0"/>
    <x v="1"/>
    <n v="64"/>
    <d v="2011-02-14T00:00:00"/>
    <x v="382"/>
    <x v="33"/>
    <s v="United States"/>
    <x v="0"/>
    <s v=""/>
    <n v="32531.23"/>
  </r>
  <r>
    <s v="E03328"/>
    <x v="380"/>
    <s v="Manager"/>
    <x v="0"/>
    <x v="0"/>
    <x v="0"/>
    <x v="2"/>
    <n v="57"/>
    <d v="2020-04-27T00:00:00"/>
    <x v="383"/>
    <x v="3"/>
    <s v="United States"/>
    <x v="7"/>
    <s v=""/>
    <n v="7214.06"/>
  </r>
  <r>
    <s v="E04937"/>
    <x v="381"/>
    <s v="Manager"/>
    <x v="2"/>
    <x v="2"/>
    <x v="1"/>
    <x v="1"/>
    <n v="52"/>
    <d v="2014-08-07T00:00:00"/>
    <x v="384"/>
    <x v="3"/>
    <s v="United States"/>
    <x v="3"/>
    <s v=""/>
    <n v="8194.34"/>
  </r>
  <r>
    <s v="E00515"/>
    <x v="382"/>
    <s v="Sr. Manger"/>
    <x v="3"/>
    <x v="2"/>
    <x v="1"/>
    <x v="3"/>
    <n v="40"/>
    <d v="2019-01-23T00:00:00"/>
    <x v="385"/>
    <x v="4"/>
    <s v="United States"/>
    <x v="4"/>
    <s v=""/>
    <n v="15903.1"/>
  </r>
  <r>
    <s v="E01241"/>
    <x v="383"/>
    <s v="Sr. Manger"/>
    <x v="0"/>
    <x v="0"/>
    <x v="0"/>
    <x v="3"/>
    <n v="49"/>
    <d v="2004-01-14T00:00:00"/>
    <x v="386"/>
    <x v="4"/>
    <s v="Brazil"/>
    <x v="12"/>
    <s v=""/>
    <n v="12508.6"/>
  </r>
  <r>
    <s v="E03255"/>
    <x v="384"/>
    <s v="System Administrator "/>
    <x v="0"/>
    <x v="2"/>
    <x v="1"/>
    <x v="2"/>
    <n v="43"/>
    <d v="2016-04-07T00:00:00"/>
    <x v="387"/>
    <x v="1"/>
    <s v="United States"/>
    <x v="0"/>
    <s v=""/>
    <n v="0"/>
  </r>
  <r>
    <s v="E01711"/>
    <x v="385"/>
    <s v="Analyst II"/>
    <x v="1"/>
    <x v="2"/>
    <x v="1"/>
    <x v="2"/>
    <n v="31"/>
    <d v="2021-04-22T00:00:00"/>
    <x v="388"/>
    <x v="1"/>
    <s v="United States"/>
    <x v="3"/>
    <s v=""/>
    <n v="0"/>
  </r>
  <r>
    <s v="E00500"/>
    <x v="386"/>
    <s v="Director"/>
    <x v="3"/>
    <x v="1"/>
    <x v="1"/>
    <x v="1"/>
    <n v="55"/>
    <d v="2010-06-11T00:00:00"/>
    <x v="389"/>
    <x v="36"/>
    <s v="China"/>
    <x v="11"/>
    <s v=""/>
    <n v="46847.25"/>
  </r>
  <r>
    <s v="E04972"/>
    <x v="387"/>
    <s v="Sr. Manger"/>
    <x v="4"/>
    <x v="2"/>
    <x v="0"/>
    <x v="2"/>
    <n v="41"/>
    <d v="2008-10-26T00:00:00"/>
    <x v="390"/>
    <x v="8"/>
    <s v="United States"/>
    <x v="7"/>
    <s v=""/>
    <n v="17139.330000000002"/>
  </r>
  <r>
    <s v="E02728"/>
    <x v="388"/>
    <s v="Sr. Analyst"/>
    <x v="3"/>
    <x v="0"/>
    <x v="1"/>
    <x v="1"/>
    <n v="34"/>
    <d v="2011-07-26T00:00:00"/>
    <x v="391"/>
    <x v="1"/>
    <s v="China"/>
    <x v="10"/>
    <s v=""/>
    <n v="0"/>
  </r>
  <r>
    <s v="E04749"/>
    <x v="389"/>
    <s v="Sr. Manger"/>
    <x v="1"/>
    <x v="3"/>
    <x v="0"/>
    <x v="1"/>
    <n v="41"/>
    <d v="2004-03-14T00:00:00"/>
    <x v="392"/>
    <x v="15"/>
    <s v="United States"/>
    <x v="5"/>
    <s v=""/>
    <n v="18600.48"/>
  </r>
  <r>
    <s v="E02023"/>
    <x v="390"/>
    <s v="Systems Analyst"/>
    <x v="0"/>
    <x v="1"/>
    <x v="1"/>
    <x v="1"/>
    <n v="40"/>
    <d v="2007-07-30T00:00:00"/>
    <x v="393"/>
    <x v="1"/>
    <s v="United States"/>
    <x v="0"/>
    <s v=""/>
    <n v="0"/>
  </r>
  <r>
    <s v="E03166"/>
    <x v="391"/>
    <s v="IT Coordinator"/>
    <x v="0"/>
    <x v="1"/>
    <x v="1"/>
    <x v="0"/>
    <n v="42"/>
    <d v="2006-09-24T00:00:00"/>
    <x v="394"/>
    <x v="1"/>
    <s v="United States"/>
    <x v="2"/>
    <s v=""/>
    <n v="0"/>
  </r>
  <r>
    <s v="E02599"/>
    <x v="392"/>
    <s v="Vice President"/>
    <x v="4"/>
    <x v="3"/>
    <x v="1"/>
    <x v="1"/>
    <n v="31"/>
    <d v="2015-09-03T00:00:00"/>
    <x v="395"/>
    <x v="16"/>
    <s v="United States"/>
    <x v="7"/>
    <s v=""/>
    <n v="85324.02"/>
  </r>
  <r>
    <s v="E01014"/>
    <x v="393"/>
    <s v="Director"/>
    <x v="6"/>
    <x v="0"/>
    <x v="1"/>
    <x v="1"/>
    <n v="49"/>
    <d v="1999-02-19T00:00:00"/>
    <x v="396"/>
    <x v="11"/>
    <s v="China"/>
    <x v="1"/>
    <s v=""/>
    <n v="40279.47"/>
  </r>
  <r>
    <s v="E04529"/>
    <x v="394"/>
    <s v="Technical Architect"/>
    <x v="0"/>
    <x v="2"/>
    <x v="1"/>
    <x v="1"/>
    <n v="42"/>
    <d v="2014-06-23T00:00:00"/>
    <x v="397"/>
    <x v="1"/>
    <s v="China"/>
    <x v="1"/>
    <s v=""/>
    <n v="0"/>
  </r>
  <r>
    <s v="E00085"/>
    <x v="395"/>
    <s v="Sr. Manger"/>
    <x v="0"/>
    <x v="3"/>
    <x v="1"/>
    <x v="2"/>
    <n v="46"/>
    <d v="2004-09-14T00:00:00"/>
    <x v="398"/>
    <x v="19"/>
    <s v="United States"/>
    <x v="2"/>
    <s v=""/>
    <n v="14330.14"/>
  </r>
  <r>
    <s v="E00632"/>
    <x v="396"/>
    <s v="Network Architect"/>
    <x v="0"/>
    <x v="0"/>
    <x v="1"/>
    <x v="1"/>
    <n v="37"/>
    <d v="2017-07-06T00:00:00"/>
    <x v="399"/>
    <x v="1"/>
    <s v="China"/>
    <x v="6"/>
    <s v=""/>
    <n v="0"/>
  </r>
  <r>
    <s v="E02108"/>
    <x v="397"/>
    <s v="Sr. Manger"/>
    <x v="1"/>
    <x v="0"/>
    <x v="0"/>
    <x v="2"/>
    <n v="51"/>
    <d v="2006-04-28T00:00:00"/>
    <x v="400"/>
    <x v="8"/>
    <s v="United States"/>
    <x v="2"/>
    <d v="2007-08-16T00:00:00"/>
    <n v="19598.54"/>
  </r>
  <r>
    <s v="E03802"/>
    <x v="398"/>
    <s v="Director"/>
    <x v="5"/>
    <x v="3"/>
    <x v="1"/>
    <x v="3"/>
    <n v="46"/>
    <d v="2014-07-19T00:00:00"/>
    <x v="401"/>
    <x v="11"/>
    <s v="Brazil"/>
    <x v="12"/>
    <s v=""/>
    <n v="36462.089999999997"/>
  </r>
  <r>
    <s v="E03685"/>
    <x v="399"/>
    <s v="Solutions Architect"/>
    <x v="0"/>
    <x v="3"/>
    <x v="1"/>
    <x v="0"/>
    <n v="55"/>
    <d v="1998-05-04T00:00:00"/>
    <x v="402"/>
    <x v="1"/>
    <s v="United States"/>
    <x v="2"/>
    <s v=""/>
    <n v="0"/>
  </r>
  <r>
    <s v="E01089"/>
    <x v="400"/>
    <s v="Analyst II"/>
    <x v="3"/>
    <x v="1"/>
    <x v="1"/>
    <x v="2"/>
    <n v="43"/>
    <d v="2017-10-20T00:00:00"/>
    <x v="403"/>
    <x v="1"/>
    <s v="United States"/>
    <x v="3"/>
    <s v=""/>
    <n v="0"/>
  </r>
  <r>
    <s v="E03988"/>
    <x v="401"/>
    <s v="Analyst II"/>
    <x v="6"/>
    <x v="1"/>
    <x v="1"/>
    <x v="2"/>
    <n v="48"/>
    <d v="2005-09-28T00:00:00"/>
    <x v="404"/>
    <x v="1"/>
    <s v="United States"/>
    <x v="5"/>
    <s v=""/>
    <n v="0"/>
  </r>
  <r>
    <s v="E00401"/>
    <x v="402"/>
    <s v="System Administrator "/>
    <x v="0"/>
    <x v="3"/>
    <x v="1"/>
    <x v="2"/>
    <n v="48"/>
    <d v="2003-08-11T00:00:00"/>
    <x v="405"/>
    <x v="1"/>
    <s v="United States"/>
    <x v="0"/>
    <s v=""/>
    <n v="0"/>
  </r>
  <r>
    <s v="E03429"/>
    <x v="403"/>
    <s v="Sr. Analyst"/>
    <x v="6"/>
    <x v="1"/>
    <x v="1"/>
    <x v="1"/>
    <n v="51"/>
    <d v="2012-04-14T00:00:00"/>
    <x v="406"/>
    <x v="1"/>
    <s v="China"/>
    <x v="11"/>
    <s v=""/>
    <n v="0"/>
  </r>
  <r>
    <s v="E02417"/>
    <x v="404"/>
    <s v="Automation Engineer"/>
    <x v="5"/>
    <x v="0"/>
    <x v="0"/>
    <x v="2"/>
    <n v="46"/>
    <d v="2008-01-24T00:00:00"/>
    <x v="407"/>
    <x v="1"/>
    <s v="United States"/>
    <x v="2"/>
    <s v=""/>
    <n v="0"/>
  </r>
  <r>
    <s v="E00359"/>
    <x v="405"/>
    <s v="Sr. Analyst"/>
    <x v="6"/>
    <x v="0"/>
    <x v="1"/>
    <x v="3"/>
    <n v="33"/>
    <d v="2014-11-30T00:00:00"/>
    <x v="408"/>
    <x v="1"/>
    <s v="United States"/>
    <x v="4"/>
    <s v=""/>
    <n v="0"/>
  </r>
  <r>
    <s v="E02044"/>
    <x v="406"/>
    <s v="Business Partner"/>
    <x v="4"/>
    <x v="1"/>
    <x v="0"/>
    <x v="0"/>
    <n v="42"/>
    <d v="2020-09-18T00:00:00"/>
    <x v="409"/>
    <x v="1"/>
    <s v="United States"/>
    <x v="7"/>
    <s v=""/>
    <n v="0"/>
  </r>
  <r>
    <s v="E01479"/>
    <x v="407"/>
    <s v="IT Systems Architect"/>
    <x v="0"/>
    <x v="1"/>
    <x v="0"/>
    <x v="2"/>
    <n v="55"/>
    <d v="2011-11-21T00:00:00"/>
    <x v="410"/>
    <x v="1"/>
    <s v="United States"/>
    <x v="2"/>
    <s v=""/>
    <n v="0"/>
  </r>
  <r>
    <s v="E04962"/>
    <x v="408"/>
    <s v="Vice President"/>
    <x v="5"/>
    <x v="1"/>
    <x v="0"/>
    <x v="1"/>
    <n v="50"/>
    <d v="2008-10-13T00:00:00"/>
    <x v="411"/>
    <x v="23"/>
    <s v="China"/>
    <x v="1"/>
    <d v="2019-12-11T00:00:00"/>
    <n v="72720.400000000009"/>
  </r>
  <r>
    <s v="E02769"/>
    <x v="409"/>
    <s v="Account Representative"/>
    <x v="2"/>
    <x v="1"/>
    <x v="0"/>
    <x v="2"/>
    <n v="26"/>
    <d v="2021-11-21T00:00:00"/>
    <x v="412"/>
    <x v="1"/>
    <s v="United States"/>
    <x v="2"/>
    <s v=""/>
    <n v="0"/>
  </r>
  <r>
    <s v="E03893"/>
    <x v="410"/>
    <s v="Vice President"/>
    <x v="5"/>
    <x v="1"/>
    <x v="0"/>
    <x v="1"/>
    <n v="55"/>
    <d v="2018-09-02T00:00:00"/>
    <x v="413"/>
    <x v="16"/>
    <s v="China"/>
    <x v="11"/>
    <s v=""/>
    <n v="75298.100000000006"/>
  </r>
  <r>
    <s v="E00553"/>
    <x v="411"/>
    <s v="Quality Engineer"/>
    <x v="5"/>
    <x v="0"/>
    <x v="0"/>
    <x v="1"/>
    <n v="50"/>
    <d v="2013-05-10T00:00:00"/>
    <x v="414"/>
    <x v="1"/>
    <s v="United States"/>
    <x v="5"/>
    <d v="2019-08-04T00:00:00"/>
    <n v="0"/>
  </r>
  <r>
    <s v="E03540"/>
    <x v="412"/>
    <s v="Solutions Architect"/>
    <x v="0"/>
    <x v="1"/>
    <x v="0"/>
    <x v="2"/>
    <n v="28"/>
    <d v="2018-01-22T00:00:00"/>
    <x v="415"/>
    <x v="1"/>
    <s v="United States"/>
    <x v="0"/>
    <s v=""/>
    <n v="0"/>
  </r>
  <r>
    <s v="E02769"/>
    <x v="413"/>
    <s v="Sr. Manger"/>
    <x v="1"/>
    <x v="0"/>
    <x v="0"/>
    <x v="3"/>
    <n v="39"/>
    <d v="2019-10-18T00:00:00"/>
    <x v="416"/>
    <x v="19"/>
    <s v="United States"/>
    <x v="2"/>
    <s v=""/>
    <n v="13511.19"/>
  </r>
  <r>
    <s v="E03277"/>
    <x v="414"/>
    <s v="Sr. Manger"/>
    <x v="6"/>
    <x v="2"/>
    <x v="0"/>
    <x v="1"/>
    <n v="31"/>
    <d v="2019-08-18T00:00:00"/>
    <x v="417"/>
    <x v="15"/>
    <s v="China"/>
    <x v="6"/>
    <s v=""/>
    <n v="15162.359999999999"/>
  </r>
  <r>
    <s v="E04194"/>
    <x v="415"/>
    <s v="Director"/>
    <x v="3"/>
    <x v="2"/>
    <x v="0"/>
    <x v="1"/>
    <n v="55"/>
    <d v="2010-10-17T00:00:00"/>
    <x v="418"/>
    <x v="14"/>
    <s v="China"/>
    <x v="11"/>
    <s v=""/>
    <n v="43407.21"/>
  </r>
  <r>
    <s v="E01807"/>
    <x v="416"/>
    <s v="Sr. Analyst"/>
    <x v="2"/>
    <x v="0"/>
    <x v="1"/>
    <x v="1"/>
    <n v="52"/>
    <d v="1994-02-18T00:00:00"/>
    <x v="419"/>
    <x v="1"/>
    <s v="United States"/>
    <x v="0"/>
    <s v=""/>
    <n v="0"/>
  </r>
  <r>
    <s v="E01762"/>
    <x v="417"/>
    <s v="Manager"/>
    <x v="2"/>
    <x v="2"/>
    <x v="0"/>
    <x v="1"/>
    <n v="55"/>
    <d v="2012-10-20T00:00:00"/>
    <x v="420"/>
    <x v="5"/>
    <s v="United States"/>
    <x v="7"/>
    <s v=""/>
    <n v="6521.16"/>
  </r>
  <r>
    <s v="E02632"/>
    <x v="418"/>
    <s v="Analyst"/>
    <x v="3"/>
    <x v="3"/>
    <x v="0"/>
    <x v="3"/>
    <n v="56"/>
    <d v="1995-04-13T00:00:00"/>
    <x v="421"/>
    <x v="1"/>
    <s v="Brazil"/>
    <x v="8"/>
    <s v=""/>
    <n v="0"/>
  </r>
  <r>
    <s v="E04226"/>
    <x v="419"/>
    <s v="Operations Engineer"/>
    <x v="5"/>
    <x v="1"/>
    <x v="1"/>
    <x v="2"/>
    <n v="47"/>
    <d v="2001-01-02T00:00:00"/>
    <x v="422"/>
    <x v="1"/>
    <s v="United States"/>
    <x v="2"/>
    <s v=""/>
    <n v="0"/>
  </r>
  <r>
    <s v="E04101"/>
    <x v="420"/>
    <s v="Director"/>
    <x v="2"/>
    <x v="2"/>
    <x v="0"/>
    <x v="2"/>
    <n v="63"/>
    <d v="2020-06-14T00:00:00"/>
    <x v="423"/>
    <x v="25"/>
    <s v="United States"/>
    <x v="7"/>
    <s v=""/>
    <n v="48928.32"/>
  </r>
  <r>
    <s v="E01981"/>
    <x v="421"/>
    <s v="Analyst"/>
    <x v="1"/>
    <x v="3"/>
    <x v="0"/>
    <x v="2"/>
    <n v="63"/>
    <d v="2012-03-16T00:00:00"/>
    <x v="424"/>
    <x v="1"/>
    <s v="United States"/>
    <x v="2"/>
    <s v=""/>
    <n v="0"/>
  </r>
  <r>
    <s v="E02534"/>
    <x v="422"/>
    <s v="Sr. Manger"/>
    <x v="3"/>
    <x v="3"/>
    <x v="0"/>
    <x v="2"/>
    <n v="55"/>
    <d v="2004-05-28T00:00:00"/>
    <x v="425"/>
    <x v="15"/>
    <s v="United States"/>
    <x v="7"/>
    <s v=""/>
    <n v="19186.2"/>
  </r>
  <r>
    <s v="E01238"/>
    <x v="423"/>
    <s v="Director"/>
    <x v="2"/>
    <x v="1"/>
    <x v="0"/>
    <x v="2"/>
    <n v="55"/>
    <d v="1995-10-29T00:00:00"/>
    <x v="426"/>
    <x v="0"/>
    <s v="United States"/>
    <x v="5"/>
    <s v=""/>
    <n v="22990.649999999998"/>
  </r>
  <r>
    <s v="E01118"/>
    <x v="424"/>
    <s v="Manager"/>
    <x v="4"/>
    <x v="1"/>
    <x v="1"/>
    <x v="1"/>
    <n v="42"/>
    <d v="2009-12-12T00:00:00"/>
    <x v="427"/>
    <x v="24"/>
    <s v="United States"/>
    <x v="3"/>
    <s v=""/>
    <n v="9139.36"/>
  </r>
  <r>
    <s v="E04041"/>
    <x v="425"/>
    <s v="IT Coordinator"/>
    <x v="0"/>
    <x v="2"/>
    <x v="0"/>
    <x v="1"/>
    <n v="39"/>
    <d v="2020-11-18T00:00:00"/>
    <x v="428"/>
    <x v="1"/>
    <s v="China"/>
    <x v="6"/>
    <s v=""/>
    <n v="0"/>
  </r>
  <r>
    <s v="E04308"/>
    <x v="426"/>
    <s v="Development Engineer"/>
    <x v="5"/>
    <x v="1"/>
    <x v="1"/>
    <x v="3"/>
    <n v="35"/>
    <d v="2017-05-23T00:00:00"/>
    <x v="429"/>
    <x v="1"/>
    <s v="United States"/>
    <x v="0"/>
    <s v=""/>
    <n v="0"/>
  </r>
  <r>
    <s v="E01052"/>
    <x v="427"/>
    <s v="Sr. Manger"/>
    <x v="6"/>
    <x v="0"/>
    <x v="1"/>
    <x v="1"/>
    <n v="45"/>
    <d v="2001-05-03T00:00:00"/>
    <x v="430"/>
    <x v="15"/>
    <s v="China"/>
    <x v="6"/>
    <d v="2011-12-26T00:00:00"/>
    <n v="17730.239999999998"/>
  </r>
  <r>
    <s v="E04165"/>
    <x v="428"/>
    <s v="Sr. Manger"/>
    <x v="6"/>
    <x v="1"/>
    <x v="0"/>
    <x v="1"/>
    <n v="25"/>
    <d v="2021-09-14T00:00:00"/>
    <x v="431"/>
    <x v="28"/>
    <s v="China"/>
    <x v="1"/>
    <s v=""/>
    <n v="19153.400000000001"/>
  </r>
  <r>
    <s v="E02295"/>
    <x v="429"/>
    <s v="Analyst"/>
    <x v="2"/>
    <x v="3"/>
    <x v="1"/>
    <x v="2"/>
    <n v="47"/>
    <d v="2013-02-28T00:00:00"/>
    <x v="432"/>
    <x v="1"/>
    <s v="United States"/>
    <x v="2"/>
    <s v=""/>
    <n v="0"/>
  </r>
  <r>
    <s v="E04546"/>
    <x v="430"/>
    <s v="Cloud Infrastructure Architect"/>
    <x v="0"/>
    <x v="3"/>
    <x v="0"/>
    <x v="2"/>
    <n v="42"/>
    <d v="2020-02-05T00:00:00"/>
    <x v="433"/>
    <x v="1"/>
    <s v="United States"/>
    <x v="7"/>
    <s v=""/>
    <n v="0"/>
  </r>
  <r>
    <s v="E04217"/>
    <x v="431"/>
    <s v="System Administrator "/>
    <x v="0"/>
    <x v="1"/>
    <x v="0"/>
    <x v="0"/>
    <n v="35"/>
    <d v="2014-10-29T00:00:00"/>
    <x v="434"/>
    <x v="1"/>
    <s v="United States"/>
    <x v="2"/>
    <s v=""/>
    <n v="0"/>
  </r>
  <r>
    <s v="E00650"/>
    <x v="432"/>
    <s v="Business Partner"/>
    <x v="4"/>
    <x v="0"/>
    <x v="0"/>
    <x v="1"/>
    <n v="45"/>
    <d v="2000-08-17T00:00:00"/>
    <x v="435"/>
    <x v="1"/>
    <s v="China"/>
    <x v="11"/>
    <s v=""/>
    <n v="0"/>
  </r>
  <r>
    <s v="E00344"/>
    <x v="433"/>
    <s v="Director"/>
    <x v="0"/>
    <x v="0"/>
    <x v="0"/>
    <x v="1"/>
    <n v="52"/>
    <d v="1996-02-14T00:00:00"/>
    <x v="436"/>
    <x v="14"/>
    <s v="China"/>
    <x v="10"/>
    <s v=""/>
    <n v="36736.520000000004"/>
  </r>
  <r>
    <s v="E04645"/>
    <x v="434"/>
    <s v="Vice President"/>
    <x v="6"/>
    <x v="3"/>
    <x v="1"/>
    <x v="1"/>
    <n v="57"/>
    <d v="2017-08-04T00:00:00"/>
    <x v="437"/>
    <x v="32"/>
    <s v="United States"/>
    <x v="2"/>
    <s v=""/>
    <n v="65948.399999999994"/>
  </r>
  <r>
    <s v="E03880"/>
    <x v="435"/>
    <s v="Analyst"/>
    <x v="3"/>
    <x v="2"/>
    <x v="0"/>
    <x v="2"/>
    <n v="56"/>
    <d v="2019-12-25T00:00:00"/>
    <x v="438"/>
    <x v="1"/>
    <s v="United States"/>
    <x v="3"/>
    <s v=""/>
    <n v="0"/>
  </r>
  <r>
    <s v="E02730"/>
    <x v="436"/>
    <s v="Quality Engineer"/>
    <x v="5"/>
    <x v="3"/>
    <x v="1"/>
    <x v="3"/>
    <n v="46"/>
    <d v="2005-04-22T00:00:00"/>
    <x v="439"/>
    <x v="1"/>
    <s v="Brazil"/>
    <x v="9"/>
    <s v=""/>
    <n v="0"/>
  </r>
  <r>
    <s v="E04517"/>
    <x v="437"/>
    <s v="Manager"/>
    <x v="6"/>
    <x v="2"/>
    <x v="0"/>
    <x v="1"/>
    <n v="43"/>
    <d v="2006-06-11T00:00:00"/>
    <x v="440"/>
    <x v="6"/>
    <s v="United States"/>
    <x v="4"/>
    <s v=""/>
    <n v="10555.02"/>
  </r>
  <r>
    <s v="E00965"/>
    <x v="438"/>
    <s v="Computer Systems Manager"/>
    <x v="0"/>
    <x v="2"/>
    <x v="1"/>
    <x v="1"/>
    <n v="53"/>
    <d v="2008-02-09T00:00:00"/>
    <x v="441"/>
    <x v="6"/>
    <s v="China"/>
    <x v="6"/>
    <s v=""/>
    <n v="7577.37"/>
  </r>
  <r>
    <s v="E04639"/>
    <x v="439"/>
    <s v="Network Administrator"/>
    <x v="0"/>
    <x v="1"/>
    <x v="0"/>
    <x v="2"/>
    <n v="47"/>
    <d v="2018-07-28T00:00:00"/>
    <x v="442"/>
    <x v="1"/>
    <s v="United States"/>
    <x v="0"/>
    <s v=""/>
    <n v="0"/>
  </r>
  <r>
    <s v="E00465"/>
    <x v="440"/>
    <s v="Test Engineer"/>
    <x v="5"/>
    <x v="0"/>
    <x v="1"/>
    <x v="2"/>
    <n v="62"/>
    <d v="2011-10-04T00:00:00"/>
    <x v="443"/>
    <x v="1"/>
    <s v="United States"/>
    <x v="0"/>
    <s v=""/>
    <n v="0"/>
  </r>
  <r>
    <s v="E03058"/>
    <x v="441"/>
    <s v="Vice President"/>
    <x v="0"/>
    <x v="0"/>
    <x v="1"/>
    <x v="1"/>
    <n v="35"/>
    <d v="2015-06-11T00:00:00"/>
    <x v="444"/>
    <x v="32"/>
    <s v="China"/>
    <x v="6"/>
    <s v=""/>
    <n v="84500.28"/>
  </r>
  <r>
    <s v="E02337"/>
    <x v="442"/>
    <s v="Analyst"/>
    <x v="3"/>
    <x v="3"/>
    <x v="0"/>
    <x v="1"/>
    <n v="27"/>
    <d v="2019-08-24T00:00:00"/>
    <x v="445"/>
    <x v="1"/>
    <s v="China"/>
    <x v="1"/>
    <s v=""/>
    <n v="0"/>
  </r>
  <r>
    <s v="E04927"/>
    <x v="443"/>
    <s v="Sr. Analyst"/>
    <x v="1"/>
    <x v="1"/>
    <x v="1"/>
    <x v="2"/>
    <n v="55"/>
    <d v="2002-07-19T00:00:00"/>
    <x v="446"/>
    <x v="1"/>
    <s v="United States"/>
    <x v="4"/>
    <s v=""/>
    <n v="0"/>
  </r>
  <r>
    <s v="E03799"/>
    <x v="444"/>
    <s v="Sr. Analyst"/>
    <x v="1"/>
    <x v="2"/>
    <x v="0"/>
    <x v="1"/>
    <n v="63"/>
    <d v="1999-12-31T00:00:00"/>
    <x v="447"/>
    <x v="1"/>
    <s v="United States"/>
    <x v="3"/>
    <s v=""/>
    <n v="0"/>
  </r>
  <r>
    <s v="E04538"/>
    <x v="445"/>
    <s v="Cloud Infrastructure Architect"/>
    <x v="0"/>
    <x v="3"/>
    <x v="0"/>
    <x v="1"/>
    <n v="53"/>
    <d v="2011-07-20T00:00:00"/>
    <x v="448"/>
    <x v="1"/>
    <s v="China"/>
    <x v="1"/>
    <s v=""/>
    <n v="0"/>
  </r>
  <r>
    <s v="E02633"/>
    <x v="446"/>
    <s v="Vice President"/>
    <x v="2"/>
    <x v="1"/>
    <x v="0"/>
    <x v="0"/>
    <n v="54"/>
    <d v="2000-08-19T00:00:00"/>
    <x v="449"/>
    <x v="34"/>
    <s v="United States"/>
    <x v="7"/>
    <s v=""/>
    <n v="84445.119999999995"/>
  </r>
  <r>
    <s v="E02965"/>
    <x v="447"/>
    <s v="Sr. Manger"/>
    <x v="1"/>
    <x v="0"/>
    <x v="1"/>
    <x v="1"/>
    <n v="43"/>
    <d v="2021-04-17T00:00:00"/>
    <x v="20"/>
    <x v="0"/>
    <s v="United States"/>
    <x v="0"/>
    <s v=""/>
    <n v="21921"/>
  </r>
  <r>
    <s v="E04345"/>
    <x v="448"/>
    <s v="Engineering Manager"/>
    <x v="5"/>
    <x v="2"/>
    <x v="0"/>
    <x v="2"/>
    <n v="64"/>
    <d v="1994-06-20T00:00:00"/>
    <x v="450"/>
    <x v="4"/>
    <s v="United States"/>
    <x v="2"/>
    <s v=""/>
    <n v="10945.6"/>
  </r>
  <r>
    <s v="E02895"/>
    <x v="449"/>
    <s v="Director"/>
    <x v="1"/>
    <x v="0"/>
    <x v="0"/>
    <x v="3"/>
    <n v="65"/>
    <d v="2008-10-07T00:00:00"/>
    <x v="451"/>
    <x v="0"/>
    <s v="Brazil"/>
    <x v="8"/>
    <s v=""/>
    <n v="25533.149999999998"/>
  </r>
  <r>
    <s v="E01132"/>
    <x v="450"/>
    <s v="Computer Systems Manager"/>
    <x v="0"/>
    <x v="0"/>
    <x v="0"/>
    <x v="2"/>
    <n v="42"/>
    <d v="2006-03-01T00:00:00"/>
    <x v="452"/>
    <x v="17"/>
    <s v="United States"/>
    <x v="0"/>
    <d v="2015-08-08T00:00:00"/>
    <n v="4871.6500000000005"/>
  </r>
  <r>
    <s v="E00758"/>
    <x v="451"/>
    <s v="Account Representative"/>
    <x v="2"/>
    <x v="1"/>
    <x v="1"/>
    <x v="1"/>
    <n v="35"/>
    <d v="2013-08-30T00:00:00"/>
    <x v="453"/>
    <x v="1"/>
    <s v="China"/>
    <x v="6"/>
    <s v=""/>
    <n v="0"/>
  </r>
  <r>
    <s v="E03750"/>
    <x v="452"/>
    <s v="Director"/>
    <x v="5"/>
    <x v="2"/>
    <x v="1"/>
    <x v="1"/>
    <n v="64"/>
    <d v="1995-08-29T00:00:00"/>
    <x v="454"/>
    <x v="10"/>
    <s v="China"/>
    <x v="11"/>
    <s v=""/>
    <n v="28581.66"/>
  </r>
  <r>
    <s v="E00144"/>
    <x v="453"/>
    <s v="Controls Engineer"/>
    <x v="5"/>
    <x v="0"/>
    <x v="1"/>
    <x v="1"/>
    <n v="55"/>
    <d v="2018-04-29T00:00:00"/>
    <x v="455"/>
    <x v="1"/>
    <s v="China"/>
    <x v="10"/>
    <s v=""/>
    <n v="0"/>
  </r>
  <r>
    <s v="E02943"/>
    <x v="454"/>
    <s v="Sr. Analyst"/>
    <x v="6"/>
    <x v="3"/>
    <x v="0"/>
    <x v="3"/>
    <n v="32"/>
    <d v="2013-11-12T00:00:00"/>
    <x v="456"/>
    <x v="1"/>
    <s v="United States"/>
    <x v="2"/>
    <s v=""/>
    <n v="0"/>
  </r>
  <r>
    <s v="E03901"/>
    <x v="455"/>
    <s v="Director"/>
    <x v="6"/>
    <x v="3"/>
    <x v="1"/>
    <x v="1"/>
    <n v="45"/>
    <d v="2004-12-11T00:00:00"/>
    <x v="457"/>
    <x v="9"/>
    <s v="China"/>
    <x v="1"/>
    <s v=""/>
    <n v="40523.040000000001"/>
  </r>
  <r>
    <s v="E03461"/>
    <x v="456"/>
    <s v="Business Partner"/>
    <x v="4"/>
    <x v="0"/>
    <x v="1"/>
    <x v="1"/>
    <n v="35"/>
    <d v="2011-02-22T00:00:00"/>
    <x v="458"/>
    <x v="1"/>
    <s v="United States"/>
    <x v="5"/>
    <d v="2020-07-12T00:00:00"/>
    <n v="0"/>
  </r>
  <r>
    <s v="E03490"/>
    <x v="457"/>
    <s v="Sr. Manger"/>
    <x v="4"/>
    <x v="3"/>
    <x v="1"/>
    <x v="3"/>
    <n v="38"/>
    <d v="2009-09-27T00:00:00"/>
    <x v="459"/>
    <x v="0"/>
    <s v="United States"/>
    <x v="3"/>
    <s v=""/>
    <n v="19170.149999999998"/>
  </r>
  <r>
    <s v="E04466"/>
    <x v="458"/>
    <s v="Network Administrator"/>
    <x v="0"/>
    <x v="3"/>
    <x v="1"/>
    <x v="0"/>
    <n v="54"/>
    <d v="2000-04-01T00:00:00"/>
    <x v="460"/>
    <x v="1"/>
    <s v="United States"/>
    <x v="5"/>
    <s v=""/>
    <n v="0"/>
  </r>
  <r>
    <s v="E03226"/>
    <x v="459"/>
    <s v="Vice President"/>
    <x v="1"/>
    <x v="3"/>
    <x v="1"/>
    <x v="2"/>
    <n v="28"/>
    <d v="2019-06-22T00:00:00"/>
    <x v="461"/>
    <x v="34"/>
    <s v="United States"/>
    <x v="0"/>
    <s v=""/>
    <n v="95291.46"/>
  </r>
  <r>
    <s v="E04607"/>
    <x v="460"/>
    <s v="Vice President"/>
    <x v="6"/>
    <x v="3"/>
    <x v="1"/>
    <x v="2"/>
    <n v="26"/>
    <d v="2020-09-27T00:00:00"/>
    <x v="462"/>
    <x v="7"/>
    <s v="United States"/>
    <x v="7"/>
    <s v=""/>
    <n v="66916.5"/>
  </r>
  <r>
    <s v="E02678"/>
    <x v="461"/>
    <s v="Director"/>
    <x v="5"/>
    <x v="3"/>
    <x v="1"/>
    <x v="3"/>
    <n v="45"/>
    <d v="2007-04-13T00:00:00"/>
    <x v="463"/>
    <x v="14"/>
    <s v="Brazil"/>
    <x v="12"/>
    <s v=""/>
    <n v="43626.400000000001"/>
  </r>
  <r>
    <s v="E02190"/>
    <x v="462"/>
    <s v="Test Engineer"/>
    <x v="5"/>
    <x v="1"/>
    <x v="1"/>
    <x v="2"/>
    <n v="57"/>
    <d v="2018-07-18T00:00:00"/>
    <x v="464"/>
    <x v="1"/>
    <s v="United States"/>
    <x v="7"/>
    <s v=""/>
    <n v="0"/>
  </r>
  <r>
    <s v="E00747"/>
    <x v="463"/>
    <s v="Technical Architect"/>
    <x v="0"/>
    <x v="2"/>
    <x v="0"/>
    <x v="2"/>
    <n v="59"/>
    <d v="2010-04-04T00:00:00"/>
    <x v="465"/>
    <x v="1"/>
    <s v="United States"/>
    <x v="0"/>
    <s v=""/>
    <n v="0"/>
  </r>
  <r>
    <s v="E00268"/>
    <x v="464"/>
    <s v="Director"/>
    <x v="5"/>
    <x v="3"/>
    <x v="1"/>
    <x v="3"/>
    <n v="48"/>
    <d v="2019-12-10T00:00:00"/>
    <x v="466"/>
    <x v="9"/>
    <s v="Brazil"/>
    <x v="9"/>
    <s v=""/>
    <n v="43947.119999999995"/>
  </r>
  <r>
    <s v="E01416"/>
    <x v="465"/>
    <s v="Analyst II"/>
    <x v="3"/>
    <x v="1"/>
    <x v="1"/>
    <x v="0"/>
    <n v="30"/>
    <d v="2020-10-20T00:00:00"/>
    <x v="467"/>
    <x v="1"/>
    <s v="United States"/>
    <x v="3"/>
    <s v=""/>
    <n v="0"/>
  </r>
  <r>
    <s v="E01524"/>
    <x v="466"/>
    <s v="Computer Systems Manager"/>
    <x v="0"/>
    <x v="3"/>
    <x v="1"/>
    <x v="0"/>
    <n v="31"/>
    <d v="2016-10-13T00:00:00"/>
    <x v="468"/>
    <x v="24"/>
    <s v="United States"/>
    <x v="5"/>
    <s v=""/>
    <n v="5099.5200000000004"/>
  </r>
  <r>
    <s v="E03849"/>
    <x v="467"/>
    <s v="Quality Engineer"/>
    <x v="5"/>
    <x v="1"/>
    <x v="0"/>
    <x v="1"/>
    <n v="50"/>
    <d v="2002-07-09T00:00:00"/>
    <x v="469"/>
    <x v="1"/>
    <s v="China"/>
    <x v="6"/>
    <s v=""/>
    <n v="0"/>
  </r>
  <r>
    <s v="E02801"/>
    <x v="468"/>
    <s v="Sr. Manger"/>
    <x v="2"/>
    <x v="3"/>
    <x v="1"/>
    <x v="0"/>
    <n v="51"/>
    <d v="2000-09-01T00:00:00"/>
    <x v="470"/>
    <x v="15"/>
    <s v="United States"/>
    <x v="3"/>
    <s v=""/>
    <n v="18898.439999999999"/>
  </r>
  <r>
    <s v="E04155"/>
    <x v="469"/>
    <s v="Sr. Analyst"/>
    <x v="6"/>
    <x v="0"/>
    <x v="1"/>
    <x v="3"/>
    <n v="42"/>
    <d v="2015-04-07T00:00:00"/>
    <x v="471"/>
    <x v="1"/>
    <s v="Brazil"/>
    <x v="9"/>
    <s v=""/>
    <n v="0"/>
  </r>
  <r>
    <s v="E01952"/>
    <x v="470"/>
    <s v="Network Administrator"/>
    <x v="0"/>
    <x v="0"/>
    <x v="1"/>
    <x v="1"/>
    <n v="45"/>
    <d v="2010-02-26T00:00:00"/>
    <x v="472"/>
    <x v="1"/>
    <s v="United States"/>
    <x v="7"/>
    <s v=""/>
    <n v="0"/>
  </r>
  <r>
    <s v="E00116"/>
    <x v="471"/>
    <s v="Analyst"/>
    <x v="2"/>
    <x v="2"/>
    <x v="0"/>
    <x v="1"/>
    <n v="64"/>
    <d v="2005-01-28T00:00:00"/>
    <x v="473"/>
    <x v="1"/>
    <s v="United States"/>
    <x v="3"/>
    <s v=""/>
    <n v="0"/>
  </r>
  <r>
    <s v="E04811"/>
    <x v="472"/>
    <s v="Field Engineer"/>
    <x v="5"/>
    <x v="2"/>
    <x v="0"/>
    <x v="3"/>
    <n v="59"/>
    <d v="2014-09-16T00:00:00"/>
    <x v="474"/>
    <x v="1"/>
    <s v="Brazil"/>
    <x v="9"/>
    <s v=""/>
    <n v="0"/>
  </r>
  <r>
    <s v="E00624"/>
    <x v="473"/>
    <s v="Director"/>
    <x v="3"/>
    <x v="2"/>
    <x v="1"/>
    <x v="2"/>
    <n v="41"/>
    <d v="2013-06-04T00:00:00"/>
    <x v="475"/>
    <x v="27"/>
    <s v="United States"/>
    <x v="4"/>
    <s v=""/>
    <n v="43556.76"/>
  </r>
  <r>
    <s v="E03404"/>
    <x v="474"/>
    <s v="Field Engineer"/>
    <x v="5"/>
    <x v="2"/>
    <x v="0"/>
    <x v="3"/>
    <n v="42"/>
    <d v="2021-02-05T00:00:00"/>
    <x v="476"/>
    <x v="1"/>
    <s v="Brazil"/>
    <x v="8"/>
    <s v=""/>
    <n v="0"/>
  </r>
  <r>
    <s v="E01845"/>
    <x v="475"/>
    <s v="Manager"/>
    <x v="1"/>
    <x v="0"/>
    <x v="1"/>
    <x v="3"/>
    <n v="54"/>
    <d v="1998-04-28T00:00:00"/>
    <x v="477"/>
    <x v="6"/>
    <s v="Brazil"/>
    <x v="12"/>
    <d v="2004-05-15T00:00:00"/>
    <n v="9744.119999999999"/>
  </r>
  <r>
    <s v="E04784"/>
    <x v="476"/>
    <s v="Technical Architect"/>
    <x v="0"/>
    <x v="0"/>
    <x v="1"/>
    <x v="1"/>
    <n v="37"/>
    <d v="2016-02-05T00:00:00"/>
    <x v="478"/>
    <x v="1"/>
    <s v="China"/>
    <x v="10"/>
    <s v=""/>
    <n v="0"/>
  </r>
  <r>
    <s v="E00145"/>
    <x v="477"/>
    <s v="Sr. Analyst"/>
    <x v="2"/>
    <x v="0"/>
    <x v="1"/>
    <x v="3"/>
    <n v="58"/>
    <d v="2009-04-27T00:00:00"/>
    <x v="479"/>
    <x v="1"/>
    <s v="Brazil"/>
    <x v="8"/>
    <s v=""/>
    <n v="0"/>
  </r>
  <r>
    <s v="E00218"/>
    <x v="478"/>
    <s v="Vice President"/>
    <x v="2"/>
    <x v="2"/>
    <x v="1"/>
    <x v="1"/>
    <n v="47"/>
    <d v="2016-11-22T00:00:00"/>
    <x v="480"/>
    <x v="13"/>
    <s v="United States"/>
    <x v="5"/>
    <s v=""/>
    <n v="78507.19"/>
  </r>
  <r>
    <s v="E02185"/>
    <x v="479"/>
    <s v="Sr. Business Partner"/>
    <x v="4"/>
    <x v="0"/>
    <x v="0"/>
    <x v="1"/>
    <n v="60"/>
    <d v="2005-11-11T00:00:00"/>
    <x v="481"/>
    <x v="1"/>
    <s v="China"/>
    <x v="1"/>
    <s v=""/>
    <n v="0"/>
  </r>
  <r>
    <s v="E01070"/>
    <x v="480"/>
    <s v="Vice President"/>
    <x v="0"/>
    <x v="3"/>
    <x v="1"/>
    <x v="2"/>
    <n v="38"/>
    <d v="2016-06-22T00:00:00"/>
    <x v="482"/>
    <x v="16"/>
    <s v="United States"/>
    <x v="2"/>
    <s v=""/>
    <n v="84955.8"/>
  </r>
  <r>
    <s v="E03807"/>
    <x v="481"/>
    <s v="Sr. Manger"/>
    <x v="6"/>
    <x v="1"/>
    <x v="1"/>
    <x v="1"/>
    <n v="63"/>
    <d v="2015-03-01T00:00:00"/>
    <x v="483"/>
    <x v="0"/>
    <s v="China"/>
    <x v="10"/>
    <s v=""/>
    <n v="22248.149999999998"/>
  </r>
  <r>
    <s v="E00784"/>
    <x v="482"/>
    <s v="Service Desk Analyst"/>
    <x v="0"/>
    <x v="3"/>
    <x v="0"/>
    <x v="1"/>
    <n v="60"/>
    <d v="2004-02-10T00:00:00"/>
    <x v="484"/>
    <x v="1"/>
    <s v="China"/>
    <x v="1"/>
    <s v=""/>
    <n v="0"/>
  </r>
  <r>
    <s v="E04925"/>
    <x v="483"/>
    <s v="System Administrator "/>
    <x v="0"/>
    <x v="1"/>
    <x v="0"/>
    <x v="0"/>
    <n v="42"/>
    <d v="2011-02-19T00:00:00"/>
    <x v="485"/>
    <x v="1"/>
    <s v="United States"/>
    <x v="0"/>
    <s v=""/>
    <n v="0"/>
  </r>
  <r>
    <s v="E04448"/>
    <x v="484"/>
    <s v="Sr. Analyst"/>
    <x v="1"/>
    <x v="3"/>
    <x v="1"/>
    <x v="3"/>
    <n v="34"/>
    <d v="2014-09-04T00:00:00"/>
    <x v="486"/>
    <x v="1"/>
    <s v="Brazil"/>
    <x v="12"/>
    <d v="2017-08-11T00:00:00"/>
    <n v="0"/>
  </r>
  <r>
    <s v="E04817"/>
    <x v="485"/>
    <s v="Sr. Analyst"/>
    <x v="3"/>
    <x v="0"/>
    <x v="0"/>
    <x v="3"/>
    <n v="53"/>
    <d v="2004-12-23T00:00:00"/>
    <x v="487"/>
    <x v="1"/>
    <s v="Brazil"/>
    <x v="12"/>
    <s v=""/>
    <n v="0"/>
  </r>
  <r>
    <s v="E00325"/>
    <x v="486"/>
    <s v="Vice President"/>
    <x v="6"/>
    <x v="0"/>
    <x v="1"/>
    <x v="1"/>
    <n v="39"/>
    <d v="2019-12-05T00:00:00"/>
    <x v="488"/>
    <x v="30"/>
    <s v="China"/>
    <x v="6"/>
    <s v=""/>
    <n v="99082.23000000001"/>
  </r>
  <r>
    <s v="E00403"/>
    <x v="487"/>
    <s v="Business Partner"/>
    <x v="4"/>
    <x v="1"/>
    <x v="0"/>
    <x v="3"/>
    <n v="58"/>
    <d v="2010-10-12T00:00:00"/>
    <x v="489"/>
    <x v="1"/>
    <s v="United States"/>
    <x v="5"/>
    <s v=""/>
    <n v="0"/>
  </r>
  <r>
    <s v="E00436"/>
    <x v="488"/>
    <s v="Computer Systems Manager"/>
    <x v="0"/>
    <x v="1"/>
    <x v="1"/>
    <x v="3"/>
    <n v="60"/>
    <d v="1998-08-03T00:00:00"/>
    <x v="490"/>
    <x v="6"/>
    <s v="United States"/>
    <x v="0"/>
    <s v=""/>
    <n v="7660.7999999999993"/>
  </r>
  <r>
    <s v="E04358"/>
    <x v="489"/>
    <s v="Business Partner"/>
    <x v="4"/>
    <x v="1"/>
    <x v="1"/>
    <x v="3"/>
    <n v="34"/>
    <d v="2015-08-03T00:00:00"/>
    <x v="491"/>
    <x v="1"/>
    <s v="United States"/>
    <x v="7"/>
    <s v=""/>
    <n v="0"/>
  </r>
  <r>
    <s v="E04662"/>
    <x v="490"/>
    <s v="Sr. Manger"/>
    <x v="4"/>
    <x v="3"/>
    <x v="0"/>
    <x v="2"/>
    <n v="60"/>
    <d v="2008-10-18T00:00:00"/>
    <x v="492"/>
    <x v="19"/>
    <s v="United States"/>
    <x v="3"/>
    <s v=""/>
    <n v="16594.05"/>
  </r>
  <r>
    <s v="E01496"/>
    <x v="491"/>
    <s v="Enterprise Architect"/>
    <x v="0"/>
    <x v="1"/>
    <x v="0"/>
    <x v="3"/>
    <n v="53"/>
    <d v="2004-07-20T00:00:00"/>
    <x v="493"/>
    <x v="1"/>
    <s v="United States"/>
    <x v="7"/>
    <s v=""/>
    <n v="0"/>
  </r>
  <r>
    <s v="E01870"/>
    <x v="492"/>
    <s v="Director"/>
    <x v="1"/>
    <x v="3"/>
    <x v="1"/>
    <x v="1"/>
    <n v="58"/>
    <d v="2007-10-12T00:00:00"/>
    <x v="494"/>
    <x v="9"/>
    <s v="China"/>
    <x v="1"/>
    <s v=""/>
    <n v="38889.119999999995"/>
  </r>
  <r>
    <s v="E03971"/>
    <x v="493"/>
    <s v="Sr. Manger"/>
    <x v="6"/>
    <x v="0"/>
    <x v="0"/>
    <x v="1"/>
    <n v="25"/>
    <d v="2020-04-09T00:00:00"/>
    <x v="495"/>
    <x v="4"/>
    <s v="United States"/>
    <x v="7"/>
    <s v=""/>
    <n v="15705.7"/>
  </r>
  <r>
    <s v="E03616"/>
    <x v="494"/>
    <s v="Manager"/>
    <x v="0"/>
    <x v="0"/>
    <x v="1"/>
    <x v="2"/>
    <n v="46"/>
    <d v="2021-08-11T00:00:00"/>
    <x v="496"/>
    <x v="4"/>
    <s v="United States"/>
    <x v="5"/>
    <s v=""/>
    <n v="12755.900000000001"/>
  </r>
  <r>
    <s v="E00153"/>
    <x v="495"/>
    <s v="Field Engineer"/>
    <x v="5"/>
    <x v="3"/>
    <x v="0"/>
    <x v="2"/>
    <n v="39"/>
    <d v="2019-03-12T00:00:00"/>
    <x v="497"/>
    <x v="1"/>
    <s v="United States"/>
    <x v="0"/>
    <s v=""/>
    <n v="0"/>
  </r>
  <r>
    <s v="E02313"/>
    <x v="496"/>
    <s v="Network Architect"/>
    <x v="0"/>
    <x v="1"/>
    <x v="1"/>
    <x v="1"/>
    <n v="50"/>
    <d v="2001-03-06T00:00:00"/>
    <x v="498"/>
    <x v="1"/>
    <s v="China"/>
    <x v="6"/>
    <s v=""/>
    <n v="0"/>
  </r>
  <r>
    <s v="E02960"/>
    <x v="497"/>
    <s v="Sr. Analyst"/>
    <x v="3"/>
    <x v="1"/>
    <x v="0"/>
    <x v="2"/>
    <n v="56"/>
    <d v="2018-03-10T00:00:00"/>
    <x v="499"/>
    <x v="1"/>
    <s v="United States"/>
    <x v="2"/>
    <s v=""/>
    <n v="0"/>
  </r>
  <r>
    <s v="E00096"/>
    <x v="498"/>
    <s v="Development Engineer"/>
    <x v="5"/>
    <x v="1"/>
    <x v="0"/>
    <x v="3"/>
    <n v="30"/>
    <d v="2016-05-26T00:00:00"/>
    <x v="500"/>
    <x v="1"/>
    <s v="Brazil"/>
    <x v="12"/>
    <s v=""/>
    <n v="0"/>
  </r>
  <r>
    <s v="E02140"/>
    <x v="499"/>
    <s v="Vice President"/>
    <x v="4"/>
    <x v="2"/>
    <x v="0"/>
    <x v="1"/>
    <n v="45"/>
    <d v="2021-09-22T00:00:00"/>
    <x v="501"/>
    <x v="18"/>
    <s v="United States"/>
    <x v="4"/>
    <s v=""/>
    <n v="64446.720000000001"/>
  </r>
  <r>
    <s v="E00826"/>
    <x v="500"/>
    <s v="Analyst"/>
    <x v="3"/>
    <x v="3"/>
    <x v="0"/>
    <x v="1"/>
    <n v="55"/>
    <d v="2011-12-22T00:00:00"/>
    <x v="502"/>
    <x v="1"/>
    <s v="China"/>
    <x v="1"/>
    <s v=""/>
    <n v="0"/>
  </r>
  <r>
    <s v="E03881"/>
    <x v="501"/>
    <s v="System Administrator "/>
    <x v="0"/>
    <x v="3"/>
    <x v="1"/>
    <x v="0"/>
    <n v="28"/>
    <d v="2019-06-17T00:00:00"/>
    <x v="503"/>
    <x v="1"/>
    <s v="United States"/>
    <x v="4"/>
    <d v="2022-04-11T00:00:00"/>
    <n v="0"/>
  </r>
  <r>
    <s v="E02604"/>
    <x v="502"/>
    <s v="Sr. Manger"/>
    <x v="1"/>
    <x v="3"/>
    <x v="0"/>
    <x v="0"/>
    <n v="59"/>
    <d v="2018-10-27T00:00:00"/>
    <x v="504"/>
    <x v="19"/>
    <s v="United States"/>
    <x v="5"/>
    <s v=""/>
    <n v="15312.88"/>
  </r>
  <r>
    <s v="E02613"/>
    <x v="503"/>
    <s v="Sr. Analyst"/>
    <x v="2"/>
    <x v="2"/>
    <x v="1"/>
    <x v="1"/>
    <n v="63"/>
    <d v="2018-03-12T00:00:00"/>
    <x v="505"/>
    <x v="1"/>
    <s v="China"/>
    <x v="6"/>
    <s v=""/>
    <n v="0"/>
  </r>
  <r>
    <s v="E00864"/>
    <x v="504"/>
    <s v="Manager"/>
    <x v="3"/>
    <x v="2"/>
    <x v="0"/>
    <x v="3"/>
    <n v="46"/>
    <d v="2010-04-24T00:00:00"/>
    <x v="506"/>
    <x v="5"/>
    <s v="United States"/>
    <x v="0"/>
    <s v=""/>
    <n v="6158.16"/>
  </r>
  <r>
    <s v="E01760"/>
    <x v="505"/>
    <s v="Sr. Account Representative"/>
    <x v="2"/>
    <x v="2"/>
    <x v="0"/>
    <x v="3"/>
    <n v="26"/>
    <d v="2021-02-09T00:00:00"/>
    <x v="507"/>
    <x v="1"/>
    <s v="Brazil"/>
    <x v="12"/>
    <s v=""/>
    <n v="0"/>
  </r>
  <r>
    <s v="E03223"/>
    <x v="506"/>
    <s v="IT Coordinator"/>
    <x v="0"/>
    <x v="0"/>
    <x v="1"/>
    <x v="2"/>
    <n v="45"/>
    <d v="2018-05-28T00:00:00"/>
    <x v="508"/>
    <x v="1"/>
    <s v="United States"/>
    <x v="7"/>
    <s v=""/>
    <n v="0"/>
  </r>
  <r>
    <s v="E01262"/>
    <x v="273"/>
    <s v="Manager"/>
    <x v="1"/>
    <x v="1"/>
    <x v="1"/>
    <x v="1"/>
    <n v="50"/>
    <d v="2018-05-19T00:00:00"/>
    <x v="509"/>
    <x v="3"/>
    <s v="China"/>
    <x v="1"/>
    <s v=""/>
    <n v="7450.5900000000011"/>
  </r>
  <r>
    <s v="E01075"/>
    <x v="507"/>
    <s v="Analyst II"/>
    <x v="1"/>
    <x v="1"/>
    <x v="1"/>
    <x v="3"/>
    <n v="46"/>
    <d v="2015-05-05T00:00:00"/>
    <x v="510"/>
    <x v="1"/>
    <s v="Brazil"/>
    <x v="12"/>
    <s v=""/>
    <n v="0"/>
  </r>
  <r>
    <s v="E00364"/>
    <x v="508"/>
    <s v="Director"/>
    <x v="4"/>
    <x v="1"/>
    <x v="1"/>
    <x v="2"/>
    <n v="50"/>
    <d v="2021-10-17T00:00:00"/>
    <x v="511"/>
    <x v="7"/>
    <s v="United States"/>
    <x v="7"/>
    <s v=""/>
    <n v="51654"/>
  </r>
  <r>
    <s v="E04108"/>
    <x v="509"/>
    <s v="Sr. Analyst"/>
    <x v="2"/>
    <x v="1"/>
    <x v="0"/>
    <x v="3"/>
    <n v="33"/>
    <d v="2012-05-14T00:00:00"/>
    <x v="512"/>
    <x v="1"/>
    <s v="Brazil"/>
    <x v="9"/>
    <s v=""/>
    <n v="0"/>
  </r>
  <r>
    <s v="E02917"/>
    <x v="510"/>
    <s v="Solutions Architect"/>
    <x v="0"/>
    <x v="2"/>
    <x v="1"/>
    <x v="3"/>
    <n v="57"/>
    <d v="2014-07-10T00:00:00"/>
    <x v="513"/>
    <x v="1"/>
    <s v="Brazil"/>
    <x v="9"/>
    <s v=""/>
    <n v="0"/>
  </r>
  <r>
    <s v="E03720"/>
    <x v="511"/>
    <s v="Manager"/>
    <x v="1"/>
    <x v="3"/>
    <x v="0"/>
    <x v="2"/>
    <n v="48"/>
    <d v="1999-04-22T00:00:00"/>
    <x v="514"/>
    <x v="17"/>
    <s v="United States"/>
    <x v="2"/>
    <s v=""/>
    <n v="5142.3500000000004"/>
  </r>
  <r>
    <s v="E03393"/>
    <x v="512"/>
    <s v="Sr. Manger"/>
    <x v="1"/>
    <x v="1"/>
    <x v="1"/>
    <x v="3"/>
    <n v="46"/>
    <d v="2010-07-19T00:00:00"/>
    <x v="515"/>
    <x v="0"/>
    <s v="Brazil"/>
    <x v="8"/>
    <s v=""/>
    <n v="20232.149999999998"/>
  </r>
  <r>
    <s v="E02977"/>
    <x v="513"/>
    <s v="Analyst II"/>
    <x v="6"/>
    <x v="1"/>
    <x v="1"/>
    <x v="1"/>
    <n v="52"/>
    <d v="1999-05-23T00:00:00"/>
    <x v="516"/>
    <x v="1"/>
    <s v="China"/>
    <x v="11"/>
    <d v="2015-11-30T00:00:00"/>
    <n v="0"/>
  </r>
  <r>
    <s v="E03371"/>
    <x v="514"/>
    <s v="Vice President"/>
    <x v="0"/>
    <x v="1"/>
    <x v="1"/>
    <x v="2"/>
    <n v="56"/>
    <d v="2006-05-29T00:00:00"/>
    <x v="517"/>
    <x v="32"/>
    <s v="United States"/>
    <x v="4"/>
    <s v=""/>
    <n v="82375.92"/>
  </r>
  <r>
    <s v="E02531"/>
    <x v="515"/>
    <s v="Analyst"/>
    <x v="6"/>
    <x v="1"/>
    <x v="1"/>
    <x v="2"/>
    <n v="28"/>
    <d v="2021-07-18T00:00:00"/>
    <x v="518"/>
    <x v="1"/>
    <s v="United States"/>
    <x v="7"/>
    <s v=""/>
    <n v="0"/>
  </r>
  <r>
    <s v="E02473"/>
    <x v="516"/>
    <s v="Quality Engineer"/>
    <x v="5"/>
    <x v="2"/>
    <x v="1"/>
    <x v="1"/>
    <n v="29"/>
    <d v="2021-11-15T00:00:00"/>
    <x v="519"/>
    <x v="1"/>
    <s v="China"/>
    <x v="1"/>
    <s v=""/>
    <n v="0"/>
  </r>
  <r>
    <s v="E02468"/>
    <x v="517"/>
    <s v="Vice President"/>
    <x v="6"/>
    <x v="3"/>
    <x v="0"/>
    <x v="1"/>
    <n v="45"/>
    <d v="2016-02-28T00:00:00"/>
    <x v="520"/>
    <x v="13"/>
    <s v="United States"/>
    <x v="2"/>
    <s v=""/>
    <n v="65607.47"/>
  </r>
  <r>
    <s v="E01499"/>
    <x v="518"/>
    <s v="Computer Systems Manager"/>
    <x v="0"/>
    <x v="1"/>
    <x v="1"/>
    <x v="2"/>
    <n v="28"/>
    <d v="2020-08-08T00:00:00"/>
    <x v="521"/>
    <x v="6"/>
    <s v="United States"/>
    <x v="3"/>
    <s v=""/>
    <n v="6592.95"/>
  </r>
  <r>
    <s v="E03697"/>
    <x v="519"/>
    <s v="Manager"/>
    <x v="2"/>
    <x v="3"/>
    <x v="1"/>
    <x v="2"/>
    <n v="28"/>
    <d v="2021-01-08T00:00:00"/>
    <x v="522"/>
    <x v="4"/>
    <s v="United States"/>
    <x v="4"/>
    <s v=""/>
    <n v="10882.6"/>
  </r>
  <r>
    <s v="E00593"/>
    <x v="520"/>
    <s v="Solutions Architect"/>
    <x v="0"/>
    <x v="2"/>
    <x v="1"/>
    <x v="2"/>
    <n v="34"/>
    <d v="2016-05-24T00:00:00"/>
    <x v="523"/>
    <x v="1"/>
    <s v="United States"/>
    <x v="4"/>
    <s v=""/>
    <n v="0"/>
  </r>
  <r>
    <s v="E01103"/>
    <x v="521"/>
    <s v="IT Systems Architect"/>
    <x v="0"/>
    <x v="0"/>
    <x v="0"/>
    <x v="3"/>
    <n v="55"/>
    <d v="1994-08-30T00:00:00"/>
    <x v="524"/>
    <x v="1"/>
    <s v="United States"/>
    <x v="3"/>
    <s v=""/>
    <n v="0"/>
  </r>
  <r>
    <s v="E03889"/>
    <x v="522"/>
    <s v="Manager"/>
    <x v="4"/>
    <x v="1"/>
    <x v="1"/>
    <x v="3"/>
    <n v="34"/>
    <d v="2013-08-13T00:00:00"/>
    <x v="525"/>
    <x v="5"/>
    <s v="Brazil"/>
    <x v="9"/>
    <s v=""/>
    <n v="6834.54"/>
  </r>
  <r>
    <s v="E01958"/>
    <x v="523"/>
    <s v="Network Administrator"/>
    <x v="0"/>
    <x v="1"/>
    <x v="1"/>
    <x v="1"/>
    <n v="27"/>
    <d v="2020-12-24T00:00:00"/>
    <x v="526"/>
    <x v="1"/>
    <s v="United States"/>
    <x v="2"/>
    <s v=""/>
    <n v="0"/>
  </r>
  <r>
    <s v="E01870"/>
    <x v="524"/>
    <s v="Computer Systems Manager"/>
    <x v="0"/>
    <x v="0"/>
    <x v="1"/>
    <x v="2"/>
    <n v="52"/>
    <d v="2013-05-23T00:00:00"/>
    <x v="527"/>
    <x v="6"/>
    <s v="United States"/>
    <x v="0"/>
    <s v=""/>
    <n v="8960.1299999999992"/>
  </r>
  <r>
    <s v="E01167"/>
    <x v="525"/>
    <s v="Automation Engineer"/>
    <x v="5"/>
    <x v="2"/>
    <x v="0"/>
    <x v="2"/>
    <n v="28"/>
    <d v="2018-11-14T00:00:00"/>
    <x v="528"/>
    <x v="1"/>
    <s v="United States"/>
    <x v="3"/>
    <s v=""/>
    <n v="0"/>
  </r>
  <r>
    <s v="E00099"/>
    <x v="526"/>
    <s v="IT Systems Architect"/>
    <x v="0"/>
    <x v="1"/>
    <x v="0"/>
    <x v="3"/>
    <n v="44"/>
    <d v="2011-03-01T00:00:00"/>
    <x v="529"/>
    <x v="1"/>
    <s v="United States"/>
    <x v="5"/>
    <s v=""/>
    <n v="0"/>
  </r>
  <r>
    <s v="E00044"/>
    <x v="527"/>
    <s v="Vice President"/>
    <x v="0"/>
    <x v="0"/>
    <x v="0"/>
    <x v="2"/>
    <n v="53"/>
    <d v="2011-11-09T00:00:00"/>
    <x v="530"/>
    <x v="18"/>
    <s v="United States"/>
    <x v="4"/>
    <s v=""/>
    <n v="63511.360000000001"/>
  </r>
  <r>
    <s v="E00711"/>
    <x v="528"/>
    <s v="Sr. Manger"/>
    <x v="1"/>
    <x v="3"/>
    <x v="0"/>
    <x v="1"/>
    <n v="43"/>
    <d v="2006-10-15T00:00:00"/>
    <x v="531"/>
    <x v="19"/>
    <s v="United States"/>
    <x v="2"/>
    <s v=""/>
    <n v="16884.12"/>
  </r>
  <r>
    <s v="E04795"/>
    <x v="529"/>
    <s v="Vice President"/>
    <x v="4"/>
    <x v="3"/>
    <x v="0"/>
    <x v="0"/>
    <n v="28"/>
    <d v="2018-01-21T00:00:00"/>
    <x v="532"/>
    <x v="7"/>
    <s v="United States"/>
    <x v="0"/>
    <s v=""/>
    <n v="62463"/>
  </r>
  <r>
    <s v="E03912"/>
    <x v="530"/>
    <s v="Sr. Analyst"/>
    <x v="6"/>
    <x v="3"/>
    <x v="1"/>
    <x v="2"/>
    <n v="33"/>
    <d v="2015-11-17T00:00:00"/>
    <x v="533"/>
    <x v="1"/>
    <s v="United States"/>
    <x v="3"/>
    <s v=""/>
    <n v="0"/>
  </r>
  <r>
    <s v="E02103"/>
    <x v="531"/>
    <s v="HRIS Analyst"/>
    <x v="4"/>
    <x v="3"/>
    <x v="1"/>
    <x v="1"/>
    <n v="31"/>
    <d v="2017-09-24T00:00:00"/>
    <x v="534"/>
    <x v="1"/>
    <s v="China"/>
    <x v="1"/>
    <s v=""/>
    <n v="0"/>
  </r>
  <r>
    <s v="E04213"/>
    <x v="532"/>
    <s v="Manager"/>
    <x v="3"/>
    <x v="3"/>
    <x v="0"/>
    <x v="1"/>
    <n v="52"/>
    <d v="2021-11-19T00:00:00"/>
    <x v="535"/>
    <x v="24"/>
    <s v="China"/>
    <x v="1"/>
    <s v=""/>
    <n v="8880.48"/>
  </r>
  <r>
    <s v="E04756"/>
    <x v="533"/>
    <s v="Cloud Infrastructure Architect"/>
    <x v="0"/>
    <x v="3"/>
    <x v="1"/>
    <x v="1"/>
    <n v="55"/>
    <d v="1994-12-24T00:00:00"/>
    <x v="536"/>
    <x v="1"/>
    <s v="United States"/>
    <x v="5"/>
    <s v=""/>
    <n v="0"/>
  </r>
  <r>
    <s v="E04114"/>
    <x v="534"/>
    <s v="Director"/>
    <x v="0"/>
    <x v="0"/>
    <x v="1"/>
    <x v="1"/>
    <n v="55"/>
    <d v="2007-03-13T00:00:00"/>
    <x v="537"/>
    <x v="9"/>
    <s v="China"/>
    <x v="6"/>
    <s v=""/>
    <n v="44315.519999999997"/>
  </r>
  <r>
    <s v="E01423"/>
    <x v="535"/>
    <s v="Vice President"/>
    <x v="0"/>
    <x v="1"/>
    <x v="1"/>
    <x v="3"/>
    <n v="51"/>
    <d v="2001-07-19T00:00:00"/>
    <x v="538"/>
    <x v="29"/>
    <s v="Brazil"/>
    <x v="8"/>
    <s v=""/>
    <n v="81798.42"/>
  </r>
  <r>
    <s v="E03181"/>
    <x v="536"/>
    <s v="Development Engineer"/>
    <x v="5"/>
    <x v="1"/>
    <x v="1"/>
    <x v="1"/>
    <n v="60"/>
    <d v="2009-05-11T00:00:00"/>
    <x v="539"/>
    <x v="1"/>
    <s v="China"/>
    <x v="10"/>
    <s v=""/>
    <n v="0"/>
  </r>
  <r>
    <s v="E03305"/>
    <x v="537"/>
    <s v="Manager"/>
    <x v="3"/>
    <x v="2"/>
    <x v="0"/>
    <x v="2"/>
    <n v="31"/>
    <d v="2014-10-07T00:00:00"/>
    <x v="540"/>
    <x v="3"/>
    <s v="United States"/>
    <x v="2"/>
    <s v=""/>
    <n v="8043.77"/>
  </r>
  <r>
    <s v="E00703"/>
    <x v="538"/>
    <s v="Engineering Manager"/>
    <x v="5"/>
    <x v="3"/>
    <x v="1"/>
    <x v="3"/>
    <n v="45"/>
    <d v="2018-04-27T00:00:00"/>
    <x v="541"/>
    <x v="15"/>
    <s v="United States"/>
    <x v="2"/>
    <s v=""/>
    <n v="13858.8"/>
  </r>
  <r>
    <s v="E04403"/>
    <x v="539"/>
    <s v="Manager"/>
    <x v="3"/>
    <x v="2"/>
    <x v="1"/>
    <x v="1"/>
    <n v="34"/>
    <d v="2012-02-13T00:00:00"/>
    <x v="542"/>
    <x v="3"/>
    <s v="China"/>
    <x v="6"/>
    <s v=""/>
    <n v="8309.5600000000013"/>
  </r>
  <r>
    <s v="E00103"/>
    <x v="540"/>
    <s v="Director"/>
    <x v="3"/>
    <x v="2"/>
    <x v="0"/>
    <x v="1"/>
    <n v="29"/>
    <d v="2017-06-28T00:00:00"/>
    <x v="543"/>
    <x v="2"/>
    <s v="United States"/>
    <x v="7"/>
    <s v=""/>
    <n v="39529.800000000003"/>
  </r>
  <r>
    <s v="E04487"/>
    <x v="541"/>
    <s v="Sr. Analyst"/>
    <x v="3"/>
    <x v="2"/>
    <x v="0"/>
    <x v="1"/>
    <n v="45"/>
    <d v="2020-06-17T00:00:00"/>
    <x v="544"/>
    <x v="1"/>
    <s v="China"/>
    <x v="10"/>
    <s v=""/>
    <n v="0"/>
  </r>
  <r>
    <s v="E01194"/>
    <x v="542"/>
    <s v="Analyst II"/>
    <x v="1"/>
    <x v="2"/>
    <x v="0"/>
    <x v="2"/>
    <n v="52"/>
    <d v="2019-12-20T00:00:00"/>
    <x v="545"/>
    <x v="1"/>
    <s v="United States"/>
    <x v="3"/>
    <s v=""/>
    <n v="0"/>
  </r>
  <r>
    <s v="E02179"/>
    <x v="543"/>
    <s v="Controls Engineer"/>
    <x v="5"/>
    <x v="2"/>
    <x v="0"/>
    <x v="2"/>
    <n v="48"/>
    <d v="2014-09-25T00:00:00"/>
    <x v="546"/>
    <x v="1"/>
    <s v="United States"/>
    <x v="2"/>
    <s v=""/>
    <n v="0"/>
  </r>
  <r>
    <s v="E04242"/>
    <x v="544"/>
    <s v="Test Engineer"/>
    <x v="5"/>
    <x v="2"/>
    <x v="0"/>
    <x v="3"/>
    <n v="48"/>
    <d v="2009-06-27T00:00:00"/>
    <x v="547"/>
    <x v="1"/>
    <s v="United States"/>
    <x v="0"/>
    <s v=""/>
    <n v="0"/>
  </r>
  <r>
    <s v="E01371"/>
    <x v="545"/>
    <s v="Vice President"/>
    <x v="6"/>
    <x v="3"/>
    <x v="1"/>
    <x v="1"/>
    <n v="41"/>
    <d v="2014-10-04T00:00:00"/>
    <x v="548"/>
    <x v="22"/>
    <s v="China"/>
    <x v="1"/>
    <s v=""/>
    <n v="90017.9"/>
  </r>
  <r>
    <s v="E03065"/>
    <x v="546"/>
    <s v="Quality Engineer"/>
    <x v="5"/>
    <x v="0"/>
    <x v="1"/>
    <x v="3"/>
    <n v="41"/>
    <d v="2012-01-21T00:00:00"/>
    <x v="549"/>
    <x v="1"/>
    <s v="United States"/>
    <x v="4"/>
    <s v=""/>
    <n v="0"/>
  </r>
  <r>
    <s v="E01377"/>
    <x v="547"/>
    <s v="Quality Engineer"/>
    <x v="5"/>
    <x v="0"/>
    <x v="1"/>
    <x v="1"/>
    <n v="55"/>
    <d v="2011-04-30T00:00:00"/>
    <x v="550"/>
    <x v="1"/>
    <s v="China"/>
    <x v="6"/>
    <s v=""/>
    <n v="0"/>
  </r>
  <r>
    <s v="E03097"/>
    <x v="548"/>
    <s v="HRIS Analyst"/>
    <x v="4"/>
    <x v="1"/>
    <x v="1"/>
    <x v="0"/>
    <n v="45"/>
    <d v="2015-12-19T00:00:00"/>
    <x v="551"/>
    <x v="1"/>
    <s v="United States"/>
    <x v="7"/>
    <s v=""/>
    <n v="0"/>
  </r>
  <r>
    <s v="E01668"/>
    <x v="549"/>
    <s v="Director"/>
    <x v="1"/>
    <x v="3"/>
    <x v="0"/>
    <x v="1"/>
    <n v="53"/>
    <d v="2002-02-17T00:00:00"/>
    <x v="552"/>
    <x v="2"/>
    <s v="China"/>
    <x v="1"/>
    <s v=""/>
    <n v="35898.800000000003"/>
  </r>
  <r>
    <s v="E03354"/>
    <x v="550"/>
    <s v="IT Systems Architect"/>
    <x v="0"/>
    <x v="3"/>
    <x v="1"/>
    <x v="3"/>
    <n v="49"/>
    <d v="2016-06-24T00:00:00"/>
    <x v="553"/>
    <x v="1"/>
    <s v="Brazil"/>
    <x v="9"/>
    <s v=""/>
    <n v="0"/>
  </r>
  <r>
    <s v="E02088"/>
    <x v="551"/>
    <s v="Sr. Manger"/>
    <x v="1"/>
    <x v="3"/>
    <x v="0"/>
    <x v="3"/>
    <n v="55"/>
    <d v="2017-02-06T00:00:00"/>
    <x v="554"/>
    <x v="15"/>
    <s v="United States"/>
    <x v="3"/>
    <s v=""/>
    <n v="17398.32"/>
  </r>
  <r>
    <s v="E03980"/>
    <x v="552"/>
    <s v="Account Representative"/>
    <x v="2"/>
    <x v="2"/>
    <x v="0"/>
    <x v="1"/>
    <n v="45"/>
    <d v="2000-08-16T00:00:00"/>
    <x v="555"/>
    <x v="1"/>
    <s v="United States"/>
    <x v="2"/>
    <s v=""/>
    <n v="0"/>
  </r>
  <r>
    <s v="E00972"/>
    <x v="553"/>
    <s v="HRIS Analyst"/>
    <x v="4"/>
    <x v="0"/>
    <x v="0"/>
    <x v="3"/>
    <n v="52"/>
    <d v="2021-04-18T00:00:00"/>
    <x v="556"/>
    <x v="1"/>
    <s v="Brazil"/>
    <x v="12"/>
    <s v=""/>
    <n v="0"/>
  </r>
  <r>
    <s v="E00824"/>
    <x v="554"/>
    <s v="Analyst II"/>
    <x v="6"/>
    <x v="1"/>
    <x v="0"/>
    <x v="2"/>
    <n v="33"/>
    <d v="2020-03-14T00:00:00"/>
    <x v="557"/>
    <x v="1"/>
    <s v="United States"/>
    <x v="2"/>
    <s v=""/>
    <n v="0"/>
  </r>
  <r>
    <s v="E04359"/>
    <x v="555"/>
    <s v="Solutions Architect"/>
    <x v="0"/>
    <x v="3"/>
    <x v="0"/>
    <x v="3"/>
    <n v="59"/>
    <d v="2014-03-19T00:00:00"/>
    <x v="558"/>
    <x v="1"/>
    <s v="United States"/>
    <x v="0"/>
    <s v=""/>
    <n v="0"/>
  </r>
  <r>
    <s v="E03113"/>
    <x v="556"/>
    <s v="Manager"/>
    <x v="3"/>
    <x v="3"/>
    <x v="0"/>
    <x v="1"/>
    <n v="50"/>
    <d v="2012-09-03T00:00:00"/>
    <x v="559"/>
    <x v="24"/>
    <s v="United States"/>
    <x v="5"/>
    <s v=""/>
    <n v="8162.64"/>
  </r>
  <r>
    <s v="E01488"/>
    <x v="557"/>
    <s v="Director"/>
    <x v="2"/>
    <x v="1"/>
    <x v="0"/>
    <x v="2"/>
    <n v="61"/>
    <d v="2021-01-23T00:00:00"/>
    <x v="560"/>
    <x v="27"/>
    <s v="United States"/>
    <x v="0"/>
    <s v=""/>
    <n v="39463.58"/>
  </r>
  <r>
    <s v="E01787"/>
    <x v="558"/>
    <s v="Director"/>
    <x v="5"/>
    <x v="3"/>
    <x v="0"/>
    <x v="3"/>
    <n v="27"/>
    <d v="2018-12-07T00:00:00"/>
    <x v="561"/>
    <x v="35"/>
    <s v="United States"/>
    <x v="5"/>
    <s v=""/>
    <n v="28927.88"/>
  </r>
  <r>
    <s v="E03550"/>
    <x v="559"/>
    <s v="Sr. Manger"/>
    <x v="6"/>
    <x v="2"/>
    <x v="0"/>
    <x v="1"/>
    <n v="35"/>
    <d v="2014-02-20T00:00:00"/>
    <x v="562"/>
    <x v="28"/>
    <s v="United States"/>
    <x v="3"/>
    <s v=""/>
    <n v="21826.7"/>
  </r>
  <r>
    <s v="E01052"/>
    <x v="560"/>
    <s v="Analyst"/>
    <x v="2"/>
    <x v="3"/>
    <x v="1"/>
    <x v="1"/>
    <n v="40"/>
    <d v="2016-12-17T00:00:00"/>
    <x v="563"/>
    <x v="1"/>
    <s v="United States"/>
    <x v="4"/>
    <s v=""/>
    <n v="0"/>
  </r>
  <r>
    <s v="E04799"/>
    <x v="561"/>
    <s v="Sr. Business Partner"/>
    <x v="4"/>
    <x v="3"/>
    <x v="0"/>
    <x v="2"/>
    <n v="30"/>
    <d v="2017-01-26T00:00:00"/>
    <x v="564"/>
    <x v="1"/>
    <s v="United States"/>
    <x v="3"/>
    <s v=""/>
    <n v="0"/>
  </r>
  <r>
    <s v="E03402"/>
    <x v="562"/>
    <s v="Field Engineer"/>
    <x v="5"/>
    <x v="1"/>
    <x v="1"/>
    <x v="1"/>
    <n v="60"/>
    <d v="1992-10-13T00:00:00"/>
    <x v="565"/>
    <x v="1"/>
    <s v="China"/>
    <x v="1"/>
    <s v=""/>
    <n v="0"/>
  </r>
  <r>
    <s v="E04128"/>
    <x v="563"/>
    <s v="Analyst II"/>
    <x v="2"/>
    <x v="2"/>
    <x v="1"/>
    <x v="1"/>
    <n v="55"/>
    <d v="2021-08-02T00:00:00"/>
    <x v="566"/>
    <x v="1"/>
    <s v="United States"/>
    <x v="4"/>
    <s v=""/>
    <n v="0"/>
  </r>
  <r>
    <s v="E00013"/>
    <x v="564"/>
    <s v="Sr. Analyst"/>
    <x v="1"/>
    <x v="2"/>
    <x v="0"/>
    <x v="1"/>
    <n v="33"/>
    <d v="2015-10-08T00:00:00"/>
    <x v="567"/>
    <x v="1"/>
    <s v="United States"/>
    <x v="4"/>
    <s v=""/>
    <n v="0"/>
  </r>
  <r>
    <s v="E03114"/>
    <x v="565"/>
    <s v="Development Engineer"/>
    <x v="5"/>
    <x v="2"/>
    <x v="1"/>
    <x v="3"/>
    <n v="62"/>
    <d v="1994-10-09T00:00:00"/>
    <x v="568"/>
    <x v="1"/>
    <s v="United States"/>
    <x v="4"/>
    <s v=""/>
    <n v="0"/>
  </r>
  <r>
    <s v="E04004"/>
    <x v="566"/>
    <s v="Test Engineer"/>
    <x v="5"/>
    <x v="0"/>
    <x v="0"/>
    <x v="1"/>
    <n v="36"/>
    <d v="2018-12-14T00:00:00"/>
    <x v="569"/>
    <x v="1"/>
    <s v="United States"/>
    <x v="7"/>
    <s v=""/>
    <n v="0"/>
  </r>
  <r>
    <s v="E04472"/>
    <x v="567"/>
    <s v="Analyst II"/>
    <x v="6"/>
    <x v="1"/>
    <x v="1"/>
    <x v="0"/>
    <n v="35"/>
    <d v="2020-07-03T00:00:00"/>
    <x v="570"/>
    <x v="1"/>
    <s v="United States"/>
    <x v="7"/>
    <s v=""/>
    <n v="0"/>
  </r>
  <r>
    <s v="E00161"/>
    <x v="568"/>
    <s v="Vice President"/>
    <x v="6"/>
    <x v="3"/>
    <x v="1"/>
    <x v="1"/>
    <n v="60"/>
    <d v="2007-01-27T00:00:00"/>
    <x v="571"/>
    <x v="21"/>
    <s v="United States"/>
    <x v="4"/>
    <s v=""/>
    <n v="86695.069999999992"/>
  </r>
  <r>
    <s v="E04417"/>
    <x v="569"/>
    <s v="Sr. Manger"/>
    <x v="4"/>
    <x v="2"/>
    <x v="0"/>
    <x v="3"/>
    <n v="45"/>
    <d v="2011-05-22T00:00:00"/>
    <x v="572"/>
    <x v="28"/>
    <s v="United States"/>
    <x v="0"/>
    <s v=""/>
    <n v="21329.420000000002"/>
  </r>
  <r>
    <s v="E04536"/>
    <x v="570"/>
    <s v="Sr. Manger"/>
    <x v="3"/>
    <x v="2"/>
    <x v="0"/>
    <x v="2"/>
    <n v="48"/>
    <d v="2010-07-30T00:00:00"/>
    <x v="573"/>
    <x v="15"/>
    <s v="United States"/>
    <x v="3"/>
    <s v=""/>
    <n v="14972.88"/>
  </r>
  <r>
    <s v="E02534"/>
    <x v="571"/>
    <s v="Director"/>
    <x v="6"/>
    <x v="3"/>
    <x v="0"/>
    <x v="1"/>
    <n v="36"/>
    <d v="2010-09-13T00:00:00"/>
    <x v="574"/>
    <x v="12"/>
    <s v="China"/>
    <x v="1"/>
    <s v=""/>
    <n v="43979.600000000006"/>
  </r>
  <r>
    <s v="E02857"/>
    <x v="572"/>
    <s v="Sr. Manger"/>
    <x v="1"/>
    <x v="2"/>
    <x v="1"/>
    <x v="3"/>
    <n v="44"/>
    <d v="2019-08-08T00:00:00"/>
    <x v="575"/>
    <x v="0"/>
    <s v="United States"/>
    <x v="5"/>
    <d v="2022-05-18T00:00:00"/>
    <n v="19519.95"/>
  </r>
  <r>
    <s v="E03059"/>
    <x v="573"/>
    <s v="Manager"/>
    <x v="6"/>
    <x v="1"/>
    <x v="0"/>
    <x v="1"/>
    <n v="64"/>
    <d v="2019-09-21T00:00:00"/>
    <x v="576"/>
    <x v="5"/>
    <s v="China"/>
    <x v="6"/>
    <s v=""/>
    <n v="6526.8"/>
  </r>
  <r>
    <s v="E02477"/>
    <x v="574"/>
    <s v="Director"/>
    <x v="5"/>
    <x v="2"/>
    <x v="0"/>
    <x v="1"/>
    <n v="46"/>
    <d v="2020-10-21T00:00:00"/>
    <x v="577"/>
    <x v="26"/>
    <s v="China"/>
    <x v="11"/>
    <s v=""/>
    <n v="24296.48"/>
  </r>
  <r>
    <s v="E00022"/>
    <x v="575"/>
    <s v="Account Representative"/>
    <x v="2"/>
    <x v="1"/>
    <x v="0"/>
    <x v="1"/>
    <n v="62"/>
    <d v="2006-09-17T00:00:00"/>
    <x v="578"/>
    <x v="1"/>
    <s v="China"/>
    <x v="1"/>
    <s v=""/>
    <n v="0"/>
  </r>
  <r>
    <s v="E03370"/>
    <x v="576"/>
    <s v="Analyst II"/>
    <x v="6"/>
    <x v="0"/>
    <x v="1"/>
    <x v="3"/>
    <n v="61"/>
    <d v="2008-04-30T00:00:00"/>
    <x v="579"/>
    <x v="1"/>
    <s v="Brazil"/>
    <x v="9"/>
    <s v=""/>
    <n v="0"/>
  </r>
  <r>
    <s v="E00555"/>
    <x v="577"/>
    <s v="Analyst II"/>
    <x v="6"/>
    <x v="0"/>
    <x v="1"/>
    <x v="1"/>
    <n v="65"/>
    <d v="2001-10-17T00:00:00"/>
    <x v="580"/>
    <x v="1"/>
    <s v="China"/>
    <x v="1"/>
    <s v=""/>
    <n v="0"/>
  </r>
  <r>
    <s v="E03160"/>
    <x v="578"/>
    <s v="Quality Engineer"/>
    <x v="5"/>
    <x v="2"/>
    <x v="1"/>
    <x v="3"/>
    <n v="54"/>
    <d v="2012-04-29T00:00:00"/>
    <x v="581"/>
    <x v="1"/>
    <s v="Brazil"/>
    <x v="12"/>
    <s v=""/>
    <n v="0"/>
  </r>
  <r>
    <s v="E03919"/>
    <x v="579"/>
    <s v="Engineering Manager"/>
    <x v="5"/>
    <x v="2"/>
    <x v="1"/>
    <x v="1"/>
    <n v="46"/>
    <d v="2011-10-20T00:00:00"/>
    <x v="582"/>
    <x v="28"/>
    <s v="China"/>
    <x v="11"/>
    <s v=""/>
    <n v="15995.000000000002"/>
  </r>
  <r>
    <s v="E01724"/>
    <x v="580"/>
    <s v="Computer Systems Manager"/>
    <x v="0"/>
    <x v="3"/>
    <x v="1"/>
    <x v="3"/>
    <n v="36"/>
    <d v="2020-12-27T00:00:00"/>
    <x v="287"/>
    <x v="3"/>
    <s v="Brazil"/>
    <x v="8"/>
    <s v=""/>
    <n v="4911.55"/>
  </r>
  <r>
    <s v="E04087"/>
    <x v="581"/>
    <s v="Manager"/>
    <x v="0"/>
    <x v="3"/>
    <x v="1"/>
    <x v="1"/>
    <n v="60"/>
    <d v="2000-01-29T00:00:00"/>
    <x v="583"/>
    <x v="3"/>
    <s v="China"/>
    <x v="11"/>
    <s v=""/>
    <n v="7634.130000000001"/>
  </r>
  <r>
    <s v="E02856"/>
    <x v="582"/>
    <s v="Operations Engineer"/>
    <x v="5"/>
    <x v="0"/>
    <x v="0"/>
    <x v="1"/>
    <n v="30"/>
    <d v="2015-11-14T00:00:00"/>
    <x v="584"/>
    <x v="1"/>
    <s v="United States"/>
    <x v="7"/>
    <s v=""/>
    <n v="0"/>
  </r>
  <r>
    <s v="E03805"/>
    <x v="583"/>
    <s v="Analyst II"/>
    <x v="2"/>
    <x v="3"/>
    <x v="0"/>
    <x v="3"/>
    <n v="34"/>
    <d v="2012-06-06T00:00:00"/>
    <x v="585"/>
    <x v="1"/>
    <s v="Brazil"/>
    <x v="8"/>
    <s v=""/>
    <n v="0"/>
  </r>
  <r>
    <s v="E00319"/>
    <x v="584"/>
    <s v="Service Desk Analyst"/>
    <x v="0"/>
    <x v="1"/>
    <x v="1"/>
    <x v="2"/>
    <n v="55"/>
    <d v="2013-10-18T00:00:00"/>
    <x v="586"/>
    <x v="1"/>
    <s v="United States"/>
    <x v="4"/>
    <s v=""/>
    <n v="0"/>
  </r>
  <r>
    <s v="E01090"/>
    <x v="585"/>
    <s v="Quality Engineer"/>
    <x v="5"/>
    <x v="0"/>
    <x v="1"/>
    <x v="1"/>
    <n v="59"/>
    <d v="2009-12-23T00:00:00"/>
    <x v="587"/>
    <x v="1"/>
    <s v="United States"/>
    <x v="4"/>
    <s v=""/>
    <n v="0"/>
  </r>
  <r>
    <s v="E04323"/>
    <x v="586"/>
    <s v="Director"/>
    <x v="0"/>
    <x v="1"/>
    <x v="0"/>
    <x v="3"/>
    <n v="28"/>
    <d v="2021-01-25T00:00:00"/>
    <x v="588"/>
    <x v="14"/>
    <s v="United States"/>
    <x v="4"/>
    <d v="2021-05-18T00:00:00"/>
    <n v="36888.550000000003"/>
  </r>
  <r>
    <s v="E02687"/>
    <x v="587"/>
    <s v="Vice President"/>
    <x v="1"/>
    <x v="3"/>
    <x v="0"/>
    <x v="2"/>
    <n v="36"/>
    <d v="2014-01-11T00:00:00"/>
    <x v="589"/>
    <x v="30"/>
    <s v="United States"/>
    <x v="2"/>
    <s v=""/>
    <n v="78905.97"/>
  </r>
  <r>
    <s v="E01407"/>
    <x v="588"/>
    <s v="Sr. Manger"/>
    <x v="4"/>
    <x v="3"/>
    <x v="0"/>
    <x v="3"/>
    <n v="29"/>
    <d v="2020-07-13T00:00:00"/>
    <x v="590"/>
    <x v="19"/>
    <s v="Brazil"/>
    <x v="8"/>
    <s v=""/>
    <n v="15571.05"/>
  </r>
  <r>
    <s v="E02748"/>
    <x v="589"/>
    <s v="Director"/>
    <x v="1"/>
    <x v="2"/>
    <x v="0"/>
    <x v="1"/>
    <n v="34"/>
    <d v="2020-07-20T00:00:00"/>
    <x v="591"/>
    <x v="10"/>
    <s v="United States"/>
    <x v="0"/>
    <s v=""/>
    <n v="33292.799999999996"/>
  </r>
  <r>
    <s v="E01995"/>
    <x v="590"/>
    <s v="Vice President"/>
    <x v="0"/>
    <x v="1"/>
    <x v="1"/>
    <x v="1"/>
    <n v="37"/>
    <d v="2011-06-25T00:00:00"/>
    <x v="592"/>
    <x v="13"/>
    <s v="United States"/>
    <x v="7"/>
    <s v=""/>
    <n v="68693.52"/>
  </r>
  <r>
    <s v="E01714"/>
    <x v="591"/>
    <s v="HRIS Analyst"/>
    <x v="4"/>
    <x v="1"/>
    <x v="0"/>
    <x v="1"/>
    <n v="44"/>
    <d v="2009-01-28T00:00:00"/>
    <x v="593"/>
    <x v="1"/>
    <s v="United States"/>
    <x v="0"/>
    <s v=""/>
    <n v="0"/>
  </r>
  <r>
    <s v="E04491"/>
    <x v="592"/>
    <s v="Cloud Infrastructure Architect"/>
    <x v="0"/>
    <x v="3"/>
    <x v="1"/>
    <x v="1"/>
    <n v="45"/>
    <d v="2000-03-02T00:00:00"/>
    <x v="594"/>
    <x v="1"/>
    <s v="United States"/>
    <x v="0"/>
    <s v=""/>
    <n v="0"/>
  </r>
  <r>
    <s v="E01076"/>
    <x v="593"/>
    <s v="Sr. Manger"/>
    <x v="4"/>
    <x v="0"/>
    <x v="0"/>
    <x v="1"/>
    <n v="52"/>
    <d v="2017-09-05T00:00:00"/>
    <x v="595"/>
    <x v="8"/>
    <s v="United States"/>
    <x v="5"/>
    <s v=""/>
    <n v="18205.46"/>
  </r>
  <r>
    <s v="E04131"/>
    <x v="594"/>
    <s v="Analyst"/>
    <x v="3"/>
    <x v="1"/>
    <x v="0"/>
    <x v="1"/>
    <n v="40"/>
    <d v="2018-12-06T00:00:00"/>
    <x v="596"/>
    <x v="1"/>
    <s v="United States"/>
    <x v="7"/>
    <s v=""/>
    <n v="0"/>
  </r>
  <r>
    <s v="E02843"/>
    <x v="595"/>
    <s v="Manager"/>
    <x v="4"/>
    <x v="2"/>
    <x v="0"/>
    <x v="3"/>
    <n v="55"/>
    <d v="2010-02-24T00:00:00"/>
    <x v="597"/>
    <x v="17"/>
    <s v="United States"/>
    <x v="4"/>
    <s v=""/>
    <n v="5141.9500000000007"/>
  </r>
  <r>
    <s v="E03758"/>
    <x v="596"/>
    <s v="Director"/>
    <x v="6"/>
    <x v="0"/>
    <x v="1"/>
    <x v="1"/>
    <n v="29"/>
    <d v="2021-09-15T00:00:00"/>
    <x v="598"/>
    <x v="11"/>
    <s v="United States"/>
    <x v="2"/>
    <d v="2022-04-10T00:00:00"/>
    <n v="41954.43"/>
  </r>
  <r>
    <s v="E02063"/>
    <x v="597"/>
    <s v="Sr. Business Partner"/>
    <x v="4"/>
    <x v="0"/>
    <x v="1"/>
    <x v="3"/>
    <n v="32"/>
    <d v="2021-04-09T00:00:00"/>
    <x v="599"/>
    <x v="1"/>
    <s v="Brazil"/>
    <x v="9"/>
    <s v=""/>
    <n v="0"/>
  </r>
  <r>
    <s v="E00638"/>
    <x v="598"/>
    <s v="Manager"/>
    <x v="6"/>
    <x v="3"/>
    <x v="1"/>
    <x v="2"/>
    <n v="51"/>
    <d v="1997-01-26T00:00:00"/>
    <x v="600"/>
    <x v="3"/>
    <s v="United States"/>
    <x v="3"/>
    <s v=""/>
    <n v="7310.170000000001"/>
  </r>
  <r>
    <s v="E03571"/>
    <x v="599"/>
    <s v="Business Partner"/>
    <x v="4"/>
    <x v="2"/>
    <x v="1"/>
    <x v="2"/>
    <n v="28"/>
    <d v="2021-06-27T00:00:00"/>
    <x v="601"/>
    <x v="1"/>
    <s v="United States"/>
    <x v="2"/>
    <s v=""/>
    <n v="0"/>
  </r>
  <r>
    <s v="E01820"/>
    <x v="600"/>
    <s v="Quality Engineer"/>
    <x v="5"/>
    <x v="2"/>
    <x v="1"/>
    <x v="0"/>
    <n v="27"/>
    <d v="2019-05-28T00:00:00"/>
    <x v="602"/>
    <x v="1"/>
    <s v="United States"/>
    <x v="4"/>
    <d v="2021-01-07T00:00:00"/>
    <n v="0"/>
  </r>
  <r>
    <s v="E01712"/>
    <x v="601"/>
    <s v="Director"/>
    <x v="6"/>
    <x v="3"/>
    <x v="1"/>
    <x v="1"/>
    <n v="45"/>
    <d v="2008-03-12T00:00:00"/>
    <x v="603"/>
    <x v="12"/>
    <s v="China"/>
    <x v="1"/>
    <s v=""/>
    <n v="52118.640000000007"/>
  </r>
  <r>
    <s v="E00184"/>
    <x v="602"/>
    <s v="Analyst"/>
    <x v="3"/>
    <x v="1"/>
    <x v="1"/>
    <x v="3"/>
    <n v="58"/>
    <d v="2010-04-19T00:00:00"/>
    <x v="604"/>
    <x v="1"/>
    <s v="Brazil"/>
    <x v="9"/>
    <s v=""/>
    <n v="0"/>
  </r>
  <r>
    <s v="E02706"/>
    <x v="603"/>
    <s v="Sr. Manger"/>
    <x v="1"/>
    <x v="0"/>
    <x v="0"/>
    <x v="3"/>
    <n v="45"/>
    <d v="2016-01-10T00:00:00"/>
    <x v="605"/>
    <x v="15"/>
    <s v="United States"/>
    <x v="7"/>
    <s v=""/>
    <n v="17971.32"/>
  </r>
  <r>
    <s v="E02899"/>
    <x v="604"/>
    <s v="Sr. Manger"/>
    <x v="1"/>
    <x v="3"/>
    <x v="1"/>
    <x v="3"/>
    <n v="44"/>
    <d v="2007-08-11T00:00:00"/>
    <x v="606"/>
    <x v="8"/>
    <s v="Brazil"/>
    <x v="8"/>
    <s v=""/>
    <n v="16416.010000000002"/>
  </r>
  <r>
    <s v="E02478"/>
    <x v="605"/>
    <s v="Manager"/>
    <x v="2"/>
    <x v="2"/>
    <x v="1"/>
    <x v="2"/>
    <n v="33"/>
    <d v="2013-06-21T00:00:00"/>
    <x v="607"/>
    <x v="5"/>
    <s v="United States"/>
    <x v="3"/>
    <s v=""/>
    <n v="7177.86"/>
  </r>
  <r>
    <s v="E04170"/>
    <x v="606"/>
    <s v="Vice President"/>
    <x v="0"/>
    <x v="0"/>
    <x v="1"/>
    <x v="1"/>
    <n v="26"/>
    <d v="2020-05-09T00:00:00"/>
    <x v="608"/>
    <x v="30"/>
    <s v="United States"/>
    <x v="5"/>
    <s v=""/>
    <n v="100058.79000000001"/>
  </r>
  <r>
    <s v="E00929"/>
    <x v="607"/>
    <s v="Solutions Architect"/>
    <x v="0"/>
    <x v="2"/>
    <x v="0"/>
    <x v="3"/>
    <n v="45"/>
    <d v="2020-04-16T00:00:00"/>
    <x v="609"/>
    <x v="1"/>
    <s v="United States"/>
    <x v="4"/>
    <s v=""/>
    <n v="0"/>
  </r>
  <r>
    <s v="E00530"/>
    <x v="608"/>
    <s v="Sr. Manger"/>
    <x v="2"/>
    <x v="1"/>
    <x v="0"/>
    <x v="1"/>
    <n v="46"/>
    <d v="2004-02-29T00:00:00"/>
    <x v="610"/>
    <x v="4"/>
    <s v="China"/>
    <x v="1"/>
    <s v=""/>
    <n v="15889.7"/>
  </r>
  <r>
    <s v="E03824"/>
    <x v="609"/>
    <s v="Technical Architect"/>
    <x v="0"/>
    <x v="3"/>
    <x v="1"/>
    <x v="2"/>
    <n v="37"/>
    <d v="2008-02-15T00:00:00"/>
    <x v="611"/>
    <x v="1"/>
    <s v="United States"/>
    <x v="3"/>
    <s v=""/>
    <n v="0"/>
  </r>
  <r>
    <s v="E02492"/>
    <x v="610"/>
    <s v="Sr. Analyst"/>
    <x v="6"/>
    <x v="3"/>
    <x v="1"/>
    <x v="1"/>
    <n v="40"/>
    <d v="2014-09-22T00:00:00"/>
    <x v="612"/>
    <x v="1"/>
    <s v="China"/>
    <x v="1"/>
    <d v="2019-05-09T00:00:00"/>
    <n v="0"/>
  </r>
  <r>
    <s v="E01733"/>
    <x v="611"/>
    <s v="Manager"/>
    <x v="2"/>
    <x v="2"/>
    <x v="0"/>
    <x v="1"/>
    <n v="45"/>
    <d v="2011-10-20T00:00:00"/>
    <x v="613"/>
    <x v="3"/>
    <s v="China"/>
    <x v="6"/>
    <s v=""/>
    <n v="8654.8000000000011"/>
  </r>
  <r>
    <s v="E02857"/>
    <x v="612"/>
    <s v="Analyst"/>
    <x v="2"/>
    <x v="2"/>
    <x v="0"/>
    <x v="2"/>
    <n v="33"/>
    <d v="2014-04-13T00:00:00"/>
    <x v="614"/>
    <x v="1"/>
    <s v="United States"/>
    <x v="4"/>
    <s v=""/>
    <n v="0"/>
  </r>
  <r>
    <s v="E04938"/>
    <x v="613"/>
    <s v="Analyst"/>
    <x v="6"/>
    <x v="2"/>
    <x v="0"/>
    <x v="2"/>
    <n v="64"/>
    <d v="2003-02-10T00:00:00"/>
    <x v="615"/>
    <x v="1"/>
    <s v="United States"/>
    <x v="4"/>
    <s v=""/>
    <n v="0"/>
  </r>
  <r>
    <s v="E04952"/>
    <x v="614"/>
    <s v="Sr. Analyst"/>
    <x v="2"/>
    <x v="1"/>
    <x v="0"/>
    <x v="3"/>
    <n v="57"/>
    <d v="2007-10-02T00:00:00"/>
    <x v="616"/>
    <x v="1"/>
    <s v="Brazil"/>
    <x v="9"/>
    <s v=""/>
    <n v="0"/>
  </r>
  <r>
    <s v="E02420"/>
    <x v="615"/>
    <s v="Director"/>
    <x v="6"/>
    <x v="1"/>
    <x v="0"/>
    <x v="1"/>
    <n v="35"/>
    <d v="2017-03-06T00:00:00"/>
    <x v="617"/>
    <x v="0"/>
    <s v="China"/>
    <x v="10"/>
    <d v="2017-09-22T00:00:00"/>
    <n v="25713.899999999998"/>
  </r>
  <r>
    <s v="E01639"/>
    <x v="616"/>
    <s v="Analyst"/>
    <x v="1"/>
    <x v="1"/>
    <x v="0"/>
    <x v="2"/>
    <n v="55"/>
    <d v="2021-04-16T00:00:00"/>
    <x v="618"/>
    <x v="1"/>
    <s v="United States"/>
    <x v="2"/>
    <s v=""/>
    <n v="0"/>
  </r>
  <r>
    <s v="E03947"/>
    <x v="617"/>
    <s v="Vice President"/>
    <x v="1"/>
    <x v="0"/>
    <x v="1"/>
    <x v="3"/>
    <n v="36"/>
    <d v="2018-08-18T00:00:00"/>
    <x v="619"/>
    <x v="18"/>
    <s v="United States"/>
    <x v="7"/>
    <s v=""/>
    <n v="71489.279999999999"/>
  </r>
  <r>
    <s v="E04535"/>
    <x v="618"/>
    <s v="System Administrator "/>
    <x v="0"/>
    <x v="2"/>
    <x v="0"/>
    <x v="1"/>
    <n v="57"/>
    <d v="2014-01-10T00:00:00"/>
    <x v="620"/>
    <x v="1"/>
    <s v="United States"/>
    <x v="0"/>
    <s v=""/>
    <n v="0"/>
  </r>
  <r>
    <s v="E00380"/>
    <x v="619"/>
    <s v="Vice President"/>
    <x v="3"/>
    <x v="2"/>
    <x v="0"/>
    <x v="2"/>
    <n v="48"/>
    <d v="2007-04-25T00:00:00"/>
    <x v="621"/>
    <x v="32"/>
    <s v="United States"/>
    <x v="0"/>
    <s v=""/>
    <n v="78401.87999999999"/>
  </r>
  <r>
    <s v="E01432"/>
    <x v="620"/>
    <s v="Systems Analyst"/>
    <x v="0"/>
    <x v="1"/>
    <x v="0"/>
    <x v="3"/>
    <n v="53"/>
    <d v="2004-08-15T00:00:00"/>
    <x v="622"/>
    <x v="1"/>
    <s v="Brazil"/>
    <x v="8"/>
    <s v=""/>
    <n v="0"/>
  </r>
  <r>
    <s v="E02628"/>
    <x v="621"/>
    <s v="Analyst II"/>
    <x v="1"/>
    <x v="1"/>
    <x v="0"/>
    <x v="2"/>
    <n v="41"/>
    <d v="2007-01-09T00:00:00"/>
    <x v="623"/>
    <x v="1"/>
    <s v="United States"/>
    <x v="7"/>
    <s v=""/>
    <n v="0"/>
  </r>
  <r>
    <s v="E03578"/>
    <x v="622"/>
    <s v="Analyst II"/>
    <x v="2"/>
    <x v="0"/>
    <x v="1"/>
    <x v="1"/>
    <n v="34"/>
    <d v="2018-03-10T00:00:00"/>
    <x v="624"/>
    <x v="1"/>
    <s v="United States"/>
    <x v="5"/>
    <s v=""/>
    <n v="0"/>
  </r>
  <r>
    <s v="E03563"/>
    <x v="623"/>
    <s v="Operations Engineer"/>
    <x v="5"/>
    <x v="3"/>
    <x v="1"/>
    <x v="2"/>
    <n v="47"/>
    <d v="2020-06-08T00:00:00"/>
    <x v="625"/>
    <x v="1"/>
    <s v="United States"/>
    <x v="4"/>
    <d v="2021-02-02T00:00:00"/>
    <n v="0"/>
  </r>
  <r>
    <s v="E02781"/>
    <x v="624"/>
    <s v="Director"/>
    <x v="3"/>
    <x v="1"/>
    <x v="0"/>
    <x v="1"/>
    <n v="63"/>
    <d v="2007-03-06T00:00:00"/>
    <x v="626"/>
    <x v="0"/>
    <s v="United States"/>
    <x v="4"/>
    <s v=""/>
    <n v="28956.6"/>
  </r>
  <r>
    <s v="E04739"/>
    <x v="625"/>
    <s v="Analyst"/>
    <x v="6"/>
    <x v="0"/>
    <x v="0"/>
    <x v="0"/>
    <n v="65"/>
    <d v="2011-06-17T00:00:00"/>
    <x v="627"/>
    <x v="1"/>
    <s v="United States"/>
    <x v="0"/>
    <d v="2015-06-09T00:00:00"/>
    <n v="0"/>
  </r>
  <r>
    <s v="E02665"/>
    <x v="626"/>
    <s v="Sr. Manger"/>
    <x v="1"/>
    <x v="1"/>
    <x v="0"/>
    <x v="0"/>
    <n v="33"/>
    <d v="2019-10-25T00:00:00"/>
    <x v="628"/>
    <x v="19"/>
    <s v="United States"/>
    <x v="0"/>
    <s v=""/>
    <n v="14481.72"/>
  </r>
  <r>
    <s v="E04132"/>
    <x v="627"/>
    <s v="Director"/>
    <x v="6"/>
    <x v="1"/>
    <x v="0"/>
    <x v="0"/>
    <n v="45"/>
    <d v="2008-02-29T00:00:00"/>
    <x v="629"/>
    <x v="36"/>
    <s v="United States"/>
    <x v="4"/>
    <s v=""/>
    <n v="37644.25"/>
  </r>
  <r>
    <s v="E00276"/>
    <x v="628"/>
    <s v="Engineering Manager"/>
    <x v="5"/>
    <x v="0"/>
    <x v="0"/>
    <x v="3"/>
    <n v="37"/>
    <d v="2018-12-27T00:00:00"/>
    <x v="630"/>
    <x v="19"/>
    <s v="Brazil"/>
    <x v="9"/>
    <s v=""/>
    <n v="9609.49"/>
  </r>
  <r>
    <s v="E04277"/>
    <x v="629"/>
    <s v="Analyst II"/>
    <x v="2"/>
    <x v="2"/>
    <x v="0"/>
    <x v="1"/>
    <n v="60"/>
    <d v="2014-01-08T00:00:00"/>
    <x v="631"/>
    <x v="1"/>
    <s v="China"/>
    <x v="10"/>
    <s v=""/>
    <n v="0"/>
  </r>
  <r>
    <s v="E03890"/>
    <x v="630"/>
    <s v="Solutions Architect"/>
    <x v="0"/>
    <x v="1"/>
    <x v="1"/>
    <x v="1"/>
    <n v="43"/>
    <d v="2017-01-18T00:00:00"/>
    <x v="632"/>
    <x v="1"/>
    <s v="United States"/>
    <x v="2"/>
    <s v=""/>
    <n v="0"/>
  </r>
  <r>
    <s v="E02012"/>
    <x v="631"/>
    <s v="System Administrator "/>
    <x v="0"/>
    <x v="0"/>
    <x v="0"/>
    <x v="1"/>
    <n v="65"/>
    <d v="2003-05-08T00:00:00"/>
    <x v="633"/>
    <x v="1"/>
    <s v="United States"/>
    <x v="5"/>
    <s v=""/>
    <n v="0"/>
  </r>
  <r>
    <s v="E02881"/>
    <x v="632"/>
    <s v="Sr. Analyst"/>
    <x v="3"/>
    <x v="1"/>
    <x v="0"/>
    <x v="1"/>
    <n v="43"/>
    <d v="2014-01-23T00:00:00"/>
    <x v="634"/>
    <x v="1"/>
    <s v="China"/>
    <x v="11"/>
    <s v=""/>
    <n v="0"/>
  </r>
  <r>
    <s v="E03750"/>
    <x v="633"/>
    <s v="Analyst II"/>
    <x v="3"/>
    <x v="2"/>
    <x v="1"/>
    <x v="1"/>
    <n v="28"/>
    <d v="2018-08-24T00:00:00"/>
    <x v="635"/>
    <x v="1"/>
    <s v="United States"/>
    <x v="3"/>
    <s v=""/>
    <n v="0"/>
  </r>
  <r>
    <s v="E00605"/>
    <x v="634"/>
    <s v="Manager"/>
    <x v="1"/>
    <x v="2"/>
    <x v="0"/>
    <x v="0"/>
    <n v="61"/>
    <d v="2010-04-25T00:00:00"/>
    <x v="636"/>
    <x v="5"/>
    <s v="United States"/>
    <x v="4"/>
    <s v=""/>
    <n v="6618.12"/>
  </r>
  <r>
    <s v="E04641"/>
    <x v="635"/>
    <s v="Director"/>
    <x v="5"/>
    <x v="2"/>
    <x v="0"/>
    <x v="0"/>
    <n v="45"/>
    <d v="2018-04-22T00:00:00"/>
    <x v="637"/>
    <x v="9"/>
    <s v="United States"/>
    <x v="7"/>
    <d v="2022-06-20T00:00:00"/>
    <n v="44929.2"/>
  </r>
  <r>
    <s v="E01019"/>
    <x v="636"/>
    <s v="Sr. Analyst"/>
    <x v="2"/>
    <x v="3"/>
    <x v="1"/>
    <x v="2"/>
    <n v="45"/>
    <d v="2011-03-16T00:00:00"/>
    <x v="638"/>
    <x v="1"/>
    <s v="United States"/>
    <x v="3"/>
    <s v=""/>
    <n v="0"/>
  </r>
  <r>
    <s v="E01519"/>
    <x v="637"/>
    <s v="Vice President"/>
    <x v="0"/>
    <x v="2"/>
    <x v="1"/>
    <x v="3"/>
    <n v="54"/>
    <d v="2009-08-15T00:00:00"/>
    <x v="639"/>
    <x v="30"/>
    <s v="United States"/>
    <x v="7"/>
    <s v=""/>
    <n v="94022.37000000001"/>
  </r>
  <r>
    <s v="E03694"/>
    <x v="638"/>
    <s v="Vice President"/>
    <x v="1"/>
    <x v="2"/>
    <x v="0"/>
    <x v="0"/>
    <n v="38"/>
    <d v="2018-11-09T00:00:00"/>
    <x v="640"/>
    <x v="32"/>
    <s v="United States"/>
    <x v="2"/>
    <s v=""/>
    <n v="80569.8"/>
  </r>
  <r>
    <s v="E01123"/>
    <x v="639"/>
    <s v="Director"/>
    <x v="3"/>
    <x v="3"/>
    <x v="0"/>
    <x v="2"/>
    <n v="27"/>
    <d v="2021-07-16T00:00:00"/>
    <x v="641"/>
    <x v="26"/>
    <s v="United States"/>
    <x v="4"/>
    <s v=""/>
    <n v="25881.440000000002"/>
  </r>
  <r>
    <s v="E01366"/>
    <x v="640"/>
    <s v="Computer Systems Manager"/>
    <x v="0"/>
    <x v="0"/>
    <x v="1"/>
    <x v="0"/>
    <n v="40"/>
    <d v="2019-02-24T00:00:00"/>
    <x v="642"/>
    <x v="4"/>
    <s v="United States"/>
    <x v="7"/>
    <d v="2021-03-08T00:00:00"/>
    <n v="9589.9"/>
  </r>
  <r>
    <s v="E04005"/>
    <x v="641"/>
    <s v="Sr. Analyst"/>
    <x v="1"/>
    <x v="3"/>
    <x v="1"/>
    <x v="1"/>
    <n v="49"/>
    <d v="2019-06-07T00:00:00"/>
    <x v="643"/>
    <x v="1"/>
    <s v="United States"/>
    <x v="7"/>
    <s v=""/>
    <n v="0"/>
  </r>
  <r>
    <s v="E02770"/>
    <x v="642"/>
    <s v="Manager"/>
    <x v="4"/>
    <x v="2"/>
    <x v="1"/>
    <x v="1"/>
    <n v="54"/>
    <d v="1997-03-11T00:00:00"/>
    <x v="644"/>
    <x v="17"/>
    <s v="China"/>
    <x v="10"/>
    <s v=""/>
    <n v="6406.8"/>
  </r>
  <r>
    <s v="E04018"/>
    <x v="643"/>
    <s v="Analyst II"/>
    <x v="6"/>
    <x v="3"/>
    <x v="0"/>
    <x v="2"/>
    <n v="39"/>
    <d v="2017-04-18T00:00:00"/>
    <x v="645"/>
    <x v="1"/>
    <s v="United States"/>
    <x v="5"/>
    <s v=""/>
    <n v="0"/>
  </r>
  <r>
    <s v="E01591"/>
    <x v="644"/>
    <s v="Technical Architect"/>
    <x v="0"/>
    <x v="3"/>
    <x v="0"/>
    <x v="1"/>
    <n v="57"/>
    <d v="1992-05-04T00:00:00"/>
    <x v="646"/>
    <x v="1"/>
    <s v="United States"/>
    <x v="5"/>
    <d v="1994-12-18T00:00:00"/>
    <n v="0"/>
  </r>
  <r>
    <s v="E04940"/>
    <x v="645"/>
    <s v="Vice President"/>
    <x v="2"/>
    <x v="2"/>
    <x v="1"/>
    <x v="0"/>
    <n v="36"/>
    <d v="2018-03-19T00:00:00"/>
    <x v="647"/>
    <x v="32"/>
    <s v="United States"/>
    <x v="5"/>
    <s v=""/>
    <n v="70272"/>
  </r>
  <r>
    <s v="E03465"/>
    <x v="646"/>
    <s v="Analyst II"/>
    <x v="1"/>
    <x v="1"/>
    <x v="0"/>
    <x v="1"/>
    <n v="45"/>
    <d v="2016-12-07T00:00:00"/>
    <x v="648"/>
    <x v="1"/>
    <s v="China"/>
    <x v="6"/>
    <s v=""/>
    <n v="0"/>
  </r>
  <r>
    <s v="E03870"/>
    <x v="647"/>
    <s v="Cloud Infrastructure Architect"/>
    <x v="0"/>
    <x v="1"/>
    <x v="0"/>
    <x v="2"/>
    <n v="30"/>
    <d v="2020-02-03T00:00:00"/>
    <x v="649"/>
    <x v="1"/>
    <s v="United States"/>
    <x v="0"/>
    <s v=""/>
    <n v="0"/>
  </r>
  <r>
    <s v="E01927"/>
    <x v="648"/>
    <s v="Technical Architect"/>
    <x v="0"/>
    <x v="1"/>
    <x v="1"/>
    <x v="0"/>
    <n v="34"/>
    <d v="2016-02-16T00:00:00"/>
    <x v="650"/>
    <x v="1"/>
    <s v="United States"/>
    <x v="4"/>
    <s v=""/>
    <n v="0"/>
  </r>
  <r>
    <s v="E03064"/>
    <x v="649"/>
    <s v="Analyst II"/>
    <x v="2"/>
    <x v="2"/>
    <x v="1"/>
    <x v="1"/>
    <n v="31"/>
    <d v="2020-02-17T00:00:00"/>
    <x v="651"/>
    <x v="1"/>
    <s v="China"/>
    <x v="1"/>
    <d v="2021-05-01T00:00:00"/>
    <n v="0"/>
  </r>
  <r>
    <s v="E01883"/>
    <x v="650"/>
    <s v="Sr. Manger"/>
    <x v="3"/>
    <x v="2"/>
    <x v="0"/>
    <x v="3"/>
    <n v="28"/>
    <d v="2019-07-06T00:00:00"/>
    <x v="652"/>
    <x v="0"/>
    <s v="Brazil"/>
    <x v="9"/>
    <s v=""/>
    <n v="22805.399999999998"/>
  </r>
  <r>
    <s v="E03984"/>
    <x v="651"/>
    <s v="Controls Engineer"/>
    <x v="5"/>
    <x v="1"/>
    <x v="0"/>
    <x v="0"/>
    <n v="55"/>
    <d v="2021-03-21T00:00:00"/>
    <x v="653"/>
    <x v="1"/>
    <s v="United States"/>
    <x v="2"/>
    <s v=""/>
    <n v="0"/>
  </r>
  <r>
    <s v="E00446"/>
    <x v="652"/>
    <s v="Sr. Analyst"/>
    <x v="2"/>
    <x v="0"/>
    <x v="1"/>
    <x v="2"/>
    <n v="30"/>
    <d v="2019-11-04T00:00:00"/>
    <x v="654"/>
    <x v="1"/>
    <s v="United States"/>
    <x v="5"/>
    <s v=""/>
    <n v="0"/>
  </r>
  <r>
    <s v="E02825"/>
    <x v="653"/>
    <s v="Vice President"/>
    <x v="5"/>
    <x v="1"/>
    <x v="1"/>
    <x v="1"/>
    <n v="63"/>
    <d v="2013-06-03T00:00:00"/>
    <x v="655"/>
    <x v="30"/>
    <s v="United States"/>
    <x v="2"/>
    <s v=""/>
    <n v="99172.71"/>
  </r>
  <r>
    <s v="E04174"/>
    <x v="654"/>
    <s v="Computer Systems Manager"/>
    <x v="0"/>
    <x v="0"/>
    <x v="1"/>
    <x v="2"/>
    <n v="26"/>
    <d v="2019-07-10T00:00:00"/>
    <x v="656"/>
    <x v="17"/>
    <s v="United States"/>
    <x v="2"/>
    <s v=""/>
    <n v="3455.5"/>
  </r>
  <r>
    <s v="E01899"/>
    <x v="655"/>
    <s v="Vice President"/>
    <x v="6"/>
    <x v="2"/>
    <x v="1"/>
    <x v="2"/>
    <n v="52"/>
    <d v="2002-06-11T00:00:00"/>
    <x v="657"/>
    <x v="16"/>
    <s v="United States"/>
    <x v="4"/>
    <s v=""/>
    <n v="80346.760000000009"/>
  </r>
  <r>
    <s v="E02562"/>
    <x v="656"/>
    <s v="Analyst"/>
    <x v="6"/>
    <x v="3"/>
    <x v="1"/>
    <x v="3"/>
    <n v="51"/>
    <d v="2007-06-19T00:00:00"/>
    <x v="658"/>
    <x v="1"/>
    <s v="United States"/>
    <x v="7"/>
    <s v=""/>
    <n v="0"/>
  </r>
  <r>
    <s v="E01006"/>
    <x v="657"/>
    <s v="Vice President"/>
    <x v="1"/>
    <x v="0"/>
    <x v="0"/>
    <x v="1"/>
    <n v="25"/>
    <d v="2021-11-15T00:00:00"/>
    <x v="659"/>
    <x v="29"/>
    <s v="United States"/>
    <x v="2"/>
    <s v=""/>
    <n v="69533.64"/>
  </r>
  <r>
    <s v="E02903"/>
    <x v="658"/>
    <s v="System Administrator "/>
    <x v="0"/>
    <x v="3"/>
    <x v="1"/>
    <x v="3"/>
    <n v="40"/>
    <d v="2021-09-26T00:00:00"/>
    <x v="660"/>
    <x v="1"/>
    <s v="United States"/>
    <x v="5"/>
    <s v=""/>
    <n v="0"/>
  </r>
  <r>
    <s v="E03642"/>
    <x v="659"/>
    <s v="Manager"/>
    <x v="3"/>
    <x v="3"/>
    <x v="0"/>
    <x v="2"/>
    <n v="38"/>
    <d v="2015-08-12T00:00:00"/>
    <x v="661"/>
    <x v="17"/>
    <s v="United States"/>
    <x v="0"/>
    <s v=""/>
    <n v="5342.9000000000005"/>
  </r>
  <r>
    <s v="E02884"/>
    <x v="660"/>
    <s v="Director"/>
    <x v="4"/>
    <x v="3"/>
    <x v="1"/>
    <x v="2"/>
    <n v="60"/>
    <d v="2015-04-14T00:00:00"/>
    <x v="662"/>
    <x v="35"/>
    <s v="United States"/>
    <x v="0"/>
    <s v=""/>
    <n v="26483.960000000003"/>
  </r>
  <r>
    <s v="E00701"/>
    <x v="661"/>
    <s v="Sr. Business Partner"/>
    <x v="4"/>
    <x v="2"/>
    <x v="0"/>
    <x v="3"/>
    <n v="45"/>
    <d v="2019-04-26T00:00:00"/>
    <x v="663"/>
    <x v="1"/>
    <s v="Brazil"/>
    <x v="9"/>
    <s v=""/>
    <n v="0"/>
  </r>
  <r>
    <s v="E04720"/>
    <x v="662"/>
    <s v="Controls Engineer"/>
    <x v="5"/>
    <x v="3"/>
    <x v="1"/>
    <x v="1"/>
    <n v="28"/>
    <d v="2021-12-18T00:00:00"/>
    <x v="664"/>
    <x v="1"/>
    <s v="United States"/>
    <x v="3"/>
    <s v=""/>
    <n v="0"/>
  </r>
  <r>
    <s v="E01985"/>
    <x v="663"/>
    <s v="Account Representative"/>
    <x v="2"/>
    <x v="0"/>
    <x v="0"/>
    <x v="0"/>
    <n v="65"/>
    <d v="2000-09-29T00:00:00"/>
    <x v="665"/>
    <x v="1"/>
    <s v="United States"/>
    <x v="5"/>
    <s v=""/>
    <n v="0"/>
  </r>
  <r>
    <s v="E03273"/>
    <x v="664"/>
    <s v="Analyst II"/>
    <x v="2"/>
    <x v="0"/>
    <x v="1"/>
    <x v="1"/>
    <n v="41"/>
    <d v="2010-06-04T00:00:00"/>
    <x v="666"/>
    <x v="1"/>
    <s v="China"/>
    <x v="10"/>
    <s v=""/>
    <n v="0"/>
  </r>
  <r>
    <s v="E02415"/>
    <x v="665"/>
    <s v="Sr. Analyst"/>
    <x v="2"/>
    <x v="3"/>
    <x v="0"/>
    <x v="3"/>
    <n v="52"/>
    <d v="1994-10-16T00:00:00"/>
    <x v="667"/>
    <x v="1"/>
    <s v="United States"/>
    <x v="3"/>
    <s v=""/>
    <n v="0"/>
  </r>
  <r>
    <s v="E02877"/>
    <x v="666"/>
    <s v="Controls Engineer"/>
    <x v="5"/>
    <x v="3"/>
    <x v="0"/>
    <x v="2"/>
    <n v="56"/>
    <d v="2015-10-14T00:00:00"/>
    <x v="668"/>
    <x v="1"/>
    <s v="United States"/>
    <x v="4"/>
    <d v="2021-10-22T00:00:00"/>
    <n v="0"/>
  </r>
  <r>
    <s v="E00091"/>
    <x v="667"/>
    <s v="Analyst II"/>
    <x v="1"/>
    <x v="1"/>
    <x v="0"/>
    <x v="1"/>
    <n v="48"/>
    <d v="2003-06-24T00:00:00"/>
    <x v="669"/>
    <x v="1"/>
    <s v="United States"/>
    <x v="5"/>
    <s v=""/>
    <n v="0"/>
  </r>
  <r>
    <s v="E02563"/>
    <x v="668"/>
    <s v="Vice President"/>
    <x v="3"/>
    <x v="3"/>
    <x v="0"/>
    <x v="2"/>
    <n v="36"/>
    <d v="2020-01-13T00:00:00"/>
    <x v="670"/>
    <x v="23"/>
    <s v="United States"/>
    <x v="4"/>
    <s v=""/>
    <n v="101317.6"/>
  </r>
  <r>
    <s v="E04221"/>
    <x v="669"/>
    <s v="Analyst II"/>
    <x v="1"/>
    <x v="3"/>
    <x v="1"/>
    <x v="2"/>
    <n v="60"/>
    <d v="2007-08-16T00:00:00"/>
    <x v="671"/>
    <x v="1"/>
    <s v="United States"/>
    <x v="7"/>
    <s v=""/>
    <n v="0"/>
  </r>
  <r>
    <s v="E04887"/>
    <x v="670"/>
    <s v="Account Representative"/>
    <x v="2"/>
    <x v="0"/>
    <x v="0"/>
    <x v="1"/>
    <n v="40"/>
    <d v="2018-03-16T00:00:00"/>
    <x v="672"/>
    <x v="1"/>
    <s v="United States"/>
    <x v="7"/>
    <s v=""/>
    <n v="0"/>
  </r>
  <r>
    <s v="E03170"/>
    <x v="671"/>
    <s v="Account Representative"/>
    <x v="2"/>
    <x v="1"/>
    <x v="0"/>
    <x v="1"/>
    <n v="63"/>
    <d v="2017-09-26T00:00:00"/>
    <x v="673"/>
    <x v="1"/>
    <s v="United States"/>
    <x v="3"/>
    <d v="2019-04-03T00:00:00"/>
    <n v="0"/>
  </r>
  <r>
    <s v="E01636"/>
    <x v="672"/>
    <s v="Manager"/>
    <x v="6"/>
    <x v="3"/>
    <x v="0"/>
    <x v="2"/>
    <n v="29"/>
    <d v="2016-11-02T00:00:00"/>
    <x v="674"/>
    <x v="5"/>
    <s v="United States"/>
    <x v="3"/>
    <s v=""/>
    <n v="7323.24"/>
  </r>
  <r>
    <s v="E01387"/>
    <x v="673"/>
    <s v="Director"/>
    <x v="0"/>
    <x v="1"/>
    <x v="0"/>
    <x v="1"/>
    <n v="27"/>
    <d v="2018-01-03T00:00:00"/>
    <x v="675"/>
    <x v="2"/>
    <s v="China"/>
    <x v="11"/>
    <s v=""/>
    <n v="33420"/>
  </r>
  <r>
    <s v="E01363"/>
    <x v="674"/>
    <s v="Technical Architect"/>
    <x v="0"/>
    <x v="3"/>
    <x v="0"/>
    <x v="2"/>
    <n v="53"/>
    <d v="1997-04-23T00:00:00"/>
    <x v="676"/>
    <x v="1"/>
    <s v="United States"/>
    <x v="4"/>
    <s v=""/>
    <n v="0"/>
  </r>
  <r>
    <s v="E02249"/>
    <x v="675"/>
    <s v="Manager"/>
    <x v="1"/>
    <x v="1"/>
    <x v="0"/>
    <x v="2"/>
    <n v="37"/>
    <d v="2020-04-14T00:00:00"/>
    <x v="677"/>
    <x v="6"/>
    <s v="United States"/>
    <x v="3"/>
    <s v=""/>
    <n v="9317.16"/>
  </r>
  <r>
    <s v="E02987"/>
    <x v="676"/>
    <s v="Manager"/>
    <x v="0"/>
    <x v="3"/>
    <x v="1"/>
    <x v="2"/>
    <n v="30"/>
    <d v="2017-08-05T00:00:00"/>
    <x v="678"/>
    <x v="17"/>
    <s v="United States"/>
    <x v="7"/>
    <s v=""/>
    <n v="5995.3"/>
  </r>
  <r>
    <s v="E03655"/>
    <x v="677"/>
    <s v="Analyst"/>
    <x v="6"/>
    <x v="2"/>
    <x v="0"/>
    <x v="2"/>
    <n v="28"/>
    <d v="2020-01-17T00:00:00"/>
    <x v="679"/>
    <x v="1"/>
    <s v="United States"/>
    <x v="4"/>
    <s v=""/>
    <n v="0"/>
  </r>
  <r>
    <s v="E04048"/>
    <x v="678"/>
    <s v="IT Systems Architect"/>
    <x v="0"/>
    <x v="3"/>
    <x v="1"/>
    <x v="1"/>
    <n v="51"/>
    <d v="2003-01-17T00:00:00"/>
    <x v="680"/>
    <x v="1"/>
    <s v="United States"/>
    <x v="0"/>
    <s v=""/>
    <n v="0"/>
  </r>
  <r>
    <s v="E03626"/>
    <x v="679"/>
    <s v="Enterprise Architect"/>
    <x v="0"/>
    <x v="0"/>
    <x v="1"/>
    <x v="3"/>
    <n v="28"/>
    <d v="2017-09-28T00:00:00"/>
    <x v="681"/>
    <x v="1"/>
    <s v="United States"/>
    <x v="5"/>
    <s v=""/>
    <n v="0"/>
  </r>
  <r>
    <s v="E03694"/>
    <x v="680"/>
    <s v="Sr. Manger"/>
    <x v="3"/>
    <x v="3"/>
    <x v="0"/>
    <x v="0"/>
    <n v="31"/>
    <d v="2017-01-20T00:00:00"/>
    <x v="682"/>
    <x v="4"/>
    <s v="United States"/>
    <x v="7"/>
    <s v=""/>
    <n v="12462.900000000001"/>
  </r>
  <r>
    <s v="E02920"/>
    <x v="681"/>
    <s v="Vice President"/>
    <x v="4"/>
    <x v="2"/>
    <x v="0"/>
    <x v="2"/>
    <n v="28"/>
    <d v="2021-07-25T00:00:00"/>
    <x v="683"/>
    <x v="30"/>
    <s v="United States"/>
    <x v="4"/>
    <s v=""/>
    <n v="90421.5"/>
  </r>
  <r>
    <s v="E03220"/>
    <x v="682"/>
    <s v="Manager"/>
    <x v="3"/>
    <x v="0"/>
    <x v="1"/>
    <x v="3"/>
    <n v="34"/>
    <d v="2018-06-04T00:00:00"/>
    <x v="684"/>
    <x v="24"/>
    <s v="United States"/>
    <x v="3"/>
    <s v=""/>
    <n v="10266.32"/>
  </r>
  <r>
    <s v="E01347"/>
    <x v="683"/>
    <s v="Vice President"/>
    <x v="6"/>
    <x v="2"/>
    <x v="1"/>
    <x v="3"/>
    <n v="44"/>
    <d v="2021-03-28T00:00:00"/>
    <x v="685"/>
    <x v="16"/>
    <s v="Brazil"/>
    <x v="12"/>
    <s v=""/>
    <n v="63251.22"/>
  </r>
  <r>
    <s v="E03968"/>
    <x v="684"/>
    <s v="Sr. Manger"/>
    <x v="6"/>
    <x v="1"/>
    <x v="1"/>
    <x v="1"/>
    <n v="60"/>
    <d v="2021-07-26T00:00:00"/>
    <x v="686"/>
    <x v="28"/>
    <s v="United States"/>
    <x v="3"/>
    <s v=""/>
    <n v="17007.2"/>
  </r>
  <r>
    <s v="E04299"/>
    <x v="685"/>
    <s v="Director"/>
    <x v="4"/>
    <x v="2"/>
    <x v="0"/>
    <x v="2"/>
    <n v="41"/>
    <d v="2010-05-21T00:00:00"/>
    <x v="687"/>
    <x v="9"/>
    <s v="United States"/>
    <x v="7"/>
    <s v=""/>
    <n v="36786"/>
  </r>
  <r>
    <s v="E01150"/>
    <x v="686"/>
    <s v="Sr. Analyst"/>
    <x v="2"/>
    <x v="0"/>
    <x v="0"/>
    <x v="1"/>
    <n v="62"/>
    <d v="2020-05-18T00:00:00"/>
    <x v="688"/>
    <x v="1"/>
    <s v="United States"/>
    <x v="5"/>
    <s v=""/>
    <n v="0"/>
  </r>
  <r>
    <s v="E03774"/>
    <x v="687"/>
    <s v="Vice President"/>
    <x v="6"/>
    <x v="3"/>
    <x v="0"/>
    <x v="3"/>
    <n v="47"/>
    <d v="1999-03-13T00:00:00"/>
    <x v="689"/>
    <x v="18"/>
    <s v="United States"/>
    <x v="5"/>
    <s v=""/>
    <n v="76606.080000000002"/>
  </r>
  <r>
    <s v="E01638"/>
    <x v="688"/>
    <s v="Analyst"/>
    <x v="1"/>
    <x v="2"/>
    <x v="0"/>
    <x v="1"/>
    <n v="62"/>
    <d v="2002-09-20T00:00:00"/>
    <x v="690"/>
    <x v="1"/>
    <s v="China"/>
    <x v="10"/>
    <s v=""/>
    <n v="0"/>
  </r>
  <r>
    <s v="E01877"/>
    <x v="689"/>
    <s v="Analyst"/>
    <x v="3"/>
    <x v="1"/>
    <x v="0"/>
    <x v="3"/>
    <n v="33"/>
    <d v="2018-05-27T00:00:00"/>
    <x v="691"/>
    <x v="1"/>
    <s v="United States"/>
    <x v="0"/>
    <s v=""/>
    <n v="0"/>
  </r>
  <r>
    <s v="E01193"/>
    <x v="690"/>
    <s v="Director"/>
    <x v="1"/>
    <x v="0"/>
    <x v="0"/>
    <x v="1"/>
    <n v="27"/>
    <d v="2020-05-26T00:00:00"/>
    <x v="692"/>
    <x v="20"/>
    <s v="China"/>
    <x v="1"/>
    <d v="2020-12-12T00:00:00"/>
    <n v="44552.119999999995"/>
  </r>
  <r>
    <s v="E01789"/>
    <x v="691"/>
    <s v="Sr. Manger"/>
    <x v="2"/>
    <x v="1"/>
    <x v="1"/>
    <x v="1"/>
    <n v="25"/>
    <d v="2021-06-15T00:00:00"/>
    <x v="693"/>
    <x v="19"/>
    <s v="China"/>
    <x v="6"/>
    <d v="2022-06-03T00:00:00"/>
    <n v="15700.41"/>
  </r>
  <r>
    <s v="E01422"/>
    <x v="692"/>
    <s v="Sr. Manger"/>
    <x v="6"/>
    <x v="2"/>
    <x v="0"/>
    <x v="3"/>
    <n v="29"/>
    <d v="2020-05-15T00:00:00"/>
    <x v="694"/>
    <x v="15"/>
    <s v="Brazil"/>
    <x v="12"/>
    <s v=""/>
    <n v="16452.72"/>
  </r>
  <r>
    <s v="E00440"/>
    <x v="693"/>
    <s v="Vice President"/>
    <x v="1"/>
    <x v="3"/>
    <x v="0"/>
    <x v="1"/>
    <n v="54"/>
    <d v="2007-09-05T00:00:00"/>
    <x v="695"/>
    <x v="18"/>
    <s v="United States"/>
    <x v="0"/>
    <s v=""/>
    <n v="58636.480000000003"/>
  </r>
  <r>
    <s v="E00145"/>
    <x v="694"/>
    <s v="Analyst"/>
    <x v="3"/>
    <x v="1"/>
    <x v="0"/>
    <x v="2"/>
    <n v="28"/>
    <d v="2019-05-25T00:00:00"/>
    <x v="696"/>
    <x v="1"/>
    <s v="United States"/>
    <x v="4"/>
    <s v=""/>
    <n v="0"/>
  </r>
  <r>
    <s v="E04150"/>
    <x v="695"/>
    <s v="Analyst"/>
    <x v="3"/>
    <x v="0"/>
    <x v="0"/>
    <x v="1"/>
    <n v="54"/>
    <d v="2006-12-29T00:00:00"/>
    <x v="697"/>
    <x v="1"/>
    <s v="United States"/>
    <x v="7"/>
    <s v=""/>
    <n v="0"/>
  </r>
  <r>
    <s v="E02846"/>
    <x v="696"/>
    <s v="Manager"/>
    <x v="6"/>
    <x v="1"/>
    <x v="0"/>
    <x v="1"/>
    <n v="50"/>
    <d v="2012-03-11T00:00:00"/>
    <x v="698"/>
    <x v="4"/>
    <s v="China"/>
    <x v="6"/>
    <s v=""/>
    <n v="10813.400000000001"/>
  </r>
  <r>
    <s v="E04247"/>
    <x v="697"/>
    <s v="Manager"/>
    <x v="6"/>
    <x v="0"/>
    <x v="0"/>
    <x v="0"/>
    <n v="55"/>
    <d v="1992-12-20T00:00:00"/>
    <x v="699"/>
    <x v="6"/>
    <s v="United States"/>
    <x v="4"/>
    <s v=""/>
    <n v="10255.5"/>
  </r>
  <r>
    <s v="E02613"/>
    <x v="698"/>
    <s v="Vice President"/>
    <x v="6"/>
    <x v="2"/>
    <x v="0"/>
    <x v="1"/>
    <n v="52"/>
    <d v="1998-04-01T00:00:00"/>
    <x v="700"/>
    <x v="7"/>
    <s v="United States"/>
    <x v="2"/>
    <s v=""/>
    <n v="54610.5"/>
  </r>
  <r>
    <s v="E03349"/>
    <x v="699"/>
    <s v="Director"/>
    <x v="3"/>
    <x v="2"/>
    <x v="1"/>
    <x v="1"/>
    <n v="35"/>
    <d v="2017-08-16T00:00:00"/>
    <x v="701"/>
    <x v="14"/>
    <s v="China"/>
    <x v="10"/>
    <s v=""/>
    <n v="41711.880000000005"/>
  </r>
  <r>
    <s v="E03648"/>
    <x v="700"/>
    <s v="Account Representative"/>
    <x v="2"/>
    <x v="3"/>
    <x v="0"/>
    <x v="0"/>
    <n v="26"/>
    <d v="2019-08-21T00:00:00"/>
    <x v="702"/>
    <x v="1"/>
    <s v="United States"/>
    <x v="0"/>
    <s v=""/>
    <n v="0"/>
  </r>
  <r>
    <s v="E02192"/>
    <x v="701"/>
    <s v="Solutions Architect"/>
    <x v="0"/>
    <x v="2"/>
    <x v="0"/>
    <x v="3"/>
    <n v="43"/>
    <d v="2010-04-22T00:00:00"/>
    <x v="703"/>
    <x v="1"/>
    <s v="Brazil"/>
    <x v="12"/>
    <s v=""/>
    <n v="0"/>
  </r>
  <r>
    <s v="E03981"/>
    <x v="702"/>
    <s v="Test Engineer"/>
    <x v="5"/>
    <x v="0"/>
    <x v="0"/>
    <x v="1"/>
    <n v="63"/>
    <d v="2018-05-07T00:00:00"/>
    <x v="704"/>
    <x v="1"/>
    <s v="United States"/>
    <x v="4"/>
    <s v=""/>
    <n v="0"/>
  </r>
  <r>
    <s v="E03262"/>
    <x v="703"/>
    <s v="Analyst II"/>
    <x v="6"/>
    <x v="1"/>
    <x v="1"/>
    <x v="2"/>
    <n v="65"/>
    <d v="2005-08-20T00:00:00"/>
    <x v="705"/>
    <x v="1"/>
    <s v="United States"/>
    <x v="7"/>
    <s v=""/>
    <n v="0"/>
  </r>
  <r>
    <s v="E02716"/>
    <x v="704"/>
    <s v="Sr. Manger"/>
    <x v="6"/>
    <x v="2"/>
    <x v="1"/>
    <x v="1"/>
    <n v="45"/>
    <d v="2005-04-11T00:00:00"/>
    <x v="706"/>
    <x v="19"/>
    <s v="United States"/>
    <x v="2"/>
    <s v=""/>
    <n v="14131.48"/>
  </r>
  <r>
    <s v="E00245"/>
    <x v="705"/>
    <s v="Manager"/>
    <x v="2"/>
    <x v="3"/>
    <x v="1"/>
    <x v="0"/>
    <n v="42"/>
    <d v="2011-05-29T00:00:00"/>
    <x v="707"/>
    <x v="5"/>
    <s v="United States"/>
    <x v="2"/>
    <s v=""/>
    <n v="6146.4"/>
  </r>
  <r>
    <s v="E04123"/>
    <x v="706"/>
    <s v="Vice President"/>
    <x v="0"/>
    <x v="2"/>
    <x v="1"/>
    <x v="0"/>
    <n v="59"/>
    <d v="2010-12-30T00:00:00"/>
    <x v="708"/>
    <x v="32"/>
    <s v="United States"/>
    <x v="4"/>
    <s v=""/>
    <n v="88782.84"/>
  </r>
  <r>
    <s v="E03471"/>
    <x v="707"/>
    <s v="Manager"/>
    <x v="4"/>
    <x v="3"/>
    <x v="0"/>
    <x v="3"/>
    <n v="42"/>
    <d v="2017-11-19T00:00:00"/>
    <x v="709"/>
    <x v="5"/>
    <s v="United States"/>
    <x v="4"/>
    <s v=""/>
    <n v="6068.58"/>
  </r>
  <r>
    <s v="E00717"/>
    <x v="708"/>
    <s v="Business Partner"/>
    <x v="4"/>
    <x v="1"/>
    <x v="0"/>
    <x v="3"/>
    <n v="45"/>
    <d v="2005-10-14T00:00:00"/>
    <x v="710"/>
    <x v="1"/>
    <s v="Brazil"/>
    <x v="8"/>
    <d v="2009-12-06T00:00:00"/>
    <n v="0"/>
  </r>
  <r>
    <s v="E01966"/>
    <x v="709"/>
    <s v="Field Engineer"/>
    <x v="5"/>
    <x v="2"/>
    <x v="1"/>
    <x v="2"/>
    <n v="45"/>
    <d v="2015-11-21T00:00:00"/>
    <x v="711"/>
    <x v="1"/>
    <s v="United States"/>
    <x v="7"/>
    <s v=""/>
    <n v="0"/>
  </r>
  <r>
    <s v="E03683"/>
    <x v="710"/>
    <s v="Director"/>
    <x v="6"/>
    <x v="2"/>
    <x v="0"/>
    <x v="1"/>
    <n v="28"/>
    <d v="2019-12-11T00:00:00"/>
    <x v="712"/>
    <x v="12"/>
    <s v="China"/>
    <x v="10"/>
    <s v=""/>
    <n v="51049.880000000005"/>
  </r>
  <r>
    <s v="E03694"/>
    <x v="711"/>
    <s v="Systems Analyst"/>
    <x v="0"/>
    <x v="3"/>
    <x v="1"/>
    <x v="2"/>
    <n v="51"/>
    <d v="2014-02-27T00:00:00"/>
    <x v="713"/>
    <x v="1"/>
    <s v="United States"/>
    <x v="4"/>
    <d v="2017-12-22T00:00:00"/>
    <n v="0"/>
  </r>
  <r>
    <s v="E04766"/>
    <x v="712"/>
    <s v="Vice President"/>
    <x v="3"/>
    <x v="1"/>
    <x v="0"/>
    <x v="1"/>
    <n v="38"/>
    <d v="2012-12-13T00:00:00"/>
    <x v="714"/>
    <x v="18"/>
    <s v="United States"/>
    <x v="5"/>
    <s v=""/>
    <n v="61302.720000000001"/>
  </r>
  <r>
    <s v="E01465"/>
    <x v="713"/>
    <s v="Sr. Manger"/>
    <x v="3"/>
    <x v="3"/>
    <x v="0"/>
    <x v="2"/>
    <n v="62"/>
    <d v="2009-01-30T00:00:00"/>
    <x v="715"/>
    <x v="8"/>
    <s v="United States"/>
    <x v="3"/>
    <s v=""/>
    <n v="19572.150000000001"/>
  </r>
  <r>
    <s v="E00206"/>
    <x v="714"/>
    <s v="Manager"/>
    <x v="1"/>
    <x v="3"/>
    <x v="1"/>
    <x v="1"/>
    <n v="52"/>
    <d v="2009-10-05T00:00:00"/>
    <x v="716"/>
    <x v="3"/>
    <s v="China"/>
    <x v="6"/>
    <s v=""/>
    <n v="8602.3000000000011"/>
  </r>
  <r>
    <s v="E04088"/>
    <x v="715"/>
    <s v="Vice President"/>
    <x v="1"/>
    <x v="0"/>
    <x v="1"/>
    <x v="1"/>
    <n v="52"/>
    <d v="1997-05-26T00:00:00"/>
    <x v="717"/>
    <x v="21"/>
    <s v="United States"/>
    <x v="4"/>
    <s v=""/>
    <n v="80289.63"/>
  </r>
  <r>
    <s v="E02066"/>
    <x v="716"/>
    <s v="Manager"/>
    <x v="4"/>
    <x v="3"/>
    <x v="1"/>
    <x v="1"/>
    <n v="48"/>
    <d v="2015-07-16T00:00:00"/>
    <x v="718"/>
    <x v="6"/>
    <s v="China"/>
    <x v="10"/>
    <s v=""/>
    <n v="9950.85"/>
  </r>
  <r>
    <s v="E03227"/>
    <x v="717"/>
    <s v="IT Coordinator"/>
    <x v="0"/>
    <x v="2"/>
    <x v="1"/>
    <x v="2"/>
    <n v="38"/>
    <d v="2015-04-19T00:00:00"/>
    <x v="719"/>
    <x v="1"/>
    <s v="United States"/>
    <x v="0"/>
    <s v=""/>
    <n v="0"/>
  </r>
  <r>
    <s v="E03364"/>
    <x v="718"/>
    <s v="Development Engineer"/>
    <x v="5"/>
    <x v="2"/>
    <x v="0"/>
    <x v="1"/>
    <n v="51"/>
    <d v="2017-02-11T00:00:00"/>
    <x v="720"/>
    <x v="1"/>
    <s v="China"/>
    <x v="1"/>
    <s v=""/>
    <n v="0"/>
  </r>
  <r>
    <s v="E00607"/>
    <x v="719"/>
    <s v="Director"/>
    <x v="6"/>
    <x v="2"/>
    <x v="1"/>
    <x v="2"/>
    <n v="32"/>
    <d v="2016-11-28T00:00:00"/>
    <x v="721"/>
    <x v="26"/>
    <s v="United States"/>
    <x v="0"/>
    <s v=""/>
    <n v="28390.880000000001"/>
  </r>
  <r>
    <s v="E02258"/>
    <x v="720"/>
    <s v="Enterprise Architect"/>
    <x v="0"/>
    <x v="0"/>
    <x v="0"/>
    <x v="1"/>
    <n v="36"/>
    <d v="2016-04-29T00:00:00"/>
    <x v="722"/>
    <x v="1"/>
    <s v="United States"/>
    <x v="5"/>
    <s v=""/>
    <n v="0"/>
  </r>
  <r>
    <s v="E03681"/>
    <x v="721"/>
    <s v="Sr. Business Partner"/>
    <x v="4"/>
    <x v="0"/>
    <x v="0"/>
    <x v="1"/>
    <n v="45"/>
    <d v="2019-04-26T00:00:00"/>
    <x v="723"/>
    <x v="1"/>
    <s v="United States"/>
    <x v="2"/>
    <s v=""/>
    <n v="0"/>
  </r>
  <r>
    <s v="E02298"/>
    <x v="722"/>
    <s v="Engineering Manager"/>
    <x v="5"/>
    <x v="3"/>
    <x v="0"/>
    <x v="1"/>
    <n v="32"/>
    <d v="2014-12-04T00:00:00"/>
    <x v="724"/>
    <x v="19"/>
    <s v="United States"/>
    <x v="3"/>
    <s v=""/>
    <n v="10912.22"/>
  </r>
  <r>
    <s v="E02984"/>
    <x v="723"/>
    <s v="Sr. Analyst"/>
    <x v="6"/>
    <x v="3"/>
    <x v="1"/>
    <x v="1"/>
    <n v="45"/>
    <d v="2007-09-22T00:00:00"/>
    <x v="725"/>
    <x v="1"/>
    <s v="China"/>
    <x v="11"/>
    <s v=""/>
    <n v="0"/>
  </r>
  <r>
    <s v="E02440"/>
    <x v="724"/>
    <s v="Solutions Architect"/>
    <x v="0"/>
    <x v="3"/>
    <x v="1"/>
    <x v="2"/>
    <n v="54"/>
    <d v="1992-06-30T00:00:00"/>
    <x v="726"/>
    <x v="1"/>
    <s v="United States"/>
    <x v="2"/>
    <d v="2014-10-26T00:00:00"/>
    <n v="0"/>
  </r>
  <r>
    <s v="E04699"/>
    <x v="725"/>
    <s v="Development Engineer"/>
    <x v="5"/>
    <x v="2"/>
    <x v="0"/>
    <x v="1"/>
    <n v="48"/>
    <d v="2012-05-03T00:00:00"/>
    <x v="727"/>
    <x v="1"/>
    <s v="China"/>
    <x v="6"/>
    <d v="2018-05-09T00:00:00"/>
    <n v="0"/>
  </r>
  <r>
    <s v="E03579"/>
    <x v="726"/>
    <s v="Vice President"/>
    <x v="6"/>
    <x v="3"/>
    <x v="1"/>
    <x v="1"/>
    <n v="45"/>
    <d v="2015-09-24T00:00:00"/>
    <x v="728"/>
    <x v="18"/>
    <s v="United States"/>
    <x v="3"/>
    <d v="2022-08-17T00:00:00"/>
    <n v="64857.599999999999"/>
  </r>
  <r>
    <s v="E01649"/>
    <x v="727"/>
    <s v="Computer Systems Manager"/>
    <x v="0"/>
    <x v="1"/>
    <x v="0"/>
    <x v="3"/>
    <n v="46"/>
    <d v="2017-04-24T00:00:00"/>
    <x v="729"/>
    <x v="6"/>
    <s v="Brazil"/>
    <x v="12"/>
    <s v=""/>
    <n v="6971.49"/>
  </r>
  <r>
    <s v="E04969"/>
    <x v="728"/>
    <s v="Operations Engineer"/>
    <x v="5"/>
    <x v="0"/>
    <x v="0"/>
    <x v="1"/>
    <n v="40"/>
    <d v="2016-09-09T00:00:00"/>
    <x v="730"/>
    <x v="1"/>
    <s v="China"/>
    <x v="11"/>
    <s v=""/>
    <n v="0"/>
  </r>
  <r>
    <s v="E00170"/>
    <x v="729"/>
    <s v="Director"/>
    <x v="2"/>
    <x v="1"/>
    <x v="0"/>
    <x v="0"/>
    <n v="61"/>
    <d v="1997-08-19T00:00:00"/>
    <x v="731"/>
    <x v="12"/>
    <s v="United States"/>
    <x v="3"/>
    <s v=""/>
    <n v="44678.76"/>
  </r>
  <r>
    <s v="E00955"/>
    <x v="730"/>
    <s v="Development Engineer"/>
    <x v="5"/>
    <x v="2"/>
    <x v="1"/>
    <x v="3"/>
    <n v="54"/>
    <d v="2012-11-24T00:00:00"/>
    <x v="732"/>
    <x v="1"/>
    <s v="Brazil"/>
    <x v="12"/>
    <s v=""/>
    <n v="0"/>
  </r>
  <r>
    <s v="E00810"/>
    <x v="731"/>
    <s v="Vice President"/>
    <x v="4"/>
    <x v="3"/>
    <x v="1"/>
    <x v="3"/>
    <n v="62"/>
    <d v="2002-08-16T00:00:00"/>
    <x v="733"/>
    <x v="29"/>
    <s v="United States"/>
    <x v="0"/>
    <s v=""/>
    <n v="77416.02"/>
  </r>
  <r>
    <s v="E02798"/>
    <x v="732"/>
    <s v="Systems Analyst"/>
    <x v="0"/>
    <x v="2"/>
    <x v="1"/>
    <x v="2"/>
    <n v="48"/>
    <d v="2002-02-11T00:00:00"/>
    <x v="734"/>
    <x v="1"/>
    <s v="United States"/>
    <x v="5"/>
    <s v=""/>
    <n v="0"/>
  </r>
  <r>
    <s v="E04542"/>
    <x v="733"/>
    <s v="Manager"/>
    <x v="6"/>
    <x v="1"/>
    <x v="0"/>
    <x v="3"/>
    <n v="29"/>
    <d v="2021-05-09T00:00:00"/>
    <x v="735"/>
    <x v="24"/>
    <s v="United States"/>
    <x v="3"/>
    <d v="2021-05-24T00:00:00"/>
    <n v="10363.280000000001"/>
  </r>
  <r>
    <s v="E02818"/>
    <x v="734"/>
    <s v="Director"/>
    <x v="2"/>
    <x v="0"/>
    <x v="1"/>
    <x v="3"/>
    <n v="39"/>
    <d v="2013-12-27T00:00:00"/>
    <x v="736"/>
    <x v="12"/>
    <s v="United States"/>
    <x v="7"/>
    <d v="2020-06-09T00:00:00"/>
    <n v="46411.680000000008"/>
  </r>
  <r>
    <s v="E02907"/>
    <x v="735"/>
    <s v="Sr. Manger"/>
    <x v="1"/>
    <x v="2"/>
    <x v="1"/>
    <x v="1"/>
    <n v="44"/>
    <d v="2010-04-06T00:00:00"/>
    <x v="737"/>
    <x v="15"/>
    <s v="United States"/>
    <x v="7"/>
    <s v=""/>
    <n v="17145.36"/>
  </r>
  <r>
    <s v="E00023"/>
    <x v="736"/>
    <s v="Director"/>
    <x v="5"/>
    <x v="1"/>
    <x v="1"/>
    <x v="2"/>
    <n v="52"/>
    <d v="2006-10-28T00:00:00"/>
    <x v="738"/>
    <x v="12"/>
    <s v="United States"/>
    <x v="4"/>
    <s v=""/>
    <n v="52637.760000000002"/>
  </r>
  <r>
    <s v="E02391"/>
    <x v="737"/>
    <s v="Vice President"/>
    <x v="4"/>
    <x v="2"/>
    <x v="0"/>
    <x v="3"/>
    <n v="45"/>
    <d v="2019-02-25T00:00:00"/>
    <x v="739"/>
    <x v="30"/>
    <s v="Brazil"/>
    <x v="12"/>
    <s v=""/>
    <n v="97422.39"/>
  </r>
  <r>
    <s v="E01429"/>
    <x v="738"/>
    <s v="Network Administrator"/>
    <x v="0"/>
    <x v="0"/>
    <x v="1"/>
    <x v="2"/>
    <n v="48"/>
    <d v="2006-09-27T00:00:00"/>
    <x v="740"/>
    <x v="1"/>
    <s v="United States"/>
    <x v="0"/>
    <d v="2007-04-08T00:00:00"/>
    <n v="0"/>
  </r>
  <r>
    <s v="E00494"/>
    <x v="739"/>
    <s v="Service Desk Analyst"/>
    <x v="0"/>
    <x v="3"/>
    <x v="1"/>
    <x v="3"/>
    <n v="39"/>
    <d v="2016-10-21T00:00:00"/>
    <x v="741"/>
    <x v="1"/>
    <s v="Brazil"/>
    <x v="8"/>
    <s v=""/>
    <n v="0"/>
  </r>
  <r>
    <s v="E00634"/>
    <x v="740"/>
    <s v="Sr. Analyst"/>
    <x v="2"/>
    <x v="2"/>
    <x v="0"/>
    <x v="3"/>
    <n v="53"/>
    <d v="2017-01-09T00:00:00"/>
    <x v="742"/>
    <x v="1"/>
    <s v="Brazil"/>
    <x v="8"/>
    <d v="2020-07-17T00:00:00"/>
    <n v="0"/>
  </r>
  <r>
    <s v="E01249"/>
    <x v="741"/>
    <s v="Vice President"/>
    <x v="3"/>
    <x v="2"/>
    <x v="1"/>
    <x v="2"/>
    <n v="41"/>
    <d v="2013-08-17T00:00:00"/>
    <x v="743"/>
    <x v="7"/>
    <s v="United States"/>
    <x v="0"/>
    <s v=""/>
    <n v="70685.7"/>
  </r>
  <r>
    <s v="E04683"/>
    <x v="742"/>
    <s v="Director"/>
    <x v="5"/>
    <x v="2"/>
    <x v="1"/>
    <x v="3"/>
    <n v="40"/>
    <d v="2020-02-07T00:00:00"/>
    <x v="744"/>
    <x v="10"/>
    <s v="Brazil"/>
    <x v="8"/>
    <s v=""/>
    <n v="33693.659999999996"/>
  </r>
  <r>
    <s v="E04732"/>
    <x v="743"/>
    <s v="Network Engineer"/>
    <x v="0"/>
    <x v="0"/>
    <x v="1"/>
    <x v="3"/>
    <n v="48"/>
    <d v="2005-07-27T00:00:00"/>
    <x v="745"/>
    <x v="1"/>
    <s v="United States"/>
    <x v="2"/>
    <d v="2006-04-22T00:00:00"/>
    <n v="0"/>
  </r>
  <r>
    <s v="E03834"/>
    <x v="744"/>
    <s v="Director"/>
    <x v="5"/>
    <x v="2"/>
    <x v="1"/>
    <x v="2"/>
    <n v="41"/>
    <d v="2007-03-15T00:00:00"/>
    <x v="746"/>
    <x v="9"/>
    <s v="United States"/>
    <x v="7"/>
    <d v="2008-05-30T00:00:00"/>
    <n v="37422.239999999998"/>
  </r>
  <r>
    <s v="E02923"/>
    <x v="745"/>
    <s v="Sr. Analyst"/>
    <x v="3"/>
    <x v="2"/>
    <x v="1"/>
    <x v="1"/>
    <n v="54"/>
    <d v="2016-05-04T00:00:00"/>
    <x v="747"/>
    <x v="1"/>
    <s v="United States"/>
    <x v="2"/>
    <s v=""/>
    <n v="0"/>
  </r>
  <r>
    <s v="E02642"/>
    <x v="746"/>
    <s v="HRIS Analyst"/>
    <x v="4"/>
    <x v="0"/>
    <x v="1"/>
    <x v="2"/>
    <n v="38"/>
    <d v="2019-11-29T00:00:00"/>
    <x v="748"/>
    <x v="1"/>
    <s v="United States"/>
    <x v="4"/>
    <d v="2022-04-20T00:00:00"/>
    <n v="0"/>
  </r>
  <r>
    <s v="E00981"/>
    <x v="747"/>
    <s v="System Administrator "/>
    <x v="0"/>
    <x v="3"/>
    <x v="1"/>
    <x v="1"/>
    <n v="57"/>
    <d v="2003-06-26T00:00:00"/>
    <x v="749"/>
    <x v="1"/>
    <s v="United States"/>
    <x v="7"/>
    <s v=""/>
    <n v="0"/>
  </r>
  <r>
    <s v="E04157"/>
    <x v="748"/>
    <s v="Sr. Analyst"/>
    <x v="6"/>
    <x v="1"/>
    <x v="1"/>
    <x v="1"/>
    <n v="63"/>
    <d v="2017-02-12T00:00:00"/>
    <x v="750"/>
    <x v="1"/>
    <s v="China"/>
    <x v="10"/>
    <s v=""/>
    <n v="0"/>
  </r>
  <r>
    <s v="E03528"/>
    <x v="749"/>
    <s v="Sr. Manger"/>
    <x v="4"/>
    <x v="1"/>
    <x v="1"/>
    <x v="1"/>
    <n v="62"/>
    <d v="2017-11-22T00:00:00"/>
    <x v="751"/>
    <x v="0"/>
    <s v="China"/>
    <x v="1"/>
    <s v=""/>
    <n v="20821.2"/>
  </r>
  <r>
    <s v="E04547"/>
    <x v="750"/>
    <s v="Enterprise Architect"/>
    <x v="0"/>
    <x v="0"/>
    <x v="0"/>
    <x v="2"/>
    <n v="49"/>
    <d v="2014-03-05T00:00:00"/>
    <x v="752"/>
    <x v="1"/>
    <s v="United States"/>
    <x v="2"/>
    <s v=""/>
    <n v="0"/>
  </r>
  <r>
    <s v="E04415"/>
    <x v="751"/>
    <s v="Director"/>
    <x v="3"/>
    <x v="3"/>
    <x v="0"/>
    <x v="1"/>
    <n v="60"/>
    <d v="2004-05-14T00:00:00"/>
    <x v="753"/>
    <x v="27"/>
    <s v="China"/>
    <x v="1"/>
    <s v=""/>
    <n v="48458.28"/>
  </r>
  <r>
    <s v="E04484"/>
    <x v="752"/>
    <s v="Quality Engineer"/>
    <x v="5"/>
    <x v="0"/>
    <x v="0"/>
    <x v="1"/>
    <n v="45"/>
    <d v="2015-04-23T00:00:00"/>
    <x v="754"/>
    <x v="1"/>
    <s v="United States"/>
    <x v="2"/>
    <s v=""/>
    <n v="0"/>
  </r>
  <r>
    <s v="E02800"/>
    <x v="753"/>
    <s v="Sr. Manger"/>
    <x v="2"/>
    <x v="2"/>
    <x v="0"/>
    <x v="3"/>
    <n v="45"/>
    <d v="2018-07-24T00:00:00"/>
    <x v="755"/>
    <x v="15"/>
    <s v="Brazil"/>
    <x v="12"/>
    <s v=""/>
    <n v="17878.919999999998"/>
  </r>
  <r>
    <s v="E04926"/>
    <x v="754"/>
    <s v="Field Engineer"/>
    <x v="5"/>
    <x v="2"/>
    <x v="0"/>
    <x v="3"/>
    <n v="52"/>
    <d v="2008-03-25T00:00:00"/>
    <x v="756"/>
    <x v="1"/>
    <s v="Brazil"/>
    <x v="8"/>
    <s v=""/>
    <n v="0"/>
  </r>
  <r>
    <s v="E01268"/>
    <x v="755"/>
    <s v="Sr. Business Partner"/>
    <x v="4"/>
    <x v="1"/>
    <x v="0"/>
    <x v="1"/>
    <n v="63"/>
    <d v="2007-05-02T00:00:00"/>
    <x v="757"/>
    <x v="1"/>
    <s v="China"/>
    <x v="6"/>
    <s v=""/>
    <n v="0"/>
  </r>
  <r>
    <s v="E04853"/>
    <x v="756"/>
    <s v="Sr. Account Representative"/>
    <x v="2"/>
    <x v="0"/>
    <x v="0"/>
    <x v="1"/>
    <n v="46"/>
    <d v="2021-01-17T00:00:00"/>
    <x v="758"/>
    <x v="1"/>
    <s v="China"/>
    <x v="6"/>
    <s v=""/>
    <n v="0"/>
  </r>
  <r>
    <s v="E01209"/>
    <x v="757"/>
    <s v="Manager"/>
    <x v="4"/>
    <x v="1"/>
    <x v="1"/>
    <x v="2"/>
    <n v="64"/>
    <d v="1992-12-26T00:00:00"/>
    <x v="759"/>
    <x v="24"/>
    <s v="United States"/>
    <x v="7"/>
    <s v=""/>
    <n v="8373.44"/>
  </r>
  <r>
    <s v="E02024"/>
    <x v="758"/>
    <s v="Sr. Analyst"/>
    <x v="2"/>
    <x v="1"/>
    <x v="0"/>
    <x v="2"/>
    <n v="53"/>
    <d v="2017-08-05T00:00:00"/>
    <x v="760"/>
    <x v="1"/>
    <s v="United States"/>
    <x v="0"/>
    <s v=""/>
    <n v="0"/>
  </r>
  <r>
    <s v="E02427"/>
    <x v="759"/>
    <s v="Manager"/>
    <x v="2"/>
    <x v="3"/>
    <x v="0"/>
    <x v="1"/>
    <n v="27"/>
    <d v="2018-09-15T00:00:00"/>
    <x v="761"/>
    <x v="3"/>
    <s v="United States"/>
    <x v="7"/>
    <s v=""/>
    <n v="8933.1200000000008"/>
  </r>
  <r>
    <s v="E00276"/>
    <x v="760"/>
    <s v="Manager"/>
    <x v="4"/>
    <x v="3"/>
    <x v="1"/>
    <x v="2"/>
    <n v="45"/>
    <d v="2012-07-09T00:00:00"/>
    <x v="762"/>
    <x v="3"/>
    <s v="United States"/>
    <x v="7"/>
    <s v=""/>
    <n v="7691.81"/>
  </r>
  <r>
    <s v="E00951"/>
    <x v="761"/>
    <s v="Business Partner"/>
    <x v="4"/>
    <x v="1"/>
    <x v="0"/>
    <x v="1"/>
    <n v="25"/>
    <d v="2021-03-15T00:00:00"/>
    <x v="763"/>
    <x v="1"/>
    <s v="China"/>
    <x v="1"/>
    <s v=""/>
    <n v="0"/>
  </r>
  <r>
    <s v="E03248"/>
    <x v="762"/>
    <s v="Sr. Manger"/>
    <x v="0"/>
    <x v="2"/>
    <x v="0"/>
    <x v="2"/>
    <n v="43"/>
    <d v="2015-03-27T00:00:00"/>
    <x v="764"/>
    <x v="15"/>
    <s v="United States"/>
    <x v="5"/>
    <s v=""/>
    <n v="14438.519999999999"/>
  </r>
  <r>
    <s v="E04444"/>
    <x v="763"/>
    <s v="IT Coordinator"/>
    <x v="0"/>
    <x v="1"/>
    <x v="0"/>
    <x v="3"/>
    <n v="61"/>
    <d v="2014-08-10T00:00:00"/>
    <x v="765"/>
    <x v="1"/>
    <s v="United States"/>
    <x v="3"/>
    <s v=""/>
    <n v="0"/>
  </r>
  <r>
    <s v="E02307"/>
    <x v="764"/>
    <s v="Director"/>
    <x v="3"/>
    <x v="0"/>
    <x v="0"/>
    <x v="2"/>
    <n v="42"/>
    <d v="2009-06-04T00:00:00"/>
    <x v="766"/>
    <x v="27"/>
    <s v="United States"/>
    <x v="5"/>
    <s v=""/>
    <n v="45265.74"/>
  </r>
  <r>
    <s v="E02375"/>
    <x v="765"/>
    <s v="Sr. Manger"/>
    <x v="1"/>
    <x v="1"/>
    <x v="1"/>
    <x v="1"/>
    <n v="63"/>
    <d v="2002-02-08T00:00:00"/>
    <x v="767"/>
    <x v="8"/>
    <s v="United States"/>
    <x v="5"/>
    <s v=""/>
    <n v="16731.39"/>
  </r>
  <r>
    <s v="E02276"/>
    <x v="766"/>
    <s v="Field Engineer"/>
    <x v="5"/>
    <x v="3"/>
    <x v="0"/>
    <x v="2"/>
    <n v="32"/>
    <d v="2015-11-09T00:00:00"/>
    <x v="768"/>
    <x v="1"/>
    <s v="United States"/>
    <x v="3"/>
    <s v=""/>
    <n v="0"/>
  </r>
  <r>
    <s v="E02649"/>
    <x v="767"/>
    <s v="Quality Engineer"/>
    <x v="5"/>
    <x v="0"/>
    <x v="1"/>
    <x v="3"/>
    <n v="27"/>
    <d v="2018-09-28T00:00:00"/>
    <x v="769"/>
    <x v="1"/>
    <s v="Brazil"/>
    <x v="9"/>
    <s v=""/>
    <n v="0"/>
  </r>
  <r>
    <s v="E00503"/>
    <x v="768"/>
    <s v="Manager"/>
    <x v="4"/>
    <x v="0"/>
    <x v="0"/>
    <x v="2"/>
    <n v="33"/>
    <d v="2012-06-11T00:00:00"/>
    <x v="770"/>
    <x v="24"/>
    <s v="United States"/>
    <x v="5"/>
    <s v=""/>
    <n v="9460.24"/>
  </r>
  <r>
    <s v="E01706"/>
    <x v="769"/>
    <s v="Operations Engineer"/>
    <x v="5"/>
    <x v="1"/>
    <x v="0"/>
    <x v="1"/>
    <n v="45"/>
    <d v="2004-03-11T00:00:00"/>
    <x v="771"/>
    <x v="1"/>
    <s v="China"/>
    <x v="1"/>
    <s v=""/>
    <n v="0"/>
  </r>
  <r>
    <s v="E00676"/>
    <x v="770"/>
    <s v="Manager"/>
    <x v="4"/>
    <x v="3"/>
    <x v="1"/>
    <x v="1"/>
    <n v="41"/>
    <d v="2019-02-06T00:00:00"/>
    <x v="772"/>
    <x v="4"/>
    <s v="United States"/>
    <x v="2"/>
    <s v=""/>
    <n v="12695"/>
  </r>
  <r>
    <s v="E02005"/>
    <x v="771"/>
    <s v="Enterprise Architect"/>
    <x v="0"/>
    <x v="1"/>
    <x v="0"/>
    <x v="1"/>
    <n v="36"/>
    <d v="2014-11-21T00:00:00"/>
    <x v="773"/>
    <x v="1"/>
    <s v="United States"/>
    <x v="4"/>
    <s v=""/>
    <n v="0"/>
  </r>
  <r>
    <s v="E01895"/>
    <x v="772"/>
    <s v="IT Coordinator"/>
    <x v="0"/>
    <x v="1"/>
    <x v="1"/>
    <x v="1"/>
    <n v="25"/>
    <d v="2021-01-17T00:00:00"/>
    <x v="774"/>
    <x v="1"/>
    <s v="China"/>
    <x v="1"/>
    <s v=""/>
    <n v="0"/>
  </r>
  <r>
    <s v="E01396"/>
    <x v="773"/>
    <s v="Analyst II"/>
    <x v="3"/>
    <x v="0"/>
    <x v="1"/>
    <x v="1"/>
    <n v="43"/>
    <d v="2014-02-10T00:00:00"/>
    <x v="775"/>
    <x v="1"/>
    <s v="China"/>
    <x v="11"/>
    <s v=""/>
    <n v="0"/>
  </r>
  <r>
    <s v="E00749"/>
    <x v="774"/>
    <s v="Account Representative"/>
    <x v="2"/>
    <x v="1"/>
    <x v="0"/>
    <x v="1"/>
    <n v="37"/>
    <d v="2015-11-10T00:00:00"/>
    <x v="776"/>
    <x v="1"/>
    <s v="United States"/>
    <x v="7"/>
    <d v="2021-04-20T00:00:00"/>
    <n v="0"/>
  </r>
  <r>
    <s v="E01941"/>
    <x v="775"/>
    <s v="Analyst II"/>
    <x v="2"/>
    <x v="3"/>
    <x v="0"/>
    <x v="1"/>
    <n v="42"/>
    <d v="2010-05-09T00:00:00"/>
    <x v="777"/>
    <x v="1"/>
    <s v="China"/>
    <x v="10"/>
    <d v="2014-12-25T00:00:00"/>
    <n v="0"/>
  </r>
  <r>
    <s v="E01413"/>
    <x v="587"/>
    <s v="Sr. Account Representative"/>
    <x v="2"/>
    <x v="2"/>
    <x v="0"/>
    <x v="0"/>
    <n v="60"/>
    <d v="1997-07-30T00:00:00"/>
    <x v="778"/>
    <x v="1"/>
    <s v="United States"/>
    <x v="7"/>
    <s v=""/>
    <n v="0"/>
  </r>
  <r>
    <s v="E03928"/>
    <x v="776"/>
    <s v="IT Coordinator"/>
    <x v="0"/>
    <x v="2"/>
    <x v="1"/>
    <x v="1"/>
    <n v="61"/>
    <d v="2000-09-24T00:00:00"/>
    <x v="779"/>
    <x v="1"/>
    <s v="United States"/>
    <x v="4"/>
    <s v=""/>
    <n v="0"/>
  </r>
  <r>
    <s v="E04109"/>
    <x v="777"/>
    <s v="IT Coordinator"/>
    <x v="0"/>
    <x v="1"/>
    <x v="0"/>
    <x v="2"/>
    <n v="55"/>
    <d v="2004-04-30T00:00:00"/>
    <x v="780"/>
    <x v="1"/>
    <s v="United States"/>
    <x v="5"/>
    <s v=""/>
    <n v="0"/>
  </r>
  <r>
    <s v="E03994"/>
    <x v="778"/>
    <s v="Automation Engineer"/>
    <x v="5"/>
    <x v="1"/>
    <x v="1"/>
    <x v="1"/>
    <n v="57"/>
    <d v="2018-02-26T00:00:00"/>
    <x v="781"/>
    <x v="1"/>
    <s v="United States"/>
    <x v="5"/>
    <d v="2021-07-09T00:00:00"/>
    <n v="0"/>
  </r>
  <r>
    <s v="E00639"/>
    <x v="779"/>
    <s v="System Administrator "/>
    <x v="0"/>
    <x v="3"/>
    <x v="1"/>
    <x v="1"/>
    <n v="54"/>
    <d v="1998-06-15T00:00:00"/>
    <x v="782"/>
    <x v="1"/>
    <s v="United States"/>
    <x v="3"/>
    <s v=""/>
    <n v="0"/>
  </r>
  <r>
    <s v="E00608"/>
    <x v="631"/>
    <s v="Development Engineer"/>
    <x v="5"/>
    <x v="1"/>
    <x v="0"/>
    <x v="1"/>
    <n v="29"/>
    <d v="2019-11-09T00:00:00"/>
    <x v="783"/>
    <x v="1"/>
    <s v="United States"/>
    <x v="2"/>
    <s v=""/>
    <n v="0"/>
  </r>
  <r>
    <s v="E04189"/>
    <x v="780"/>
    <s v="Network Architect"/>
    <x v="0"/>
    <x v="1"/>
    <x v="0"/>
    <x v="1"/>
    <n v="33"/>
    <d v="2014-06-29T00:00:00"/>
    <x v="784"/>
    <x v="1"/>
    <s v="China"/>
    <x v="11"/>
    <s v=""/>
    <n v="0"/>
  </r>
  <r>
    <s v="E02732"/>
    <x v="781"/>
    <s v="Analyst"/>
    <x v="6"/>
    <x v="3"/>
    <x v="0"/>
    <x v="1"/>
    <n v="39"/>
    <d v="2014-07-29T00:00:00"/>
    <x v="785"/>
    <x v="1"/>
    <s v="United States"/>
    <x v="0"/>
    <s v=""/>
    <n v="0"/>
  </r>
  <r>
    <s v="E00324"/>
    <x v="782"/>
    <s v="Manager"/>
    <x v="1"/>
    <x v="0"/>
    <x v="0"/>
    <x v="1"/>
    <n v="37"/>
    <d v="2016-08-23T00:00:00"/>
    <x v="786"/>
    <x v="5"/>
    <s v="China"/>
    <x v="1"/>
    <s v=""/>
    <n v="7495.6799999999994"/>
  </r>
  <r>
    <s v="E00518"/>
    <x v="783"/>
    <s v="Manager"/>
    <x v="1"/>
    <x v="2"/>
    <x v="0"/>
    <x v="3"/>
    <n v="51"/>
    <d v="2013-06-14T00:00:00"/>
    <x v="787"/>
    <x v="17"/>
    <s v="Brazil"/>
    <x v="8"/>
    <s v=""/>
    <n v="5411.05"/>
  </r>
  <r>
    <s v="E01286"/>
    <x v="784"/>
    <s v="Sr. Business Partner"/>
    <x v="4"/>
    <x v="3"/>
    <x v="1"/>
    <x v="2"/>
    <n v="46"/>
    <d v="2007-02-20T00:00:00"/>
    <x v="788"/>
    <x v="1"/>
    <s v="United States"/>
    <x v="0"/>
    <s v=""/>
    <n v="0"/>
  </r>
  <r>
    <s v="E04564"/>
    <x v="785"/>
    <s v="Sr. Manger"/>
    <x v="4"/>
    <x v="1"/>
    <x v="1"/>
    <x v="3"/>
    <n v="41"/>
    <d v="2015-12-27T00:00:00"/>
    <x v="789"/>
    <x v="8"/>
    <s v="Brazil"/>
    <x v="12"/>
    <s v=""/>
    <n v="16887.39"/>
  </r>
  <r>
    <s v="E02033"/>
    <x v="786"/>
    <s v="Director"/>
    <x v="1"/>
    <x v="0"/>
    <x v="0"/>
    <x v="1"/>
    <n v="25"/>
    <d v="2021-04-17T00:00:00"/>
    <x v="790"/>
    <x v="2"/>
    <s v="China"/>
    <x v="6"/>
    <s v=""/>
    <n v="37374"/>
  </r>
  <r>
    <s v="E00412"/>
    <x v="787"/>
    <s v="Analyst II"/>
    <x v="2"/>
    <x v="0"/>
    <x v="1"/>
    <x v="2"/>
    <n v="37"/>
    <d v="2010-04-23T00:00:00"/>
    <x v="791"/>
    <x v="1"/>
    <s v="United States"/>
    <x v="2"/>
    <s v=""/>
    <n v="0"/>
  </r>
  <r>
    <s v="E01844"/>
    <x v="788"/>
    <s v="Analyst"/>
    <x v="1"/>
    <x v="0"/>
    <x v="1"/>
    <x v="1"/>
    <n v="46"/>
    <d v="2011-04-24T00:00:00"/>
    <x v="792"/>
    <x v="1"/>
    <s v="United States"/>
    <x v="0"/>
    <s v=""/>
    <n v="0"/>
  </r>
  <r>
    <s v="E00667"/>
    <x v="789"/>
    <s v="Field Engineer"/>
    <x v="5"/>
    <x v="1"/>
    <x v="0"/>
    <x v="1"/>
    <n v="42"/>
    <d v="2012-04-27T00:00:00"/>
    <x v="793"/>
    <x v="1"/>
    <s v="United States"/>
    <x v="3"/>
    <s v=""/>
    <n v="0"/>
  </r>
  <r>
    <s v="E02639"/>
    <x v="790"/>
    <s v="Analyst"/>
    <x v="1"/>
    <x v="3"/>
    <x v="1"/>
    <x v="1"/>
    <n v="37"/>
    <d v="2015-11-09T00:00:00"/>
    <x v="794"/>
    <x v="1"/>
    <s v="China"/>
    <x v="10"/>
    <s v=""/>
    <n v="0"/>
  </r>
  <r>
    <s v="E00287"/>
    <x v="791"/>
    <s v="Manager"/>
    <x v="1"/>
    <x v="2"/>
    <x v="1"/>
    <x v="2"/>
    <n v="60"/>
    <d v="2010-06-15T00:00:00"/>
    <x v="795"/>
    <x v="6"/>
    <s v="United States"/>
    <x v="4"/>
    <s v=""/>
    <n v="9592.02"/>
  </r>
  <r>
    <s v="E02235"/>
    <x v="792"/>
    <s v="Sr. Business Partner"/>
    <x v="4"/>
    <x v="0"/>
    <x v="0"/>
    <x v="3"/>
    <n v="52"/>
    <d v="1999-09-13T00:00:00"/>
    <x v="796"/>
    <x v="1"/>
    <s v="United States"/>
    <x v="2"/>
    <s v=""/>
    <n v="0"/>
  </r>
  <r>
    <s v="E02720"/>
    <x v="793"/>
    <s v="Sr. Analyst"/>
    <x v="2"/>
    <x v="2"/>
    <x v="1"/>
    <x v="1"/>
    <n v="59"/>
    <d v="1997-03-13T00:00:00"/>
    <x v="797"/>
    <x v="1"/>
    <s v="China"/>
    <x v="10"/>
    <s v=""/>
    <n v="0"/>
  </r>
  <r>
    <s v="E03583"/>
    <x v="794"/>
    <s v="Cloud Infrastructure Architect"/>
    <x v="0"/>
    <x v="0"/>
    <x v="1"/>
    <x v="2"/>
    <n v="48"/>
    <d v="2010-09-14T00:00:00"/>
    <x v="798"/>
    <x v="1"/>
    <s v="United States"/>
    <x v="3"/>
    <s v=""/>
    <n v="0"/>
  </r>
  <r>
    <s v="E01188"/>
    <x v="795"/>
    <s v="Sr. Manger"/>
    <x v="4"/>
    <x v="1"/>
    <x v="1"/>
    <x v="2"/>
    <n v="42"/>
    <d v="2013-04-18T00:00:00"/>
    <x v="799"/>
    <x v="0"/>
    <s v="United States"/>
    <x v="7"/>
    <s v=""/>
    <n v="19676.849999999999"/>
  </r>
  <r>
    <s v="E02428"/>
    <x v="796"/>
    <s v="Computer Systems Manager"/>
    <x v="0"/>
    <x v="2"/>
    <x v="1"/>
    <x v="1"/>
    <n v="35"/>
    <d v="2016-05-03T00:00:00"/>
    <x v="800"/>
    <x v="17"/>
    <s v="China"/>
    <x v="11"/>
    <s v=""/>
    <n v="3694.9500000000003"/>
  </r>
  <r>
    <s v="E03289"/>
    <x v="797"/>
    <s v="Vice President"/>
    <x v="3"/>
    <x v="1"/>
    <x v="1"/>
    <x v="1"/>
    <n v="64"/>
    <d v="2013-03-29T00:00:00"/>
    <x v="801"/>
    <x v="23"/>
    <s v="United States"/>
    <x v="7"/>
    <s v=""/>
    <n v="100930"/>
  </r>
  <r>
    <s v="E01947"/>
    <x v="798"/>
    <s v="Analyst II"/>
    <x v="1"/>
    <x v="0"/>
    <x v="0"/>
    <x v="2"/>
    <n v="30"/>
    <d v="2015-03-05T00:00:00"/>
    <x v="802"/>
    <x v="1"/>
    <s v="United States"/>
    <x v="0"/>
    <s v=""/>
    <n v="0"/>
  </r>
  <r>
    <s v="E02024"/>
    <x v="799"/>
    <s v="Operations Engineer"/>
    <x v="5"/>
    <x v="2"/>
    <x v="0"/>
    <x v="3"/>
    <n v="29"/>
    <d v="2020-09-25T00:00:00"/>
    <x v="803"/>
    <x v="1"/>
    <s v="Brazil"/>
    <x v="12"/>
    <s v=""/>
    <n v="0"/>
  </r>
  <r>
    <s v="E04249"/>
    <x v="800"/>
    <s v="Vice President"/>
    <x v="3"/>
    <x v="3"/>
    <x v="0"/>
    <x v="1"/>
    <n v="47"/>
    <d v="2021-12-26T00:00:00"/>
    <x v="804"/>
    <x v="29"/>
    <s v="United States"/>
    <x v="5"/>
    <s v=""/>
    <n v="80377.440000000002"/>
  </r>
  <r>
    <s v="E01090"/>
    <x v="801"/>
    <s v="Director"/>
    <x v="2"/>
    <x v="0"/>
    <x v="1"/>
    <x v="1"/>
    <n v="49"/>
    <d v="2001-07-20T00:00:00"/>
    <x v="805"/>
    <x v="9"/>
    <s v="United States"/>
    <x v="3"/>
    <s v=""/>
    <n v="47802.239999999998"/>
  </r>
  <r>
    <s v="E03830"/>
    <x v="802"/>
    <s v="Technical Architect"/>
    <x v="0"/>
    <x v="2"/>
    <x v="0"/>
    <x v="1"/>
    <n v="56"/>
    <d v="1996-06-22T00:00:00"/>
    <x v="806"/>
    <x v="1"/>
    <s v="United States"/>
    <x v="0"/>
    <s v=""/>
    <n v="0"/>
  </r>
  <r>
    <s v="E04363"/>
    <x v="803"/>
    <s v="Director"/>
    <x v="6"/>
    <x v="2"/>
    <x v="0"/>
    <x v="1"/>
    <n v="53"/>
    <d v="1997-06-20T00:00:00"/>
    <x v="807"/>
    <x v="36"/>
    <s v="United States"/>
    <x v="0"/>
    <s v=""/>
    <n v="41099.75"/>
  </r>
  <r>
    <s v="E04920"/>
    <x v="804"/>
    <s v="Sr. Manger"/>
    <x v="4"/>
    <x v="1"/>
    <x v="0"/>
    <x v="1"/>
    <n v="32"/>
    <d v="2017-04-14T00:00:00"/>
    <x v="808"/>
    <x v="8"/>
    <s v="United States"/>
    <x v="3"/>
    <s v=""/>
    <n v="20144.280000000002"/>
  </r>
  <r>
    <s v="E03866"/>
    <x v="805"/>
    <s v="Sr. Manger"/>
    <x v="6"/>
    <x v="1"/>
    <x v="1"/>
    <x v="1"/>
    <n v="32"/>
    <d v="2017-01-29T00:00:00"/>
    <x v="809"/>
    <x v="15"/>
    <s v="United States"/>
    <x v="0"/>
    <d v="2017-12-09T00:00:00"/>
    <n v="17276.399999999998"/>
  </r>
  <r>
    <s v="E03521"/>
    <x v="806"/>
    <s v="Director"/>
    <x v="2"/>
    <x v="3"/>
    <x v="1"/>
    <x v="3"/>
    <n v="52"/>
    <d v="2020-09-25T00:00:00"/>
    <x v="810"/>
    <x v="12"/>
    <s v="Brazil"/>
    <x v="12"/>
    <s v=""/>
    <n v="45680.04"/>
  </r>
  <r>
    <s v="E04095"/>
    <x v="807"/>
    <s v="Sr. Analyst"/>
    <x v="3"/>
    <x v="2"/>
    <x v="0"/>
    <x v="2"/>
    <n v="38"/>
    <d v="2020-07-24T00:00:00"/>
    <x v="811"/>
    <x v="1"/>
    <s v="United States"/>
    <x v="0"/>
    <s v=""/>
    <n v="0"/>
  </r>
  <r>
    <s v="E04079"/>
    <x v="808"/>
    <s v="Network Architect"/>
    <x v="0"/>
    <x v="1"/>
    <x v="1"/>
    <x v="2"/>
    <n v="41"/>
    <d v="2017-10-05T00:00:00"/>
    <x v="812"/>
    <x v="1"/>
    <s v="United States"/>
    <x v="4"/>
    <s v=""/>
    <n v="0"/>
  </r>
  <r>
    <s v="E01508"/>
    <x v="809"/>
    <s v="Engineering Manager"/>
    <x v="5"/>
    <x v="1"/>
    <x v="0"/>
    <x v="3"/>
    <n v="49"/>
    <d v="2016-03-12T00:00:00"/>
    <x v="813"/>
    <x v="15"/>
    <s v="Brazil"/>
    <x v="9"/>
    <s v=""/>
    <n v="12097.199999999999"/>
  </r>
  <r>
    <s v="E02259"/>
    <x v="810"/>
    <s v="Sr. Analyst"/>
    <x v="1"/>
    <x v="1"/>
    <x v="0"/>
    <x v="1"/>
    <n v="35"/>
    <d v="2019-03-18T00:00:00"/>
    <x v="814"/>
    <x v="1"/>
    <s v="United States"/>
    <x v="3"/>
    <s v=""/>
    <n v="0"/>
  </r>
  <r>
    <s v="E04972"/>
    <x v="811"/>
    <s v="Network Engineer"/>
    <x v="0"/>
    <x v="3"/>
    <x v="0"/>
    <x v="1"/>
    <n v="29"/>
    <d v="2017-11-09T00:00:00"/>
    <x v="815"/>
    <x v="1"/>
    <s v="United States"/>
    <x v="4"/>
    <s v=""/>
    <n v="0"/>
  </r>
  <r>
    <s v="E01834"/>
    <x v="812"/>
    <s v="Solutions Architect"/>
    <x v="0"/>
    <x v="1"/>
    <x v="0"/>
    <x v="2"/>
    <n v="64"/>
    <d v="2004-07-08T00:00:00"/>
    <x v="816"/>
    <x v="1"/>
    <s v="United States"/>
    <x v="0"/>
    <s v=""/>
    <n v="0"/>
  </r>
  <r>
    <s v="E03124"/>
    <x v="813"/>
    <s v="Director"/>
    <x v="6"/>
    <x v="3"/>
    <x v="1"/>
    <x v="2"/>
    <n v="33"/>
    <d v="2017-06-12T00:00:00"/>
    <x v="817"/>
    <x v="20"/>
    <s v="United States"/>
    <x v="7"/>
    <s v=""/>
    <n v="47674.84"/>
  </r>
  <r>
    <s v="E01898"/>
    <x v="814"/>
    <s v="IT Systems Architect"/>
    <x v="0"/>
    <x v="3"/>
    <x v="1"/>
    <x v="1"/>
    <n v="29"/>
    <d v="2021-06-28T00:00:00"/>
    <x v="818"/>
    <x v="1"/>
    <s v="United States"/>
    <x v="0"/>
    <s v=""/>
    <n v="0"/>
  </r>
  <r>
    <s v="E00342"/>
    <x v="815"/>
    <s v="Manager"/>
    <x v="1"/>
    <x v="3"/>
    <x v="1"/>
    <x v="1"/>
    <n v="63"/>
    <d v="2004-04-19T00:00:00"/>
    <x v="819"/>
    <x v="24"/>
    <s v="China"/>
    <x v="6"/>
    <s v=""/>
    <n v="9798.9600000000009"/>
  </r>
  <r>
    <s v="E03910"/>
    <x v="816"/>
    <s v="Manager"/>
    <x v="4"/>
    <x v="2"/>
    <x v="0"/>
    <x v="1"/>
    <n v="32"/>
    <d v="2017-01-03T00:00:00"/>
    <x v="820"/>
    <x v="4"/>
    <s v="United States"/>
    <x v="3"/>
    <s v=""/>
    <n v="10187"/>
  </r>
  <r>
    <s v="E00862"/>
    <x v="817"/>
    <s v="Systems Analyst"/>
    <x v="0"/>
    <x v="0"/>
    <x v="1"/>
    <x v="3"/>
    <n v="64"/>
    <d v="2020-06-27T00:00:00"/>
    <x v="821"/>
    <x v="1"/>
    <s v="Brazil"/>
    <x v="8"/>
    <s v=""/>
    <n v="0"/>
  </r>
  <r>
    <s v="E02576"/>
    <x v="818"/>
    <s v="Manager"/>
    <x v="0"/>
    <x v="0"/>
    <x v="0"/>
    <x v="1"/>
    <n v="55"/>
    <d v="2005-02-08T00:00:00"/>
    <x v="822"/>
    <x v="17"/>
    <s v="China"/>
    <x v="1"/>
    <s v=""/>
    <n v="5757.25"/>
  </r>
  <r>
    <s v="E00035"/>
    <x v="819"/>
    <s v="Cloud Infrastructure Architect"/>
    <x v="0"/>
    <x v="1"/>
    <x v="0"/>
    <x v="3"/>
    <n v="43"/>
    <d v="2009-03-13T00:00:00"/>
    <x v="823"/>
    <x v="1"/>
    <s v="Brazil"/>
    <x v="8"/>
    <s v=""/>
    <n v="0"/>
  </r>
  <r>
    <s v="E01832"/>
    <x v="820"/>
    <s v="Analyst"/>
    <x v="1"/>
    <x v="1"/>
    <x v="1"/>
    <x v="1"/>
    <n v="56"/>
    <d v="2006-05-10T00:00:00"/>
    <x v="824"/>
    <x v="1"/>
    <s v="United States"/>
    <x v="5"/>
    <s v=""/>
    <n v="0"/>
  </r>
  <r>
    <s v="E01755"/>
    <x v="821"/>
    <s v="Sr. Manger"/>
    <x v="1"/>
    <x v="2"/>
    <x v="0"/>
    <x v="1"/>
    <n v="37"/>
    <d v="2011-04-24T00:00:00"/>
    <x v="825"/>
    <x v="28"/>
    <s v="China"/>
    <x v="6"/>
    <d v="2016-03-16T00:00:00"/>
    <n v="18365.620000000003"/>
  </r>
  <r>
    <s v="E00465"/>
    <x v="822"/>
    <s v="Technical Architect"/>
    <x v="0"/>
    <x v="1"/>
    <x v="0"/>
    <x v="1"/>
    <n v="45"/>
    <d v="2002-07-08T00:00:00"/>
    <x v="826"/>
    <x v="1"/>
    <s v="China"/>
    <x v="11"/>
    <s v=""/>
    <n v="0"/>
  </r>
  <r>
    <s v="E02391"/>
    <x v="823"/>
    <s v="Sr. Manger"/>
    <x v="2"/>
    <x v="1"/>
    <x v="0"/>
    <x v="3"/>
    <n v="49"/>
    <d v="1996-04-02T00:00:00"/>
    <x v="495"/>
    <x v="15"/>
    <s v="United States"/>
    <x v="4"/>
    <s v=""/>
    <n v="18846.84"/>
  </r>
  <r>
    <s v="E04697"/>
    <x v="824"/>
    <s v="Enterprise Architect"/>
    <x v="0"/>
    <x v="2"/>
    <x v="0"/>
    <x v="2"/>
    <n v="61"/>
    <d v="2005-02-09T00:00:00"/>
    <x v="827"/>
    <x v="1"/>
    <s v="United States"/>
    <x v="2"/>
    <s v=""/>
    <n v="0"/>
  </r>
  <r>
    <s v="E00371"/>
    <x v="825"/>
    <s v="Quality Engineer"/>
    <x v="5"/>
    <x v="3"/>
    <x v="0"/>
    <x v="2"/>
    <n v="41"/>
    <d v="2005-10-07T00:00:00"/>
    <x v="828"/>
    <x v="1"/>
    <s v="United States"/>
    <x v="0"/>
    <s v=""/>
    <n v="0"/>
  </r>
  <r>
    <s v="E02992"/>
    <x v="826"/>
    <s v="Sr. Manger"/>
    <x v="6"/>
    <x v="2"/>
    <x v="0"/>
    <x v="2"/>
    <n v="55"/>
    <d v="2001-03-27T00:00:00"/>
    <x v="829"/>
    <x v="19"/>
    <s v="United States"/>
    <x v="4"/>
    <s v=""/>
    <n v="17359.32"/>
  </r>
  <r>
    <s v="E04369"/>
    <x v="827"/>
    <s v="Quality Engineer"/>
    <x v="5"/>
    <x v="3"/>
    <x v="1"/>
    <x v="2"/>
    <n v="27"/>
    <d v="2018-09-11T00:00:00"/>
    <x v="830"/>
    <x v="1"/>
    <s v="United States"/>
    <x v="2"/>
    <s v=""/>
    <n v="0"/>
  </r>
  <r>
    <s v="E00592"/>
    <x v="828"/>
    <s v="System Administrator "/>
    <x v="0"/>
    <x v="1"/>
    <x v="0"/>
    <x v="2"/>
    <n v="57"/>
    <d v="1996-02-18T00:00:00"/>
    <x v="831"/>
    <x v="1"/>
    <s v="United States"/>
    <x v="5"/>
    <d v="1996-12-14T00:00:00"/>
    <n v="0"/>
  </r>
  <r>
    <s v="E03532"/>
    <x v="829"/>
    <s v="Engineering Manager"/>
    <x v="5"/>
    <x v="0"/>
    <x v="1"/>
    <x v="3"/>
    <n v="56"/>
    <d v="2018-09-20T00:00:00"/>
    <x v="832"/>
    <x v="28"/>
    <s v="United States"/>
    <x v="3"/>
    <s v=""/>
    <n v="11051.320000000002"/>
  </r>
  <r>
    <s v="E00863"/>
    <x v="830"/>
    <s v="Operations Engineer"/>
    <x v="5"/>
    <x v="3"/>
    <x v="1"/>
    <x v="3"/>
    <n v="59"/>
    <d v="2008-09-10T00:00:00"/>
    <x v="833"/>
    <x v="1"/>
    <s v="United States"/>
    <x v="5"/>
    <s v=""/>
    <n v="0"/>
  </r>
  <r>
    <s v="E03310"/>
    <x v="831"/>
    <s v="Director"/>
    <x v="5"/>
    <x v="2"/>
    <x v="1"/>
    <x v="2"/>
    <n v="45"/>
    <d v="2010-11-29T00:00:00"/>
    <x v="834"/>
    <x v="25"/>
    <s v="United States"/>
    <x v="3"/>
    <s v=""/>
    <n v="41517.090000000004"/>
  </r>
  <r>
    <s v="E01883"/>
    <x v="832"/>
    <s v="Manager"/>
    <x v="6"/>
    <x v="0"/>
    <x v="0"/>
    <x v="0"/>
    <n v="42"/>
    <d v="2015-09-19T00:00:00"/>
    <x v="835"/>
    <x v="5"/>
    <s v="United States"/>
    <x v="7"/>
    <s v=""/>
    <n v="6205.38"/>
  </r>
  <r>
    <s v="E01242"/>
    <x v="833"/>
    <s v="Controls Engineer"/>
    <x v="5"/>
    <x v="3"/>
    <x v="0"/>
    <x v="1"/>
    <n v="25"/>
    <d v="2021-06-23T00:00:00"/>
    <x v="836"/>
    <x v="1"/>
    <s v="China"/>
    <x v="6"/>
    <s v=""/>
    <n v="0"/>
  </r>
  <r>
    <s v="E02535"/>
    <x v="834"/>
    <s v="Controls Engineer"/>
    <x v="5"/>
    <x v="3"/>
    <x v="0"/>
    <x v="3"/>
    <n v="29"/>
    <d v="2018-01-14T00:00:00"/>
    <x v="837"/>
    <x v="1"/>
    <s v="Brazil"/>
    <x v="12"/>
    <s v=""/>
    <n v="0"/>
  </r>
  <r>
    <s v="E00369"/>
    <x v="835"/>
    <s v="Manager"/>
    <x v="4"/>
    <x v="2"/>
    <x v="0"/>
    <x v="0"/>
    <n v="33"/>
    <d v="2013-08-21T00:00:00"/>
    <x v="838"/>
    <x v="5"/>
    <s v="United States"/>
    <x v="7"/>
    <s v=""/>
    <n v="6323.4"/>
  </r>
  <r>
    <s v="E03332"/>
    <x v="836"/>
    <s v="Cloud Infrastructure Architect"/>
    <x v="0"/>
    <x v="1"/>
    <x v="0"/>
    <x v="1"/>
    <n v="50"/>
    <d v="2021-09-06T00:00:00"/>
    <x v="839"/>
    <x v="1"/>
    <s v="China"/>
    <x v="6"/>
    <s v=""/>
    <n v="0"/>
  </r>
  <r>
    <s v="E03278"/>
    <x v="837"/>
    <s v="Solutions Architect"/>
    <x v="0"/>
    <x v="2"/>
    <x v="0"/>
    <x v="2"/>
    <n v="45"/>
    <d v="2017-11-03T00:00:00"/>
    <x v="840"/>
    <x v="1"/>
    <s v="United States"/>
    <x v="5"/>
    <s v=""/>
    <n v="0"/>
  </r>
  <r>
    <s v="E02492"/>
    <x v="838"/>
    <s v="Manager"/>
    <x v="4"/>
    <x v="2"/>
    <x v="1"/>
    <x v="3"/>
    <n v="59"/>
    <d v="2015-06-10T00:00:00"/>
    <x v="841"/>
    <x v="3"/>
    <s v="United States"/>
    <x v="4"/>
    <s v=""/>
    <n v="7138.9500000000007"/>
  </r>
  <r>
    <s v="E03055"/>
    <x v="839"/>
    <s v="Vice President"/>
    <x v="1"/>
    <x v="3"/>
    <x v="1"/>
    <x v="3"/>
    <n v="29"/>
    <d v="2018-12-05T00:00:00"/>
    <x v="842"/>
    <x v="7"/>
    <s v="United States"/>
    <x v="5"/>
    <s v=""/>
    <n v="59851.199999999997"/>
  </r>
  <r>
    <s v="E01943"/>
    <x v="840"/>
    <s v="Sr. Manger"/>
    <x v="2"/>
    <x v="3"/>
    <x v="0"/>
    <x v="3"/>
    <n v="52"/>
    <d v="2006-10-05T00:00:00"/>
    <x v="843"/>
    <x v="19"/>
    <s v="Brazil"/>
    <x v="9"/>
    <d v="2019-05-23T00:00:00"/>
    <n v="16276.26"/>
  </r>
  <r>
    <s v="E01388"/>
    <x v="841"/>
    <s v="Business Partner"/>
    <x v="4"/>
    <x v="2"/>
    <x v="1"/>
    <x v="1"/>
    <n v="58"/>
    <d v="2014-06-20T00:00:00"/>
    <x v="844"/>
    <x v="1"/>
    <s v="China"/>
    <x v="1"/>
    <s v=""/>
    <n v="0"/>
  </r>
  <r>
    <s v="E00717"/>
    <x v="842"/>
    <s v="Sr. Analyst"/>
    <x v="3"/>
    <x v="2"/>
    <x v="1"/>
    <x v="3"/>
    <n v="62"/>
    <d v="2011-02-17T00:00:00"/>
    <x v="845"/>
    <x v="1"/>
    <s v="United States"/>
    <x v="3"/>
    <s v=""/>
    <n v="0"/>
  </r>
  <r>
    <s v="E04637"/>
    <x v="843"/>
    <s v="Director"/>
    <x v="2"/>
    <x v="3"/>
    <x v="1"/>
    <x v="1"/>
    <n v="31"/>
    <d v="2015-06-29T00:00:00"/>
    <x v="846"/>
    <x v="26"/>
    <s v="United States"/>
    <x v="7"/>
    <s v=""/>
    <n v="30564.16"/>
  </r>
  <r>
    <s v="E03240"/>
    <x v="844"/>
    <s v="Vice President"/>
    <x v="0"/>
    <x v="0"/>
    <x v="1"/>
    <x v="3"/>
    <n v="42"/>
    <d v="2010-11-29T00:00:00"/>
    <x v="847"/>
    <x v="18"/>
    <s v="Brazil"/>
    <x v="8"/>
    <s v=""/>
    <n v="59752"/>
  </r>
  <r>
    <s v="E00340"/>
    <x v="845"/>
    <s v="Business Partner"/>
    <x v="4"/>
    <x v="0"/>
    <x v="0"/>
    <x v="2"/>
    <n v="56"/>
    <d v="2009-08-20T00:00:00"/>
    <x v="848"/>
    <x v="1"/>
    <s v="United States"/>
    <x v="3"/>
    <s v=""/>
    <n v="0"/>
  </r>
  <r>
    <s v="E04751"/>
    <x v="846"/>
    <s v="Operations Engineer"/>
    <x v="5"/>
    <x v="2"/>
    <x v="1"/>
    <x v="2"/>
    <n v="54"/>
    <d v="2010-12-05T00:00:00"/>
    <x v="849"/>
    <x v="1"/>
    <s v="United States"/>
    <x v="0"/>
    <s v=""/>
    <n v="0"/>
  </r>
  <r>
    <s v="E04636"/>
    <x v="847"/>
    <s v="Account Representative"/>
    <x v="2"/>
    <x v="0"/>
    <x v="0"/>
    <x v="1"/>
    <n v="54"/>
    <d v="2021-03-16T00:00:00"/>
    <x v="850"/>
    <x v="1"/>
    <s v="China"/>
    <x v="1"/>
    <s v=""/>
    <n v="0"/>
  </r>
  <r>
    <s v="E00568"/>
    <x v="848"/>
    <s v="Analyst"/>
    <x v="2"/>
    <x v="1"/>
    <x v="1"/>
    <x v="3"/>
    <n v="26"/>
    <d v="2021-03-02T00:00:00"/>
    <x v="851"/>
    <x v="1"/>
    <s v="Brazil"/>
    <x v="9"/>
    <s v=""/>
    <n v="0"/>
  </r>
  <r>
    <s v="E02938"/>
    <x v="849"/>
    <s v="Director"/>
    <x v="6"/>
    <x v="3"/>
    <x v="1"/>
    <x v="1"/>
    <n v="49"/>
    <d v="2014-06-26T00:00:00"/>
    <x v="852"/>
    <x v="36"/>
    <s v="China"/>
    <x v="6"/>
    <s v=""/>
    <n v="38490.25"/>
  </r>
  <r>
    <s v="E00555"/>
    <x v="850"/>
    <s v="Network Architect"/>
    <x v="0"/>
    <x v="2"/>
    <x v="0"/>
    <x v="1"/>
    <n v="45"/>
    <d v="2006-12-18T00:00:00"/>
    <x v="853"/>
    <x v="1"/>
    <s v="China"/>
    <x v="1"/>
    <s v=""/>
    <n v="0"/>
  </r>
  <r>
    <s v="E01111"/>
    <x v="851"/>
    <s v="Sr. Manger"/>
    <x v="4"/>
    <x v="3"/>
    <x v="1"/>
    <x v="1"/>
    <n v="45"/>
    <d v="2010-05-07T00:00:00"/>
    <x v="854"/>
    <x v="15"/>
    <s v="United States"/>
    <x v="2"/>
    <s v=""/>
    <n v="17411.16"/>
  </r>
  <r>
    <s v="E03149"/>
    <x v="852"/>
    <s v="IT Systems Architect"/>
    <x v="0"/>
    <x v="2"/>
    <x v="0"/>
    <x v="2"/>
    <n v="26"/>
    <d v="2021-03-11T00:00:00"/>
    <x v="855"/>
    <x v="1"/>
    <s v="United States"/>
    <x v="5"/>
    <s v=""/>
    <n v="0"/>
  </r>
  <r>
    <s v="E00952"/>
    <x v="853"/>
    <s v="Field Engineer"/>
    <x v="5"/>
    <x v="0"/>
    <x v="1"/>
    <x v="2"/>
    <n v="59"/>
    <d v="1996-03-29T00:00:00"/>
    <x v="856"/>
    <x v="1"/>
    <s v="United States"/>
    <x v="5"/>
    <s v=""/>
    <n v="0"/>
  </r>
  <r>
    <s v="E04380"/>
    <x v="854"/>
    <s v="Manager"/>
    <x v="0"/>
    <x v="2"/>
    <x v="0"/>
    <x v="2"/>
    <n v="51"/>
    <d v="2020-03-13T00:00:00"/>
    <x v="857"/>
    <x v="6"/>
    <s v="United States"/>
    <x v="5"/>
    <s v=""/>
    <n v="9647.5499999999993"/>
  </r>
  <r>
    <s v="E04095"/>
    <x v="855"/>
    <s v="Sr. Manger"/>
    <x v="6"/>
    <x v="2"/>
    <x v="1"/>
    <x v="2"/>
    <n v="45"/>
    <d v="2018-01-11T00:00:00"/>
    <x v="858"/>
    <x v="0"/>
    <s v="United States"/>
    <x v="7"/>
    <s v=""/>
    <n v="19113.3"/>
  </r>
  <r>
    <s v="E04994"/>
    <x v="856"/>
    <s v="Director"/>
    <x v="3"/>
    <x v="0"/>
    <x v="0"/>
    <x v="2"/>
    <n v="35"/>
    <d v="2017-06-26T00:00:00"/>
    <x v="859"/>
    <x v="25"/>
    <s v="United States"/>
    <x v="4"/>
    <s v=""/>
    <n v="43542.630000000005"/>
  </r>
  <r>
    <s v="E00447"/>
    <x v="857"/>
    <s v="Vice President"/>
    <x v="6"/>
    <x v="3"/>
    <x v="0"/>
    <x v="3"/>
    <n v="32"/>
    <d v="2014-02-05T00:00:00"/>
    <x v="860"/>
    <x v="16"/>
    <s v="Brazil"/>
    <x v="8"/>
    <s v=""/>
    <n v="69171.3"/>
  </r>
  <r>
    <s v="E00089"/>
    <x v="858"/>
    <s v="Sr. Manger"/>
    <x v="4"/>
    <x v="0"/>
    <x v="0"/>
    <x v="1"/>
    <n v="37"/>
    <d v="2011-01-17T00:00:00"/>
    <x v="861"/>
    <x v="19"/>
    <s v="China"/>
    <x v="6"/>
    <s v=""/>
    <n v="14448.83"/>
  </r>
  <r>
    <s v="E02035"/>
    <x v="859"/>
    <s v="Service Desk Analyst"/>
    <x v="0"/>
    <x v="1"/>
    <x v="1"/>
    <x v="1"/>
    <n v="45"/>
    <d v="2010-03-16T00:00:00"/>
    <x v="862"/>
    <x v="1"/>
    <s v="China"/>
    <x v="11"/>
    <s v=""/>
    <n v="0"/>
  </r>
  <r>
    <s v="E03595"/>
    <x v="860"/>
    <s v="Enterprise Architect"/>
    <x v="0"/>
    <x v="2"/>
    <x v="1"/>
    <x v="2"/>
    <n v="61"/>
    <d v="2019-08-26T00:00:00"/>
    <x v="863"/>
    <x v="1"/>
    <s v="United States"/>
    <x v="0"/>
    <s v=""/>
    <n v="0"/>
  </r>
  <r>
    <s v="E03611"/>
    <x v="861"/>
    <s v="Analyst II"/>
    <x v="2"/>
    <x v="0"/>
    <x v="0"/>
    <x v="1"/>
    <n v="45"/>
    <d v="2019-04-02T00:00:00"/>
    <x v="864"/>
    <x v="1"/>
    <s v="China"/>
    <x v="10"/>
    <s v=""/>
    <n v="0"/>
  </r>
  <r>
    <s v="E04464"/>
    <x v="862"/>
    <s v="Engineering Manager"/>
    <x v="5"/>
    <x v="0"/>
    <x v="1"/>
    <x v="1"/>
    <n v="60"/>
    <d v="2018-02-15T00:00:00"/>
    <x v="865"/>
    <x v="28"/>
    <s v="United States"/>
    <x v="5"/>
    <d v="2021-04-09T00:00:00"/>
    <n v="14851.060000000001"/>
  </r>
  <r>
    <s v="E02135"/>
    <x v="863"/>
    <s v="Cloud Infrastructure Architect"/>
    <x v="0"/>
    <x v="3"/>
    <x v="1"/>
    <x v="3"/>
    <n v="30"/>
    <d v="2017-02-11T00:00:00"/>
    <x v="866"/>
    <x v="1"/>
    <s v="United States"/>
    <x v="5"/>
    <s v=""/>
    <n v="0"/>
  </r>
  <r>
    <s v="E01684"/>
    <x v="864"/>
    <s v="Field Engineer"/>
    <x v="5"/>
    <x v="1"/>
    <x v="1"/>
    <x v="1"/>
    <n v="64"/>
    <d v="2019-03-03T00:00:00"/>
    <x v="867"/>
    <x v="1"/>
    <s v="United States"/>
    <x v="3"/>
    <s v=""/>
    <n v="0"/>
  </r>
  <r>
    <s v="E02968"/>
    <x v="865"/>
    <s v="Analyst II"/>
    <x v="1"/>
    <x v="0"/>
    <x v="0"/>
    <x v="3"/>
    <n v="25"/>
    <d v="2020-07-12T00:00:00"/>
    <x v="868"/>
    <x v="1"/>
    <s v="Brazil"/>
    <x v="12"/>
    <s v=""/>
    <n v="0"/>
  </r>
  <r>
    <s v="E03362"/>
    <x v="866"/>
    <s v="HRIS Analyst"/>
    <x v="4"/>
    <x v="1"/>
    <x v="0"/>
    <x v="2"/>
    <n v="61"/>
    <d v="2011-05-20T00:00:00"/>
    <x v="869"/>
    <x v="1"/>
    <s v="United States"/>
    <x v="3"/>
    <s v=""/>
    <n v="0"/>
  </r>
  <r>
    <s v="E01108"/>
    <x v="867"/>
    <s v="Manager"/>
    <x v="6"/>
    <x v="1"/>
    <x v="0"/>
    <x v="3"/>
    <n v="65"/>
    <d v="2006-09-07T00:00:00"/>
    <x v="870"/>
    <x v="4"/>
    <s v="United States"/>
    <x v="4"/>
    <s v=""/>
    <n v="12762.6"/>
  </r>
  <r>
    <s v="E02217"/>
    <x v="868"/>
    <s v="Network Architect"/>
    <x v="0"/>
    <x v="3"/>
    <x v="1"/>
    <x v="0"/>
    <n v="61"/>
    <d v="2004-01-27T00:00:00"/>
    <x v="871"/>
    <x v="1"/>
    <s v="United States"/>
    <x v="5"/>
    <s v=""/>
    <n v="0"/>
  </r>
  <r>
    <s v="E03519"/>
    <x v="869"/>
    <s v="Computer Systems Manager"/>
    <x v="0"/>
    <x v="2"/>
    <x v="0"/>
    <x v="1"/>
    <n v="48"/>
    <d v="2014-04-20T00:00:00"/>
    <x v="872"/>
    <x v="3"/>
    <s v="China"/>
    <x v="1"/>
    <s v=""/>
    <n v="6417.5300000000007"/>
  </r>
  <r>
    <s v="E01967"/>
    <x v="870"/>
    <s v="Director"/>
    <x v="2"/>
    <x v="3"/>
    <x v="1"/>
    <x v="1"/>
    <n v="58"/>
    <d v="1992-03-19T00:00:00"/>
    <x v="873"/>
    <x v="26"/>
    <s v="China"/>
    <x v="1"/>
    <s v=""/>
    <n v="31975.68"/>
  </r>
  <r>
    <s v="E01125"/>
    <x v="871"/>
    <s v="Network Engineer"/>
    <x v="0"/>
    <x v="1"/>
    <x v="1"/>
    <x v="1"/>
    <n v="34"/>
    <d v="2018-11-10T00:00:00"/>
    <x v="874"/>
    <x v="1"/>
    <s v="China"/>
    <x v="6"/>
    <s v=""/>
    <n v="0"/>
  </r>
  <r>
    <s v="E03795"/>
    <x v="872"/>
    <s v="Sr. Manger"/>
    <x v="2"/>
    <x v="2"/>
    <x v="0"/>
    <x v="0"/>
    <n v="30"/>
    <d v="2017-08-13T00:00:00"/>
    <x v="875"/>
    <x v="0"/>
    <s v="United States"/>
    <x v="5"/>
    <s v=""/>
    <n v="23193.599999999999"/>
  </r>
  <r>
    <s v="E00508"/>
    <x v="873"/>
    <s v="Sr. Analyst"/>
    <x v="3"/>
    <x v="0"/>
    <x v="1"/>
    <x v="1"/>
    <n v="50"/>
    <d v="2009-10-23T00:00:00"/>
    <x v="876"/>
    <x v="1"/>
    <s v="China"/>
    <x v="6"/>
    <s v=""/>
    <n v="0"/>
  </r>
  <r>
    <s v="E02047"/>
    <x v="874"/>
    <s v="Sr. Analyst"/>
    <x v="2"/>
    <x v="1"/>
    <x v="1"/>
    <x v="3"/>
    <n v="51"/>
    <d v="1998-02-26T00:00:00"/>
    <x v="877"/>
    <x v="1"/>
    <s v="Brazil"/>
    <x v="9"/>
    <s v=""/>
    <n v="0"/>
  </r>
  <r>
    <s v="E01582"/>
    <x v="875"/>
    <s v="Sr. Manger"/>
    <x v="2"/>
    <x v="0"/>
    <x v="1"/>
    <x v="2"/>
    <n v="53"/>
    <d v="2014-10-19T00:00:00"/>
    <x v="878"/>
    <x v="19"/>
    <s v="United States"/>
    <x v="4"/>
    <s v=""/>
    <n v="17549.18"/>
  </r>
  <r>
    <s v="E02563"/>
    <x v="876"/>
    <s v="Controls Engineer"/>
    <x v="5"/>
    <x v="3"/>
    <x v="0"/>
    <x v="3"/>
    <n v="47"/>
    <d v="2018-10-02T00:00:00"/>
    <x v="879"/>
    <x v="1"/>
    <s v="Brazil"/>
    <x v="9"/>
    <s v=""/>
    <n v="0"/>
  </r>
  <r>
    <s v="E04872"/>
    <x v="877"/>
    <s v="Director"/>
    <x v="6"/>
    <x v="2"/>
    <x v="1"/>
    <x v="2"/>
    <n v="25"/>
    <d v="2020-08-15T00:00:00"/>
    <x v="880"/>
    <x v="27"/>
    <s v="United States"/>
    <x v="4"/>
    <s v=""/>
    <n v="44721.82"/>
  </r>
  <r>
    <s v="E03159"/>
    <x v="878"/>
    <s v="Vice President"/>
    <x v="6"/>
    <x v="1"/>
    <x v="0"/>
    <x v="3"/>
    <n v="37"/>
    <d v="2011-07-21T00:00:00"/>
    <x v="881"/>
    <x v="32"/>
    <s v="Brazil"/>
    <x v="8"/>
    <s v=""/>
    <n v="79010.64"/>
  </r>
  <r>
    <s v="E01337"/>
    <x v="879"/>
    <s v="Director"/>
    <x v="1"/>
    <x v="3"/>
    <x v="1"/>
    <x v="2"/>
    <n v="41"/>
    <d v="2019-05-15T00:00:00"/>
    <x v="882"/>
    <x v="14"/>
    <s v="United States"/>
    <x v="4"/>
    <s v=""/>
    <n v="40115.450000000004"/>
  </r>
  <r>
    <s v="E00102"/>
    <x v="880"/>
    <s v="Network Architect"/>
    <x v="0"/>
    <x v="2"/>
    <x v="0"/>
    <x v="3"/>
    <n v="36"/>
    <d v="2021-01-21T00:00:00"/>
    <x v="883"/>
    <x v="1"/>
    <s v="Brazil"/>
    <x v="9"/>
    <s v=""/>
    <n v="0"/>
  </r>
  <r>
    <s v="E03637"/>
    <x v="881"/>
    <s v="HRIS Analyst"/>
    <x v="4"/>
    <x v="2"/>
    <x v="1"/>
    <x v="1"/>
    <n v="25"/>
    <d v="2021-01-21T00:00:00"/>
    <x v="884"/>
    <x v="1"/>
    <s v="United States"/>
    <x v="3"/>
    <s v=""/>
    <n v="0"/>
  </r>
  <r>
    <s v="E03455"/>
    <x v="882"/>
    <s v="Systems Analyst"/>
    <x v="0"/>
    <x v="0"/>
    <x v="0"/>
    <x v="2"/>
    <n v="52"/>
    <d v="2005-02-23T00:00:00"/>
    <x v="885"/>
    <x v="1"/>
    <s v="United States"/>
    <x v="2"/>
    <s v=""/>
    <n v="0"/>
  </r>
  <r>
    <s v="E03354"/>
    <x v="883"/>
    <s v="Director"/>
    <x v="6"/>
    <x v="0"/>
    <x v="1"/>
    <x v="2"/>
    <n v="48"/>
    <d v="2007-08-08T00:00:00"/>
    <x v="886"/>
    <x v="36"/>
    <s v="United States"/>
    <x v="3"/>
    <s v=""/>
    <n v="48680.75"/>
  </r>
  <r>
    <s v="E01225"/>
    <x v="884"/>
    <s v="Manager"/>
    <x v="2"/>
    <x v="0"/>
    <x v="1"/>
    <x v="1"/>
    <n v="49"/>
    <d v="2012-08-10T00:00:00"/>
    <x v="887"/>
    <x v="3"/>
    <s v="China"/>
    <x v="10"/>
    <d v="2020-02-04T00:00:00"/>
    <n v="7689.5000000000009"/>
  </r>
  <r>
    <s v="E01264"/>
    <x v="885"/>
    <s v="Business Partner"/>
    <x v="4"/>
    <x v="0"/>
    <x v="0"/>
    <x v="3"/>
    <n v="62"/>
    <d v="2014-04-19T00:00:00"/>
    <x v="888"/>
    <x v="1"/>
    <s v="Brazil"/>
    <x v="12"/>
    <s v=""/>
    <n v="0"/>
  </r>
  <r>
    <s v="E02274"/>
    <x v="886"/>
    <s v="Network Administrator"/>
    <x v="0"/>
    <x v="1"/>
    <x v="0"/>
    <x v="2"/>
    <n v="36"/>
    <d v="2010-08-23T00:00:00"/>
    <x v="889"/>
    <x v="1"/>
    <s v="United States"/>
    <x v="3"/>
    <s v=""/>
    <n v="0"/>
  </r>
  <r>
    <s v="E02848"/>
    <x v="765"/>
    <s v="System Administrator "/>
    <x v="0"/>
    <x v="0"/>
    <x v="1"/>
    <x v="1"/>
    <n v="55"/>
    <d v="2016-11-09T00:00:00"/>
    <x v="890"/>
    <x v="1"/>
    <s v="China"/>
    <x v="1"/>
    <s v=""/>
    <n v="0"/>
  </r>
  <r>
    <s v="E00480"/>
    <x v="887"/>
    <s v="Business Partner"/>
    <x v="4"/>
    <x v="2"/>
    <x v="0"/>
    <x v="1"/>
    <n v="31"/>
    <d v="2018-03-12T00:00:00"/>
    <x v="891"/>
    <x v="1"/>
    <s v="United States"/>
    <x v="0"/>
    <s v=""/>
    <n v="0"/>
  </r>
  <r>
    <s v="E00203"/>
    <x v="888"/>
    <s v="Business Partner"/>
    <x v="4"/>
    <x v="2"/>
    <x v="0"/>
    <x v="1"/>
    <n v="53"/>
    <d v="2017-09-07T00:00:00"/>
    <x v="892"/>
    <x v="1"/>
    <s v="United States"/>
    <x v="7"/>
    <d v="2018-05-31T00:00:00"/>
    <n v="0"/>
  </r>
  <r>
    <s v="E00647"/>
    <x v="889"/>
    <s v="Sr. Manger"/>
    <x v="4"/>
    <x v="2"/>
    <x v="1"/>
    <x v="1"/>
    <n v="27"/>
    <d v="2021-04-16T00:00:00"/>
    <x v="893"/>
    <x v="19"/>
    <s v="United States"/>
    <x v="3"/>
    <s v=""/>
    <n v="14674"/>
  </r>
  <r>
    <s v="E03296"/>
    <x v="890"/>
    <s v="Solutions Architect"/>
    <x v="0"/>
    <x v="2"/>
    <x v="0"/>
    <x v="1"/>
    <n v="39"/>
    <d v="2020-04-22T00:00:00"/>
    <x v="894"/>
    <x v="1"/>
    <s v="United States"/>
    <x v="4"/>
    <s v=""/>
    <n v="0"/>
  </r>
  <r>
    <s v="E02453"/>
    <x v="891"/>
    <s v="Sr. Analyst"/>
    <x v="6"/>
    <x v="2"/>
    <x v="1"/>
    <x v="1"/>
    <n v="55"/>
    <d v="2006-07-11T00:00:00"/>
    <x v="895"/>
    <x v="1"/>
    <s v="China"/>
    <x v="1"/>
    <s v=""/>
    <n v="0"/>
  </r>
  <r>
    <s v="E00647"/>
    <x v="892"/>
    <s v="HRIS Analyst"/>
    <x v="4"/>
    <x v="3"/>
    <x v="0"/>
    <x v="1"/>
    <n v="44"/>
    <d v="2006-02-23T00:00:00"/>
    <x v="896"/>
    <x v="1"/>
    <s v="United States"/>
    <x v="4"/>
    <s v=""/>
    <n v="0"/>
  </r>
  <r>
    <s v="E02522"/>
    <x v="893"/>
    <s v="Vice President"/>
    <x v="2"/>
    <x v="3"/>
    <x v="1"/>
    <x v="3"/>
    <n v="48"/>
    <d v="2000-02-28T00:00:00"/>
    <x v="897"/>
    <x v="7"/>
    <s v="United States"/>
    <x v="2"/>
    <s v=""/>
    <n v="77424.3"/>
  </r>
  <r>
    <s v="E00459"/>
    <x v="894"/>
    <s v="Business Partner"/>
    <x v="4"/>
    <x v="0"/>
    <x v="1"/>
    <x v="0"/>
    <n v="48"/>
    <d v="2020-09-21T00:00:00"/>
    <x v="898"/>
    <x v="1"/>
    <s v="United States"/>
    <x v="3"/>
    <s v=""/>
    <n v="0"/>
  </r>
  <r>
    <s v="E03007"/>
    <x v="895"/>
    <s v="Analyst"/>
    <x v="2"/>
    <x v="1"/>
    <x v="1"/>
    <x v="2"/>
    <n v="54"/>
    <d v="1998-09-24T00:00:00"/>
    <x v="899"/>
    <x v="1"/>
    <s v="United States"/>
    <x v="0"/>
    <s v=""/>
    <n v="0"/>
  </r>
  <r>
    <s v="E04035"/>
    <x v="358"/>
    <s v="Sr. Manger"/>
    <x v="1"/>
    <x v="1"/>
    <x v="0"/>
    <x v="1"/>
    <n v="42"/>
    <d v="2011-03-18T00:00:00"/>
    <x v="900"/>
    <x v="15"/>
    <s v="China"/>
    <x v="10"/>
    <s v=""/>
    <n v="18004.079999999998"/>
  </r>
  <r>
    <s v="E00952"/>
    <x v="896"/>
    <s v="Director"/>
    <x v="4"/>
    <x v="2"/>
    <x v="0"/>
    <x v="1"/>
    <n v="38"/>
    <d v="2007-05-30T00:00:00"/>
    <x v="901"/>
    <x v="31"/>
    <s v="United States"/>
    <x v="0"/>
    <s v=""/>
    <n v="43683.64"/>
  </r>
  <r>
    <s v="E03863"/>
    <x v="897"/>
    <s v="Account Representative"/>
    <x v="2"/>
    <x v="0"/>
    <x v="0"/>
    <x v="0"/>
    <n v="40"/>
    <d v="2009-05-27T00:00:00"/>
    <x v="902"/>
    <x v="1"/>
    <s v="United States"/>
    <x v="4"/>
    <d v="2021-08-14T00:00:00"/>
    <n v="0"/>
  </r>
  <r>
    <s v="E02710"/>
    <x v="898"/>
    <s v="Engineering Manager"/>
    <x v="5"/>
    <x v="0"/>
    <x v="1"/>
    <x v="1"/>
    <n v="57"/>
    <d v="1992-01-09T00:00:00"/>
    <x v="903"/>
    <x v="15"/>
    <s v="United States"/>
    <x v="4"/>
    <s v=""/>
    <n v="13355.88"/>
  </r>
  <r>
    <s v="E01895"/>
    <x v="899"/>
    <s v="Analyst"/>
    <x v="6"/>
    <x v="0"/>
    <x v="0"/>
    <x v="2"/>
    <n v="43"/>
    <d v="2019-07-13T00:00:00"/>
    <x v="904"/>
    <x v="1"/>
    <s v="United States"/>
    <x v="4"/>
    <s v=""/>
    <n v="0"/>
  </r>
  <r>
    <s v="E01339"/>
    <x v="900"/>
    <s v="Network Engineer"/>
    <x v="0"/>
    <x v="1"/>
    <x v="1"/>
    <x v="3"/>
    <n v="26"/>
    <d v="2019-04-14T00:00:00"/>
    <x v="905"/>
    <x v="1"/>
    <s v="United States"/>
    <x v="7"/>
    <d v="2021-01-15T00:00:00"/>
    <n v="0"/>
  </r>
  <r>
    <s v="E02938"/>
    <x v="901"/>
    <s v="Manager"/>
    <x v="3"/>
    <x v="0"/>
    <x v="1"/>
    <x v="2"/>
    <n v="44"/>
    <d v="2002-02-09T00:00:00"/>
    <x v="906"/>
    <x v="5"/>
    <s v="United States"/>
    <x v="3"/>
    <s v=""/>
    <n v="7052.7"/>
  </r>
  <r>
    <s v="E03379"/>
    <x v="902"/>
    <s v="Manager"/>
    <x v="4"/>
    <x v="2"/>
    <x v="1"/>
    <x v="1"/>
    <n v="50"/>
    <d v="2012-03-15T00:00:00"/>
    <x v="907"/>
    <x v="24"/>
    <s v="United States"/>
    <x v="3"/>
    <s v=""/>
    <n v="9378.08"/>
  </r>
  <r>
    <s v="E02153"/>
    <x v="903"/>
    <s v="Analyst"/>
    <x v="3"/>
    <x v="3"/>
    <x v="0"/>
    <x v="3"/>
    <n v="26"/>
    <d v="2019-01-24T00:00:00"/>
    <x v="908"/>
    <x v="1"/>
    <s v="United States"/>
    <x v="3"/>
    <s v=""/>
    <n v="0"/>
  </r>
  <r>
    <s v="E00994"/>
    <x v="904"/>
    <s v="Analyst II"/>
    <x v="2"/>
    <x v="1"/>
    <x v="0"/>
    <x v="2"/>
    <n v="29"/>
    <d v="2016-11-17T00:00:00"/>
    <x v="909"/>
    <x v="1"/>
    <s v="United States"/>
    <x v="5"/>
    <s v=""/>
    <n v="0"/>
  </r>
  <r>
    <s v="E00943"/>
    <x v="905"/>
    <s v="Director"/>
    <x v="2"/>
    <x v="2"/>
    <x v="0"/>
    <x v="3"/>
    <n v="27"/>
    <d v="2018-10-24T00:00:00"/>
    <x v="910"/>
    <x v="20"/>
    <s v="Brazil"/>
    <x v="12"/>
    <s v=""/>
    <n v="44942.17"/>
  </r>
  <r>
    <s v="E00869"/>
    <x v="906"/>
    <s v="Cloud Infrastructure Architect"/>
    <x v="0"/>
    <x v="1"/>
    <x v="0"/>
    <x v="1"/>
    <n v="33"/>
    <d v="2017-10-21T00:00:00"/>
    <x v="911"/>
    <x v="1"/>
    <s v="United States"/>
    <x v="7"/>
    <s v=""/>
    <n v="0"/>
  </r>
  <r>
    <s v="E03457"/>
    <x v="907"/>
    <s v="Controls Engineer"/>
    <x v="5"/>
    <x v="0"/>
    <x v="0"/>
    <x v="1"/>
    <n v="59"/>
    <d v="2001-04-09T00:00:00"/>
    <x v="912"/>
    <x v="1"/>
    <s v="China"/>
    <x v="6"/>
    <s v=""/>
    <n v="0"/>
  </r>
  <r>
    <s v="E02193"/>
    <x v="908"/>
    <s v="Director"/>
    <x v="4"/>
    <x v="2"/>
    <x v="0"/>
    <x v="3"/>
    <n v="40"/>
    <d v="2020-09-20T00:00:00"/>
    <x v="913"/>
    <x v="35"/>
    <s v="Brazil"/>
    <x v="8"/>
    <s v=""/>
    <n v="33689.920000000006"/>
  </r>
  <r>
    <s v="E00577"/>
    <x v="909"/>
    <s v="Analyst II"/>
    <x v="1"/>
    <x v="0"/>
    <x v="0"/>
    <x v="3"/>
    <n v="45"/>
    <d v="2012-08-06T00:00:00"/>
    <x v="914"/>
    <x v="1"/>
    <s v="Brazil"/>
    <x v="12"/>
    <s v=""/>
    <n v="0"/>
  </r>
  <r>
    <s v="E00538"/>
    <x v="910"/>
    <s v="Sr. Account Representative"/>
    <x v="2"/>
    <x v="3"/>
    <x v="1"/>
    <x v="1"/>
    <n v="38"/>
    <d v="2011-11-28T00:00:00"/>
    <x v="915"/>
    <x v="1"/>
    <s v="United States"/>
    <x v="2"/>
    <s v=""/>
    <n v="0"/>
  </r>
  <r>
    <s v="E01415"/>
    <x v="911"/>
    <s v="Sr. Account Representative"/>
    <x v="2"/>
    <x v="2"/>
    <x v="1"/>
    <x v="2"/>
    <n v="32"/>
    <d v="2020-02-03T00:00:00"/>
    <x v="916"/>
    <x v="1"/>
    <s v="United States"/>
    <x v="3"/>
    <s v=""/>
    <n v="0"/>
  </r>
  <r>
    <s v="E00717"/>
    <x v="912"/>
    <s v="Manager"/>
    <x v="2"/>
    <x v="2"/>
    <x v="0"/>
    <x v="1"/>
    <n v="64"/>
    <d v="2003-05-21T00:00:00"/>
    <x v="917"/>
    <x v="17"/>
    <s v="United States"/>
    <x v="3"/>
    <s v=""/>
    <n v="5322.2000000000007"/>
  </r>
  <r>
    <s v="E00225"/>
    <x v="913"/>
    <s v="Director"/>
    <x v="1"/>
    <x v="3"/>
    <x v="1"/>
    <x v="3"/>
    <n v="31"/>
    <d v="2017-08-10T00:00:00"/>
    <x v="918"/>
    <x v="12"/>
    <s v="United States"/>
    <x v="0"/>
    <s v=""/>
    <n v="43940.680000000008"/>
  </r>
  <r>
    <s v="E02889"/>
    <x v="914"/>
    <s v="Director"/>
    <x v="6"/>
    <x v="0"/>
    <x v="0"/>
    <x v="3"/>
    <n v="43"/>
    <d v="2014-10-16T00:00:00"/>
    <x v="919"/>
    <x v="14"/>
    <s v="Brazil"/>
    <x v="8"/>
    <s v=""/>
    <n v="39412.800000000003"/>
  </r>
  <r>
    <s v="E04978"/>
    <x v="915"/>
    <s v="Enterprise Architect"/>
    <x v="0"/>
    <x v="0"/>
    <x v="0"/>
    <x v="2"/>
    <n v="45"/>
    <d v="2009-04-05T00:00:00"/>
    <x v="920"/>
    <x v="1"/>
    <s v="United States"/>
    <x v="4"/>
    <s v=""/>
    <n v="0"/>
  </r>
  <r>
    <s v="E04163"/>
    <x v="916"/>
    <s v="Engineering Manager"/>
    <x v="5"/>
    <x v="2"/>
    <x v="1"/>
    <x v="3"/>
    <n v="32"/>
    <d v="2021-10-09T00:00:00"/>
    <x v="921"/>
    <x v="8"/>
    <s v="Brazil"/>
    <x v="9"/>
    <s v=""/>
    <n v="13298.74"/>
  </r>
  <r>
    <s v="E01652"/>
    <x v="917"/>
    <s v="Sr. Manger"/>
    <x v="2"/>
    <x v="3"/>
    <x v="0"/>
    <x v="3"/>
    <n v="27"/>
    <d v="2019-09-13T00:00:00"/>
    <x v="922"/>
    <x v="8"/>
    <s v="Brazil"/>
    <x v="9"/>
    <s v=""/>
    <n v="17328.61"/>
  </r>
  <r>
    <s v="E00880"/>
    <x v="918"/>
    <s v="Sr. Manger"/>
    <x v="4"/>
    <x v="2"/>
    <x v="0"/>
    <x v="0"/>
    <n v="25"/>
    <d v="2021-03-17T00:00:00"/>
    <x v="923"/>
    <x v="4"/>
    <s v="United States"/>
    <x v="5"/>
    <s v=""/>
    <n v="15508"/>
  </r>
  <r>
    <s v="E04335"/>
    <x v="919"/>
    <s v="Sr. Analyst"/>
    <x v="2"/>
    <x v="2"/>
    <x v="1"/>
    <x v="2"/>
    <n v="31"/>
    <d v="2018-08-13T00:00:00"/>
    <x v="924"/>
    <x v="1"/>
    <s v="United States"/>
    <x v="4"/>
    <s v=""/>
    <n v="0"/>
  </r>
  <r>
    <s v="E01300"/>
    <x v="920"/>
    <s v="Sr. Manger"/>
    <x v="6"/>
    <x v="3"/>
    <x v="0"/>
    <x v="1"/>
    <n v="65"/>
    <d v="2000-10-24T00:00:00"/>
    <x v="925"/>
    <x v="8"/>
    <s v="China"/>
    <x v="11"/>
    <s v=""/>
    <n v="19424.21"/>
  </r>
  <r>
    <s v="E03102"/>
    <x v="921"/>
    <s v="Manager"/>
    <x v="2"/>
    <x v="3"/>
    <x v="1"/>
    <x v="3"/>
    <n v="50"/>
    <d v="2012-04-25T00:00:00"/>
    <x v="926"/>
    <x v="6"/>
    <s v="Brazil"/>
    <x v="12"/>
    <s v=""/>
    <n v="10194.209999999999"/>
  </r>
  <r>
    <s v="E04089"/>
    <x v="922"/>
    <s v="Sr. Manger"/>
    <x v="0"/>
    <x v="1"/>
    <x v="1"/>
    <x v="1"/>
    <n v="46"/>
    <d v="2017-12-16T00:00:00"/>
    <x v="927"/>
    <x v="15"/>
    <s v="United States"/>
    <x v="5"/>
    <s v=""/>
    <n v="16405.919999999998"/>
  </r>
  <r>
    <s v="E02059"/>
    <x v="923"/>
    <s v="Sr. Manger"/>
    <x v="2"/>
    <x v="2"/>
    <x v="1"/>
    <x v="3"/>
    <n v="54"/>
    <d v="2011-10-20T00:00:00"/>
    <x v="928"/>
    <x v="15"/>
    <s v="United States"/>
    <x v="5"/>
    <s v=""/>
    <n v="14717.279999999999"/>
  </r>
  <r>
    <s v="E03894"/>
    <x v="924"/>
    <s v="Manager"/>
    <x v="2"/>
    <x v="0"/>
    <x v="0"/>
    <x v="1"/>
    <n v="50"/>
    <d v="2000-05-07T00:00:00"/>
    <x v="929"/>
    <x v="3"/>
    <s v="United States"/>
    <x v="2"/>
    <s v=""/>
    <n v="7449.9600000000009"/>
  </r>
  <r>
    <s v="E03106"/>
    <x v="925"/>
    <s v="Vice President"/>
    <x v="1"/>
    <x v="3"/>
    <x v="1"/>
    <x v="2"/>
    <n v="36"/>
    <d v="2009-01-17T00:00:00"/>
    <x v="930"/>
    <x v="13"/>
    <s v="United States"/>
    <x v="0"/>
    <s v=""/>
    <n v="73853.16"/>
  </r>
  <r>
    <s v="E01350"/>
    <x v="926"/>
    <s v="Director"/>
    <x v="1"/>
    <x v="3"/>
    <x v="0"/>
    <x v="2"/>
    <n v="64"/>
    <d v="2012-12-21T00:00:00"/>
    <x v="931"/>
    <x v="9"/>
    <s v="United States"/>
    <x v="5"/>
    <s v=""/>
    <n v="36780.720000000001"/>
  </r>
  <r>
    <s v="E02900"/>
    <x v="927"/>
    <s v="Manager"/>
    <x v="3"/>
    <x v="1"/>
    <x v="0"/>
    <x v="2"/>
    <n v="34"/>
    <d v="2014-10-03T00:00:00"/>
    <x v="932"/>
    <x v="6"/>
    <s v="United States"/>
    <x v="7"/>
    <s v=""/>
    <n v="9333.6299999999992"/>
  </r>
  <r>
    <s v="E02202"/>
    <x v="928"/>
    <s v="Vice President"/>
    <x v="3"/>
    <x v="2"/>
    <x v="0"/>
    <x v="2"/>
    <n v="41"/>
    <d v="2012-08-09T00:00:00"/>
    <x v="933"/>
    <x v="21"/>
    <s v="United States"/>
    <x v="5"/>
    <s v=""/>
    <n v="90783.2"/>
  </r>
  <r>
    <s v="E02696"/>
    <x v="929"/>
    <s v="Development Engineer"/>
    <x v="5"/>
    <x v="2"/>
    <x v="1"/>
    <x v="1"/>
    <n v="25"/>
    <d v="2021-07-08T00:00:00"/>
    <x v="934"/>
    <x v="1"/>
    <s v="United States"/>
    <x v="7"/>
    <s v=""/>
    <n v="0"/>
  </r>
  <r>
    <s v="E01722"/>
    <x v="930"/>
    <s v="Manager"/>
    <x v="0"/>
    <x v="1"/>
    <x v="1"/>
    <x v="1"/>
    <n v="45"/>
    <d v="2015-01-22T00:00:00"/>
    <x v="935"/>
    <x v="4"/>
    <s v="United States"/>
    <x v="3"/>
    <s v=""/>
    <n v="10128.800000000001"/>
  </r>
  <r>
    <s v="E04562"/>
    <x v="931"/>
    <s v="Director"/>
    <x v="4"/>
    <x v="2"/>
    <x v="0"/>
    <x v="3"/>
    <n v="52"/>
    <d v="1993-08-28T00:00:00"/>
    <x v="721"/>
    <x v="36"/>
    <s v="Brazil"/>
    <x v="12"/>
    <s v=""/>
    <n v="44360.75"/>
  </r>
  <r>
    <s v="E00640"/>
    <x v="932"/>
    <s v="Cloud Infrastructure Architect"/>
    <x v="0"/>
    <x v="1"/>
    <x v="0"/>
    <x v="0"/>
    <n v="37"/>
    <d v="2016-04-27T00:00:00"/>
    <x v="936"/>
    <x v="1"/>
    <s v="United States"/>
    <x v="2"/>
    <s v=""/>
    <n v="0"/>
  </r>
  <r>
    <s v="E02554"/>
    <x v="933"/>
    <s v="Vice President"/>
    <x v="4"/>
    <x v="3"/>
    <x v="1"/>
    <x v="3"/>
    <n v="44"/>
    <d v="2007-09-10T00:00:00"/>
    <x v="937"/>
    <x v="29"/>
    <s v="Brazil"/>
    <x v="12"/>
    <s v=""/>
    <n v="59811.51"/>
  </r>
  <r>
    <s v="E03412"/>
    <x v="934"/>
    <s v="Sr. Manger"/>
    <x v="4"/>
    <x v="0"/>
    <x v="1"/>
    <x v="0"/>
    <n v="42"/>
    <d v="2003-10-20T00:00:00"/>
    <x v="938"/>
    <x v="28"/>
    <s v="United States"/>
    <x v="3"/>
    <s v=""/>
    <n v="18978.120000000003"/>
  </r>
  <r>
    <s v="E00646"/>
    <x v="648"/>
    <s v="Analyst"/>
    <x v="3"/>
    <x v="2"/>
    <x v="1"/>
    <x v="2"/>
    <n v="49"/>
    <d v="2011-12-17T00:00:00"/>
    <x v="939"/>
    <x v="1"/>
    <s v="United States"/>
    <x v="0"/>
    <s v=""/>
    <n v="0"/>
  </r>
  <r>
    <s v="E04670"/>
    <x v="935"/>
    <s v="IT Systems Architect"/>
    <x v="0"/>
    <x v="2"/>
    <x v="1"/>
    <x v="1"/>
    <n v="34"/>
    <d v="2019-09-20T00:00:00"/>
    <x v="940"/>
    <x v="1"/>
    <s v="China"/>
    <x v="10"/>
    <s v=""/>
    <n v="0"/>
  </r>
  <r>
    <s v="E03580"/>
    <x v="936"/>
    <s v="Analyst II"/>
    <x v="2"/>
    <x v="1"/>
    <x v="1"/>
    <x v="3"/>
    <n v="39"/>
    <d v="2007-05-27T00:00:00"/>
    <x v="941"/>
    <x v="1"/>
    <s v="United States"/>
    <x v="0"/>
    <s v=""/>
    <n v="0"/>
  </r>
  <r>
    <s v="E00446"/>
    <x v="937"/>
    <s v="Vice President"/>
    <x v="4"/>
    <x v="2"/>
    <x v="1"/>
    <x v="1"/>
    <n v="31"/>
    <d v="2015-01-14T00:00:00"/>
    <x v="942"/>
    <x v="16"/>
    <s v="United States"/>
    <x v="3"/>
    <s v=""/>
    <n v="78208.5"/>
  </r>
  <r>
    <s v="E02363"/>
    <x v="938"/>
    <s v="Sr. Manger"/>
    <x v="4"/>
    <x v="2"/>
    <x v="0"/>
    <x v="1"/>
    <n v="36"/>
    <d v="2010-03-11T00:00:00"/>
    <x v="943"/>
    <x v="8"/>
    <s v="China"/>
    <x v="10"/>
    <s v=""/>
    <n v="17420.78"/>
  </r>
  <r>
    <s v="E03718"/>
    <x v="939"/>
    <s v="Manager"/>
    <x v="1"/>
    <x v="3"/>
    <x v="0"/>
    <x v="1"/>
    <n v="61"/>
    <d v="2009-10-06T00:00:00"/>
    <x v="944"/>
    <x v="3"/>
    <s v="China"/>
    <x v="10"/>
    <s v=""/>
    <n v="7216.72"/>
  </r>
  <r>
    <s v="E01749"/>
    <x v="940"/>
    <s v="Analyst"/>
    <x v="3"/>
    <x v="1"/>
    <x v="1"/>
    <x v="1"/>
    <n v="29"/>
    <d v="2016-08-20T00:00:00"/>
    <x v="945"/>
    <x v="1"/>
    <s v="United States"/>
    <x v="7"/>
    <s v=""/>
    <n v="0"/>
  </r>
  <r>
    <s v="E02888"/>
    <x v="941"/>
    <s v="Sr. Manger"/>
    <x v="0"/>
    <x v="2"/>
    <x v="1"/>
    <x v="3"/>
    <n v="33"/>
    <d v="2012-12-24T00:00:00"/>
    <x v="946"/>
    <x v="4"/>
    <s v="Brazil"/>
    <x v="9"/>
    <s v=""/>
    <n v="13254.400000000001"/>
  </r>
  <r>
    <s v="E01338"/>
    <x v="942"/>
    <s v="Manager"/>
    <x v="1"/>
    <x v="1"/>
    <x v="1"/>
    <x v="2"/>
    <n v="32"/>
    <d v="2020-04-15T00:00:00"/>
    <x v="947"/>
    <x v="6"/>
    <s v="United States"/>
    <x v="4"/>
    <s v=""/>
    <n v="11400.39"/>
  </r>
  <r>
    <s v="E03000"/>
    <x v="943"/>
    <s v="Account Representative"/>
    <x v="2"/>
    <x v="0"/>
    <x v="0"/>
    <x v="1"/>
    <n v="33"/>
    <d v="2021-01-22T00:00:00"/>
    <x v="948"/>
    <x v="1"/>
    <s v="United States"/>
    <x v="2"/>
    <s v=""/>
    <n v="0"/>
  </r>
  <r>
    <s v="E01611"/>
    <x v="944"/>
    <s v="Computer Systems Manager"/>
    <x v="0"/>
    <x v="2"/>
    <x v="0"/>
    <x v="1"/>
    <n v="36"/>
    <d v="2014-11-29T00:00:00"/>
    <x v="949"/>
    <x v="24"/>
    <s v="China"/>
    <x v="1"/>
    <s v=""/>
    <n v="7098.4000000000005"/>
  </r>
  <r>
    <s v="E02684"/>
    <x v="945"/>
    <s v="Analyst II"/>
    <x v="1"/>
    <x v="1"/>
    <x v="1"/>
    <x v="3"/>
    <n v="39"/>
    <d v="2008-09-17T00:00:00"/>
    <x v="950"/>
    <x v="1"/>
    <s v="United States"/>
    <x v="0"/>
    <s v=""/>
    <n v="0"/>
  </r>
  <r>
    <s v="E02561"/>
    <x v="946"/>
    <s v="Director"/>
    <x v="4"/>
    <x v="3"/>
    <x v="0"/>
    <x v="3"/>
    <n v="53"/>
    <d v="2006-07-21T00:00:00"/>
    <x v="951"/>
    <x v="11"/>
    <s v="Brazil"/>
    <x v="12"/>
    <s v=""/>
    <n v="31761.66"/>
  </r>
  <r>
    <s v="E03168"/>
    <x v="947"/>
    <s v="Sr. Manger"/>
    <x v="0"/>
    <x v="1"/>
    <x v="0"/>
    <x v="1"/>
    <n v="53"/>
    <d v="1997-04-12T00:00:00"/>
    <x v="952"/>
    <x v="4"/>
    <s v="United States"/>
    <x v="0"/>
    <s v=""/>
    <n v="15438.800000000001"/>
  </r>
  <r>
    <s v="E00758"/>
    <x v="948"/>
    <s v="Director"/>
    <x v="4"/>
    <x v="1"/>
    <x v="0"/>
    <x v="2"/>
    <n v="54"/>
    <d v="1994-09-26T00:00:00"/>
    <x v="953"/>
    <x v="35"/>
    <s v="United States"/>
    <x v="4"/>
    <d v="2004-05-24T00:00:00"/>
    <n v="27706.260000000002"/>
  </r>
  <r>
    <s v="E03691"/>
    <x v="949"/>
    <s v="Solutions Architect"/>
    <x v="0"/>
    <x v="2"/>
    <x v="1"/>
    <x v="3"/>
    <n v="55"/>
    <d v="1993-11-17T00:00:00"/>
    <x v="954"/>
    <x v="1"/>
    <s v="United States"/>
    <x v="4"/>
    <s v=""/>
    <n v="0"/>
  </r>
  <r>
    <s v="E01488"/>
    <x v="950"/>
    <s v="Sr. Analyst"/>
    <x v="3"/>
    <x v="1"/>
    <x v="0"/>
    <x v="1"/>
    <n v="44"/>
    <d v="2021-04-28T00:00:00"/>
    <x v="955"/>
    <x v="1"/>
    <s v="United States"/>
    <x v="4"/>
    <s v=""/>
    <n v="0"/>
  </r>
  <r>
    <s v="E04415"/>
    <x v="951"/>
    <s v="Manager"/>
    <x v="1"/>
    <x v="1"/>
    <x v="1"/>
    <x v="1"/>
    <n v="52"/>
    <d v="1999-12-29T00:00:00"/>
    <x v="956"/>
    <x v="3"/>
    <s v="United States"/>
    <x v="3"/>
    <s v=""/>
    <n v="8156.89"/>
  </r>
  <r>
    <s v="E03278"/>
    <x v="952"/>
    <s v="Director"/>
    <x v="2"/>
    <x v="0"/>
    <x v="1"/>
    <x v="1"/>
    <n v="27"/>
    <d v="2019-11-07T00:00:00"/>
    <x v="957"/>
    <x v="20"/>
    <s v="United States"/>
    <x v="7"/>
    <s v=""/>
    <n v="50636.03"/>
  </r>
  <r>
    <s v="E00282"/>
    <x v="953"/>
    <s v="Analyst II"/>
    <x v="3"/>
    <x v="0"/>
    <x v="1"/>
    <x v="3"/>
    <n v="58"/>
    <d v="2006-04-12T00:00:00"/>
    <x v="958"/>
    <x v="1"/>
    <s v="United States"/>
    <x v="7"/>
    <s v=""/>
    <n v="0"/>
  </r>
  <r>
    <s v="E03305"/>
    <x v="954"/>
    <s v="Analyst II"/>
    <x v="3"/>
    <x v="3"/>
    <x v="1"/>
    <x v="1"/>
    <n v="49"/>
    <d v="2019-07-25T00:00:00"/>
    <x v="959"/>
    <x v="1"/>
    <s v="China"/>
    <x v="1"/>
    <d v="2021-03-02T00:00:00"/>
    <n v="0"/>
  </r>
  <r>
    <s v="E00559"/>
    <x v="955"/>
    <s v="Network Architect"/>
    <x v="0"/>
    <x v="2"/>
    <x v="0"/>
    <x v="3"/>
    <n v="36"/>
    <d v="2016-11-03T00:00:00"/>
    <x v="960"/>
    <x v="1"/>
    <s v="United States"/>
    <x v="7"/>
    <s v=""/>
    <n v="0"/>
  </r>
  <r>
    <s v="E02558"/>
    <x v="956"/>
    <s v="Director"/>
    <x v="6"/>
    <x v="0"/>
    <x v="1"/>
    <x v="2"/>
    <n v="26"/>
    <d v="2019-10-15T00:00:00"/>
    <x v="961"/>
    <x v="2"/>
    <s v="United States"/>
    <x v="4"/>
    <s v=""/>
    <n v="30311.200000000001"/>
  </r>
  <r>
    <s v="E00956"/>
    <x v="957"/>
    <s v="Development Engineer"/>
    <x v="5"/>
    <x v="0"/>
    <x v="0"/>
    <x v="1"/>
    <n v="37"/>
    <d v="2020-03-08T00:00:00"/>
    <x v="962"/>
    <x v="1"/>
    <s v="United States"/>
    <x v="3"/>
    <s v=""/>
    <n v="0"/>
  </r>
  <r>
    <s v="E03858"/>
    <x v="958"/>
    <s v="Director"/>
    <x v="4"/>
    <x v="2"/>
    <x v="1"/>
    <x v="1"/>
    <n v="47"/>
    <d v="2019-11-03T00:00:00"/>
    <x v="963"/>
    <x v="11"/>
    <s v="China"/>
    <x v="11"/>
    <s v=""/>
    <n v="41030.85"/>
  </r>
  <r>
    <s v="E02221"/>
    <x v="959"/>
    <s v="Systems Analyst"/>
    <x v="0"/>
    <x v="2"/>
    <x v="1"/>
    <x v="3"/>
    <n v="29"/>
    <d v="2016-05-19T00:00:00"/>
    <x v="964"/>
    <x v="1"/>
    <s v="Brazil"/>
    <x v="9"/>
    <s v=""/>
    <n v="0"/>
  </r>
  <r>
    <s v="E00126"/>
    <x v="960"/>
    <s v="Network Administrator"/>
    <x v="0"/>
    <x v="0"/>
    <x v="0"/>
    <x v="2"/>
    <n v="58"/>
    <d v="2016-04-26T00:00:00"/>
    <x v="965"/>
    <x v="1"/>
    <s v="United States"/>
    <x v="3"/>
    <s v=""/>
    <n v="0"/>
  </r>
  <r>
    <s v="E02627"/>
    <x v="961"/>
    <s v="Analyst II"/>
    <x v="6"/>
    <x v="1"/>
    <x v="1"/>
    <x v="3"/>
    <n v="47"/>
    <d v="2005-11-28T00:00:00"/>
    <x v="966"/>
    <x v="1"/>
    <s v="Brazil"/>
    <x v="8"/>
    <s v=""/>
    <n v="0"/>
  </r>
  <r>
    <s v="E03778"/>
    <x v="962"/>
    <s v="Sr. Manger"/>
    <x v="6"/>
    <x v="2"/>
    <x v="1"/>
    <x v="1"/>
    <n v="52"/>
    <d v="2018-06-04T00:00:00"/>
    <x v="967"/>
    <x v="4"/>
    <s v="China"/>
    <x v="6"/>
    <s v=""/>
    <n v="15488.400000000001"/>
  </r>
  <r>
    <s v="E00481"/>
    <x v="963"/>
    <s v="Network Architect"/>
    <x v="0"/>
    <x v="0"/>
    <x v="1"/>
    <x v="2"/>
    <n v="61"/>
    <d v="2016-03-08T00:00:00"/>
    <x v="968"/>
    <x v="1"/>
    <s v="United States"/>
    <x v="7"/>
    <s v=""/>
    <n v="0"/>
  </r>
  <r>
    <s v="E02833"/>
    <x v="964"/>
    <s v="Systems Analyst"/>
    <x v="0"/>
    <x v="0"/>
    <x v="1"/>
    <x v="3"/>
    <n v="45"/>
    <d v="2001-08-23T00:00:00"/>
    <x v="969"/>
    <x v="1"/>
    <s v="United States"/>
    <x v="7"/>
    <s v=""/>
    <n v="0"/>
  </r>
  <r>
    <s v="E03902"/>
    <x v="965"/>
    <s v="Network Administrator"/>
    <x v="0"/>
    <x v="3"/>
    <x v="0"/>
    <x v="2"/>
    <n v="40"/>
    <d v="2012-02-05T00:00:00"/>
    <x v="970"/>
    <x v="1"/>
    <s v="United States"/>
    <x v="7"/>
    <s v=""/>
    <n v="0"/>
  </r>
  <r>
    <s v="E02310"/>
    <x v="966"/>
    <s v="Vice President"/>
    <x v="4"/>
    <x v="3"/>
    <x v="1"/>
    <x v="0"/>
    <n v="45"/>
    <d v="2010-12-12T00:00:00"/>
    <x v="971"/>
    <x v="18"/>
    <s v="United States"/>
    <x v="7"/>
    <s v=""/>
    <n v="60963.840000000004"/>
  </r>
  <r>
    <s v="E02661"/>
    <x v="967"/>
    <s v="Controls Engineer"/>
    <x v="5"/>
    <x v="2"/>
    <x v="0"/>
    <x v="1"/>
    <n v="37"/>
    <d v="2013-02-13T00:00:00"/>
    <x v="972"/>
    <x v="1"/>
    <s v="China"/>
    <x v="10"/>
    <s v=""/>
    <n v="0"/>
  </r>
  <r>
    <s v="E00836"/>
    <x v="968"/>
    <s v="Manager"/>
    <x v="3"/>
    <x v="1"/>
    <x v="1"/>
    <x v="2"/>
    <n v="57"/>
    <d v="2019-01-19T00:00:00"/>
    <x v="973"/>
    <x v="17"/>
    <s v="United States"/>
    <x v="2"/>
    <s v=""/>
    <n v="5078.8500000000004"/>
  </r>
  <r>
    <s v="E00682"/>
    <x v="969"/>
    <s v="Manager"/>
    <x v="3"/>
    <x v="1"/>
    <x v="0"/>
    <x v="3"/>
    <n v="44"/>
    <d v="2005-10-17T00:00:00"/>
    <x v="974"/>
    <x v="4"/>
    <s v="United States"/>
    <x v="3"/>
    <s v=""/>
    <n v="10522.300000000001"/>
  </r>
  <r>
    <s v="E00287"/>
    <x v="970"/>
    <s v="IT Systems Architect"/>
    <x v="0"/>
    <x v="3"/>
    <x v="1"/>
    <x v="3"/>
    <n v="48"/>
    <d v="2008-07-06T00:00:00"/>
    <x v="975"/>
    <x v="1"/>
    <s v="United States"/>
    <x v="2"/>
    <s v=""/>
    <n v="0"/>
  </r>
  <r>
    <s v="E00785"/>
    <x v="971"/>
    <s v="Manager"/>
    <x v="3"/>
    <x v="2"/>
    <x v="0"/>
    <x v="1"/>
    <n v="25"/>
    <d v="2021-12-15T00:00:00"/>
    <x v="976"/>
    <x v="5"/>
    <s v="China"/>
    <x v="11"/>
    <s v=""/>
    <n v="6893.58"/>
  </r>
  <r>
    <s v="E04598"/>
    <x v="972"/>
    <s v="Sr. Analyst"/>
    <x v="6"/>
    <x v="2"/>
    <x v="0"/>
    <x v="3"/>
    <n v="35"/>
    <d v="2017-01-10T00:00:00"/>
    <x v="977"/>
    <x v="1"/>
    <s v="United States"/>
    <x v="5"/>
    <s v=""/>
    <n v="0"/>
  </r>
  <r>
    <s v="E03247"/>
    <x v="973"/>
    <s v="Vice President"/>
    <x v="0"/>
    <x v="2"/>
    <x v="0"/>
    <x v="1"/>
    <n v="57"/>
    <d v="2016-11-11T00:00:00"/>
    <x v="978"/>
    <x v="29"/>
    <s v="United States"/>
    <x v="3"/>
    <d v="2017-03-26T00:00:00"/>
    <n v="81374.37000000001"/>
  </r>
  <r>
    <s v="E02703"/>
    <x v="974"/>
    <s v="Manager"/>
    <x v="6"/>
    <x v="2"/>
    <x v="1"/>
    <x v="1"/>
    <n v="49"/>
    <d v="2018-05-20T00:00:00"/>
    <x v="979"/>
    <x v="6"/>
    <s v="China"/>
    <x v="10"/>
    <d v="2019-03-14T00:00:00"/>
    <n v="10745.73"/>
  </r>
  <r>
    <s v="E02191"/>
    <x v="975"/>
    <s v="Director"/>
    <x v="2"/>
    <x v="3"/>
    <x v="0"/>
    <x v="1"/>
    <n v="25"/>
    <d v="2021-12-19T00:00:00"/>
    <x v="980"/>
    <x v="14"/>
    <s v="China"/>
    <x v="11"/>
    <s v=""/>
    <n v="34653.18"/>
  </r>
  <r>
    <s v="E00156"/>
    <x v="976"/>
    <s v="Sr. Manger"/>
    <x v="0"/>
    <x v="0"/>
    <x v="0"/>
    <x v="2"/>
    <n v="46"/>
    <d v="2002-01-09T00:00:00"/>
    <x v="981"/>
    <x v="28"/>
    <s v="United States"/>
    <x v="3"/>
    <s v=""/>
    <n v="20724.900000000001"/>
  </r>
  <r>
    <s v="E03349"/>
    <x v="977"/>
    <s v="Director"/>
    <x v="1"/>
    <x v="3"/>
    <x v="1"/>
    <x v="1"/>
    <n v="60"/>
    <d v="2017-06-05T00:00:00"/>
    <x v="982"/>
    <x v="10"/>
    <s v="United States"/>
    <x v="4"/>
    <s v=""/>
    <n v="28601.64"/>
  </r>
  <r>
    <s v="E04032"/>
    <x v="978"/>
    <s v="Field Engineer"/>
    <x v="5"/>
    <x v="3"/>
    <x v="0"/>
    <x v="1"/>
    <n v="45"/>
    <d v="2012-02-28T00:00:00"/>
    <x v="983"/>
    <x v="1"/>
    <s v="China"/>
    <x v="10"/>
    <s v=""/>
    <n v="0"/>
  </r>
  <r>
    <s v="E00005"/>
    <x v="979"/>
    <s v="Director"/>
    <x v="2"/>
    <x v="2"/>
    <x v="0"/>
    <x v="2"/>
    <n v="39"/>
    <d v="2007-04-29T00:00:00"/>
    <x v="984"/>
    <x v="14"/>
    <s v="United States"/>
    <x v="3"/>
    <s v=""/>
    <n v="39442.01"/>
  </r>
  <r>
    <s v="E04354"/>
    <x v="980"/>
    <s v="Vice President"/>
    <x v="2"/>
    <x v="1"/>
    <x v="0"/>
    <x v="3"/>
    <n v="43"/>
    <d v="2016-08-21T00:00:00"/>
    <x v="985"/>
    <x v="22"/>
    <s v="United States"/>
    <x v="7"/>
    <s v=""/>
    <n v="90474.299999999988"/>
  </r>
  <r>
    <s v="E01578"/>
    <x v="981"/>
    <s v="Sr. Manger"/>
    <x v="0"/>
    <x v="0"/>
    <x v="1"/>
    <x v="1"/>
    <n v="37"/>
    <d v="2010-11-29T00:00:00"/>
    <x v="986"/>
    <x v="19"/>
    <s v="United States"/>
    <x v="7"/>
    <s v=""/>
    <n v="16165.710000000001"/>
  </r>
  <r>
    <s v="E03430"/>
    <x v="982"/>
    <s v="Sr. Business Partner"/>
    <x v="4"/>
    <x v="0"/>
    <x v="1"/>
    <x v="3"/>
    <n v="48"/>
    <d v="1998-04-22T00:00:00"/>
    <x v="987"/>
    <x v="1"/>
    <s v="Brazil"/>
    <x v="8"/>
    <d v="2004-11-27T00:00:00"/>
    <n v="0"/>
  </r>
  <r>
    <s v="E03058"/>
    <x v="983"/>
    <s v="Technical Architect"/>
    <x v="0"/>
    <x v="1"/>
    <x v="1"/>
    <x v="2"/>
    <n v="30"/>
    <d v="2015-06-14T00:00:00"/>
    <x v="988"/>
    <x v="1"/>
    <s v="United States"/>
    <x v="2"/>
    <s v=""/>
    <n v="0"/>
  </r>
  <r>
    <s v="E04762"/>
    <x v="984"/>
    <s v="Director"/>
    <x v="0"/>
    <x v="1"/>
    <x v="0"/>
    <x v="2"/>
    <n v="46"/>
    <d v="2018-10-06T00:00:00"/>
    <x v="989"/>
    <x v="35"/>
    <s v="United States"/>
    <x v="2"/>
    <s v=""/>
    <n v="28264.030000000002"/>
  </r>
  <r>
    <s v="E01148"/>
    <x v="985"/>
    <s v="Systems Analyst"/>
    <x v="0"/>
    <x v="3"/>
    <x v="0"/>
    <x v="1"/>
    <n v="55"/>
    <d v="2009-01-07T00:00:00"/>
    <x v="990"/>
    <x v="1"/>
    <s v="United States"/>
    <x v="7"/>
    <s v=""/>
    <n v="0"/>
  </r>
  <r>
    <s v="E03094"/>
    <x v="986"/>
    <s v="Sr. Analyst"/>
    <x v="6"/>
    <x v="2"/>
    <x v="1"/>
    <x v="2"/>
    <n v="33"/>
    <d v="2016-09-18T00:00:00"/>
    <x v="991"/>
    <x v="1"/>
    <s v="United States"/>
    <x v="7"/>
    <s v=""/>
    <n v="0"/>
  </r>
  <r>
    <s v="E01909"/>
    <x v="987"/>
    <s v="Analyst"/>
    <x v="1"/>
    <x v="2"/>
    <x v="0"/>
    <x v="1"/>
    <n v="44"/>
    <d v="2010-05-31T00:00:00"/>
    <x v="992"/>
    <x v="1"/>
    <s v="China"/>
    <x v="11"/>
    <d v="2018-01-08T00:00:00"/>
    <n v="0"/>
  </r>
  <r>
    <s v="E04398"/>
    <x v="988"/>
    <s v="Director"/>
    <x v="6"/>
    <x v="2"/>
    <x v="1"/>
    <x v="1"/>
    <n v="31"/>
    <d v="2019-06-10T00:00:00"/>
    <x v="993"/>
    <x v="0"/>
    <s v="United States"/>
    <x v="4"/>
    <s v=""/>
    <n v="26506.5"/>
  </r>
  <r>
    <s v="E02521"/>
    <x v="989"/>
    <s v="Sr. Analyst"/>
    <x v="1"/>
    <x v="2"/>
    <x v="0"/>
    <x v="1"/>
    <n v="33"/>
    <d v="2012-01-28T00:00:00"/>
    <x v="994"/>
    <x v="1"/>
    <s v="China"/>
    <x v="11"/>
    <s v=""/>
    <n v="0"/>
  </r>
  <r>
    <s v="E03545"/>
    <x v="990"/>
    <s v="Vice President"/>
    <x v="3"/>
    <x v="3"/>
    <x v="0"/>
    <x v="1"/>
    <n v="63"/>
    <d v="2020-07-26T00:00:00"/>
    <x v="995"/>
    <x v="13"/>
    <s v="United States"/>
    <x v="4"/>
    <s v=""/>
    <n v="67020.45"/>
  </r>
  <r>
    <m/>
    <x v="991"/>
    <m/>
    <x v="7"/>
    <x v="4"/>
    <x v="2"/>
    <x v="4"/>
    <m/>
    <m/>
    <x v="996"/>
    <x v="37"/>
    <m/>
    <x v="13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s v="Emily Davis"/>
    <x v="0"/>
    <x v="0"/>
    <s v="Research &amp; Development"/>
    <s v="Female"/>
    <x v="0"/>
    <x v="0"/>
    <x v="0"/>
    <n v="141604"/>
    <n v="0.15"/>
    <x v="0"/>
    <s v="Seattle"/>
    <d v="2021-10-16T00:00:00"/>
    <n v="21240.6"/>
    <n v="1441"/>
    <n v="3.9479452054794519"/>
  </r>
  <r>
    <s v="E04105"/>
    <s v="Theodore Dinh"/>
    <x v="1"/>
    <x v="0"/>
    <s v="Manufacturing"/>
    <s v="Male"/>
    <x v="1"/>
    <x v="1"/>
    <x v="1"/>
    <n v="99975"/>
    <n v="0"/>
    <x v="1"/>
    <s v="Chongqing"/>
    <s v=""/>
    <n v="0"/>
    <e v="#VALUE!"/>
    <e v="#VALUE!"/>
  </r>
  <r>
    <s v="E02572"/>
    <s v="Luna Sanders"/>
    <x v="2"/>
    <x v="1"/>
    <s v="Speciality Products"/>
    <s v="Female"/>
    <x v="2"/>
    <x v="2"/>
    <x v="2"/>
    <n v="163099"/>
    <n v="0.2"/>
    <x v="0"/>
    <s v="Chicago"/>
    <s v=""/>
    <n v="32619.800000000003"/>
    <e v="#VALUE!"/>
    <e v="#VALUE!"/>
  </r>
  <r>
    <s v="E02832"/>
    <s v="Penelope Jordan"/>
    <x v="3"/>
    <x v="0"/>
    <s v="Manufacturing"/>
    <s v="Female"/>
    <x v="2"/>
    <x v="3"/>
    <x v="3"/>
    <n v="84913"/>
    <n v="7.0000000000000007E-2"/>
    <x v="0"/>
    <s v="Chicago"/>
    <s v=""/>
    <n v="5943.9100000000008"/>
    <e v="#VALUE!"/>
    <e v="#VALUE!"/>
  </r>
  <r>
    <s v="E01639"/>
    <s v="Austin Vo"/>
    <x v="4"/>
    <x v="1"/>
    <s v="Manufacturing"/>
    <s v="Male"/>
    <x v="1"/>
    <x v="0"/>
    <x v="4"/>
    <n v="95409"/>
    <n v="0"/>
    <x v="0"/>
    <s v="Phoenix"/>
    <s v=""/>
    <n v="0"/>
    <e v="#VALUE!"/>
    <e v="#VALUE!"/>
  </r>
  <r>
    <s v="E00644"/>
    <s v="Joshua Gupta"/>
    <x v="5"/>
    <x v="2"/>
    <s v="Corporate"/>
    <s v="Male"/>
    <x v="1"/>
    <x v="4"/>
    <x v="5"/>
    <n v="50994"/>
    <n v="0"/>
    <x v="1"/>
    <s v="Chongqing"/>
    <s v=""/>
    <n v="0"/>
    <e v="#VALUE!"/>
    <e v="#VALUE!"/>
  </r>
  <r>
    <s v="E01550"/>
    <s v="Ruby Barnes"/>
    <x v="6"/>
    <x v="0"/>
    <s v="Corporate"/>
    <s v="Female"/>
    <x v="2"/>
    <x v="5"/>
    <x v="6"/>
    <n v="119746"/>
    <n v="0.1"/>
    <x v="0"/>
    <s v="Phoenix"/>
    <s v=""/>
    <n v="11974.6"/>
    <e v="#VALUE!"/>
    <e v="#VALUE!"/>
  </r>
  <r>
    <s v="E04332"/>
    <s v="Luke Martin"/>
    <x v="7"/>
    <x v="1"/>
    <s v="Manufacturing"/>
    <s v="Male"/>
    <x v="0"/>
    <x v="6"/>
    <x v="7"/>
    <n v="41336"/>
    <n v="0"/>
    <x v="0"/>
    <s v="Miami"/>
    <d v="2021-05-20T00:00:00"/>
    <n v="0"/>
    <n v="264"/>
    <n v="0.72328767123287674"/>
  </r>
  <r>
    <s v="E04533"/>
    <s v="Easton Bailey"/>
    <x v="6"/>
    <x v="3"/>
    <s v="Manufacturing"/>
    <s v="Male"/>
    <x v="2"/>
    <x v="7"/>
    <x v="8"/>
    <n v="113527"/>
    <n v="0.06"/>
    <x v="0"/>
    <s v="Austin"/>
    <s v=""/>
    <n v="6811.62"/>
    <e v="#VALUE!"/>
    <e v="#VALUE!"/>
  </r>
  <r>
    <s v="E03838"/>
    <s v="Madeline Walker"/>
    <x v="4"/>
    <x v="1"/>
    <s v="Speciality Products"/>
    <s v="Female"/>
    <x v="2"/>
    <x v="8"/>
    <x v="9"/>
    <n v="77203"/>
    <n v="0"/>
    <x v="0"/>
    <s v="Chicago"/>
    <s v=""/>
    <n v="0"/>
    <e v="#VALUE!"/>
    <e v="#VALUE!"/>
  </r>
  <r>
    <s v="E00591"/>
    <s v="Savannah Ali"/>
    <x v="0"/>
    <x v="4"/>
    <s v="Manufacturing"/>
    <s v="Female"/>
    <x v="1"/>
    <x v="9"/>
    <x v="10"/>
    <n v="157333"/>
    <n v="0.15"/>
    <x v="0"/>
    <s v="Miami"/>
    <s v=""/>
    <n v="23599.95"/>
    <e v="#VALUE!"/>
    <e v="#VALUE!"/>
  </r>
  <r>
    <s v="E03344"/>
    <s v="Camila Rogers"/>
    <x v="8"/>
    <x v="5"/>
    <s v="Speciality Products"/>
    <s v="Female"/>
    <x v="2"/>
    <x v="5"/>
    <x v="11"/>
    <n v="109851"/>
    <n v="0"/>
    <x v="0"/>
    <s v="Seattle"/>
    <s v=""/>
    <n v="0"/>
    <e v="#VALUE!"/>
    <e v="#VALUE!"/>
  </r>
  <r>
    <s v="E00530"/>
    <s v="Eli Jones"/>
    <x v="6"/>
    <x v="4"/>
    <s v="Manufacturing"/>
    <s v="Male"/>
    <x v="2"/>
    <x v="1"/>
    <x v="12"/>
    <n v="105086"/>
    <n v="0.09"/>
    <x v="0"/>
    <s v="Austin"/>
    <s v=""/>
    <n v="9457.74"/>
    <e v="#VALUE!"/>
    <e v="#VALUE!"/>
  </r>
  <r>
    <s v="E04239"/>
    <s v="Everleigh Ng"/>
    <x v="0"/>
    <x v="1"/>
    <s v="Research &amp; Development"/>
    <s v="Female"/>
    <x v="1"/>
    <x v="10"/>
    <x v="13"/>
    <n v="146742"/>
    <n v="0.1"/>
    <x v="1"/>
    <s v="Shanghai"/>
    <s v=""/>
    <n v="14674.2"/>
    <e v="#VALUE!"/>
    <e v="#VALUE!"/>
  </r>
  <r>
    <s v="E03496"/>
    <s v="Robert Yang"/>
    <x v="4"/>
    <x v="3"/>
    <s v="Speciality Products"/>
    <s v="Male"/>
    <x v="1"/>
    <x v="11"/>
    <x v="14"/>
    <n v="97078"/>
    <n v="0"/>
    <x v="0"/>
    <s v="Austin"/>
    <d v="2020-03-09T00:00:00"/>
    <n v="0"/>
    <n v="611"/>
    <n v="1.6739726027397259"/>
  </r>
  <r>
    <s v="E00549"/>
    <s v="Isabella Xi"/>
    <x v="9"/>
    <x v="6"/>
    <s v="Research &amp; Development"/>
    <s v="Female"/>
    <x v="1"/>
    <x v="12"/>
    <x v="15"/>
    <n v="249270"/>
    <n v="0.3"/>
    <x v="0"/>
    <s v="Seattle"/>
    <s v=""/>
    <n v="74781"/>
    <e v="#VALUE!"/>
    <e v="#VALUE!"/>
  </r>
  <r>
    <s v="E00163"/>
    <s v="Bella Powell"/>
    <x v="2"/>
    <x v="1"/>
    <s v="Research &amp; Development"/>
    <s v="Female"/>
    <x v="0"/>
    <x v="13"/>
    <x v="16"/>
    <n v="175837"/>
    <n v="0.2"/>
    <x v="0"/>
    <s v="Phoenix"/>
    <s v=""/>
    <n v="35167.4"/>
    <e v="#VALUE!"/>
    <e v="#VALUE!"/>
  </r>
  <r>
    <s v="E00884"/>
    <s v="Camila Silva"/>
    <x v="0"/>
    <x v="6"/>
    <s v="Speciality Products"/>
    <s v="Female"/>
    <x v="3"/>
    <x v="14"/>
    <x v="17"/>
    <n v="154828"/>
    <n v="0.13"/>
    <x v="0"/>
    <s v="Seattle"/>
    <s v=""/>
    <n v="20127.64"/>
    <e v="#VALUE!"/>
    <e v="#VALUE!"/>
  </r>
  <r>
    <s v="E04116"/>
    <s v="David Barnes"/>
    <x v="2"/>
    <x v="0"/>
    <s v="Corporate"/>
    <s v="Male"/>
    <x v="2"/>
    <x v="14"/>
    <x v="18"/>
    <n v="186503"/>
    <n v="0.24"/>
    <x v="0"/>
    <s v="Columbus"/>
    <s v=""/>
    <n v="44760.72"/>
    <e v="#VALUE!"/>
    <e v="#VALUE!"/>
  </r>
  <r>
    <s v="E04625"/>
    <s v="Adam Dang"/>
    <x v="2"/>
    <x v="2"/>
    <s v="Research &amp; Development"/>
    <s v="Male"/>
    <x v="1"/>
    <x v="15"/>
    <x v="19"/>
    <n v="166331"/>
    <n v="0.18"/>
    <x v="1"/>
    <s v="Chongqing"/>
    <s v=""/>
    <n v="29939.579999999998"/>
    <e v="#VALUE!"/>
    <e v="#VALUE!"/>
  </r>
  <r>
    <s v="E03680"/>
    <s v="Elias Alvarado"/>
    <x v="0"/>
    <x v="0"/>
    <s v="Manufacturing"/>
    <s v="Male"/>
    <x v="3"/>
    <x v="16"/>
    <x v="20"/>
    <n v="146140"/>
    <n v="0.1"/>
    <x v="2"/>
    <s v="Manaus"/>
    <s v=""/>
    <n v="14614"/>
    <e v="#VALUE!"/>
    <e v="#VALUE!"/>
  </r>
  <r>
    <s v="E04732"/>
    <s v="Eva Rivera"/>
    <x v="2"/>
    <x v="2"/>
    <s v="Manufacturing"/>
    <s v="Female"/>
    <x v="3"/>
    <x v="9"/>
    <x v="21"/>
    <n v="151703"/>
    <n v="0.21"/>
    <x v="0"/>
    <s v="Miami"/>
    <s v=""/>
    <n v="31857.629999999997"/>
    <e v="#VALUE!"/>
    <e v="#VALUE!"/>
  </r>
  <r>
    <s v="E03484"/>
    <s v="Logan Rivera"/>
    <x v="2"/>
    <x v="0"/>
    <s v="Research &amp; Development"/>
    <s v="Male"/>
    <x v="3"/>
    <x v="1"/>
    <x v="22"/>
    <n v="172787"/>
    <n v="0.28000000000000003"/>
    <x v="2"/>
    <s v="Rio de Janerio"/>
    <s v=""/>
    <n v="48380.360000000008"/>
    <e v="#VALUE!"/>
    <e v="#VALUE!"/>
  </r>
  <r>
    <s v="E00671"/>
    <s v="Leonardo Dixon"/>
    <x v="7"/>
    <x v="2"/>
    <s v="Speciality Products"/>
    <s v="Male"/>
    <x v="2"/>
    <x v="17"/>
    <x v="23"/>
    <n v="49998"/>
    <n v="0"/>
    <x v="0"/>
    <s v="Seattle"/>
    <s v=""/>
    <n v="0"/>
    <e v="#VALUE!"/>
    <e v="#VALUE!"/>
  </r>
  <r>
    <s v="E02071"/>
    <s v="Mateo Her"/>
    <x v="9"/>
    <x v="2"/>
    <s v="Speciality Products"/>
    <s v="Male"/>
    <x v="1"/>
    <x v="18"/>
    <x v="24"/>
    <n v="207172"/>
    <n v="0.31"/>
    <x v="1"/>
    <s v="Chongqing"/>
    <s v=""/>
    <n v="64223.32"/>
    <e v="#VALUE!"/>
    <e v="#VALUE!"/>
  </r>
  <r>
    <s v="E02206"/>
    <s v="Jose Henderson"/>
    <x v="2"/>
    <x v="4"/>
    <s v="Speciality Products"/>
    <s v="Male"/>
    <x v="0"/>
    <x v="12"/>
    <x v="25"/>
    <n v="152239"/>
    <n v="0.23"/>
    <x v="0"/>
    <s v="Columbus"/>
    <s v=""/>
    <n v="35014.97"/>
    <e v="#VALUE!"/>
    <e v="#VALUE!"/>
  </r>
  <r>
    <s v="E04545"/>
    <s v="Abigail Mejia"/>
    <x v="10"/>
    <x v="5"/>
    <s v="Corporate"/>
    <s v="Female"/>
    <x v="3"/>
    <x v="16"/>
    <x v="26"/>
    <n v="98581"/>
    <n v="0"/>
    <x v="2"/>
    <s v="Rio de Janerio"/>
    <s v=""/>
    <n v="0"/>
    <e v="#VALUE!"/>
    <e v="#VALUE!"/>
  </r>
  <r>
    <s v="E00154"/>
    <s v="Wyatt Chin"/>
    <x v="9"/>
    <x v="5"/>
    <s v="Speciality Products"/>
    <s v="Male"/>
    <x v="1"/>
    <x v="19"/>
    <x v="27"/>
    <n v="246231"/>
    <n v="0.31"/>
    <x v="0"/>
    <s v="Seattle"/>
    <s v=""/>
    <n v="76331.61"/>
    <e v="#VALUE!"/>
    <e v="#VALUE!"/>
  </r>
  <r>
    <s v="E03343"/>
    <s v="Carson Lu"/>
    <x v="11"/>
    <x v="5"/>
    <s v="Speciality Products"/>
    <s v="Male"/>
    <x v="1"/>
    <x v="14"/>
    <x v="28"/>
    <n v="99354"/>
    <n v="0.12"/>
    <x v="1"/>
    <s v="Beijing"/>
    <s v=""/>
    <n v="11922.48"/>
    <e v="#VALUE!"/>
    <e v="#VALUE!"/>
  </r>
  <r>
    <s v="E00304"/>
    <s v="Dylan Choi"/>
    <x v="9"/>
    <x v="0"/>
    <s v="Corporate"/>
    <s v="Male"/>
    <x v="1"/>
    <x v="20"/>
    <x v="29"/>
    <n v="231141"/>
    <n v="0.34"/>
    <x v="1"/>
    <s v="Beijing"/>
    <s v=""/>
    <n v="78587.94"/>
    <e v="#VALUE!"/>
    <e v="#VALUE!"/>
  </r>
  <r>
    <s v="E02594"/>
    <s v="Ezekiel Kumar"/>
    <x v="12"/>
    <x v="0"/>
    <s v="Research &amp; Development"/>
    <s v="Male"/>
    <x v="1"/>
    <x v="21"/>
    <x v="30"/>
    <n v="54775"/>
    <n v="0"/>
    <x v="0"/>
    <s v="Columbus"/>
    <s v=""/>
    <n v="0"/>
    <e v="#VALUE!"/>
    <e v="#VALUE!"/>
  </r>
  <r>
    <s v="E00402"/>
    <s v="Dominic Guzman"/>
    <x v="7"/>
    <x v="1"/>
    <s v="Manufacturing"/>
    <s v="Male"/>
    <x v="3"/>
    <x v="13"/>
    <x v="31"/>
    <n v="55499"/>
    <n v="0"/>
    <x v="2"/>
    <s v="Manaus"/>
    <s v=""/>
    <n v="0"/>
    <e v="#VALUE!"/>
    <e v="#VALUE!"/>
  </r>
  <r>
    <s v="E01994"/>
    <s v="Angel Powell"/>
    <x v="13"/>
    <x v="2"/>
    <s v="Research &amp; Development"/>
    <s v="Male"/>
    <x v="2"/>
    <x v="22"/>
    <x v="32"/>
    <n v="66521"/>
    <n v="0"/>
    <x v="0"/>
    <s v="Seattle"/>
    <s v=""/>
    <n v="0"/>
    <e v="#VALUE!"/>
    <e v="#VALUE!"/>
  </r>
  <r>
    <s v="E03549"/>
    <s v="Mateo Vu"/>
    <x v="5"/>
    <x v="2"/>
    <s v="Speciality Products"/>
    <s v="Male"/>
    <x v="1"/>
    <x v="23"/>
    <x v="33"/>
    <n v="59100"/>
    <n v="0"/>
    <x v="1"/>
    <s v="Chongqing"/>
    <s v=""/>
    <n v="0"/>
    <e v="#VALUE!"/>
    <e v="#VALUE!"/>
  </r>
  <r>
    <s v="E03247"/>
    <s v="Caroline Jenkins"/>
    <x v="7"/>
    <x v="1"/>
    <s v="Research &amp; Development"/>
    <s v="Female"/>
    <x v="2"/>
    <x v="5"/>
    <x v="34"/>
    <n v="49011"/>
    <n v="0"/>
    <x v="0"/>
    <s v="Chicago"/>
    <s v=""/>
    <n v="0"/>
    <e v="#VALUE!"/>
    <e v="#VALUE!"/>
  </r>
  <r>
    <s v="E02074"/>
    <s v="Nora Brown"/>
    <x v="14"/>
    <x v="0"/>
    <s v="Manufacturing"/>
    <s v="Female"/>
    <x v="2"/>
    <x v="24"/>
    <x v="35"/>
    <n v="99575"/>
    <n v="0"/>
    <x v="0"/>
    <s v="Austin"/>
    <s v=""/>
    <n v="0"/>
    <e v="#VALUE!"/>
    <e v="#VALUE!"/>
  </r>
  <r>
    <s v="E04152"/>
    <s v="Adeline Huang"/>
    <x v="8"/>
    <x v="5"/>
    <s v="Manufacturing"/>
    <s v="Female"/>
    <x v="1"/>
    <x v="8"/>
    <x v="36"/>
    <n v="99989"/>
    <n v="0"/>
    <x v="1"/>
    <s v="Chengdu"/>
    <s v=""/>
    <n v="0"/>
    <e v="#VALUE!"/>
    <e v="#VALUE!"/>
  </r>
  <r>
    <s v="E01628"/>
    <s v="Jackson Perry"/>
    <x v="9"/>
    <x v="6"/>
    <s v="Research &amp; Development"/>
    <s v="Male"/>
    <x v="2"/>
    <x v="5"/>
    <x v="37"/>
    <n v="256420"/>
    <n v="0.3"/>
    <x v="0"/>
    <s v="Phoenix"/>
    <s v=""/>
    <n v="76926"/>
    <e v="#VALUE!"/>
    <e v="#VALUE!"/>
  </r>
  <r>
    <s v="E04285"/>
    <s v="Riley Padilla"/>
    <x v="1"/>
    <x v="0"/>
    <s v="Manufacturing"/>
    <s v="Female"/>
    <x v="3"/>
    <x v="25"/>
    <x v="38"/>
    <n v="78940"/>
    <n v="0"/>
    <x v="0"/>
    <s v="Miami"/>
    <s v=""/>
    <n v="0"/>
    <e v="#VALUE!"/>
    <e v="#VALUE!"/>
  </r>
  <r>
    <s v="E01417"/>
    <s v="Leah Pena"/>
    <x v="14"/>
    <x v="0"/>
    <s v="Corporate"/>
    <s v="Female"/>
    <x v="3"/>
    <x v="4"/>
    <x v="39"/>
    <n v="82872"/>
    <n v="0"/>
    <x v="2"/>
    <s v="Manaus"/>
    <s v=""/>
    <n v="0"/>
    <e v="#VALUE!"/>
    <e v="#VALUE!"/>
  </r>
  <r>
    <s v="E01754"/>
    <s v="Owen Lam"/>
    <x v="15"/>
    <x v="4"/>
    <s v="Speciality Products"/>
    <s v="Male"/>
    <x v="1"/>
    <x v="23"/>
    <x v="40"/>
    <n v="86317"/>
    <n v="0"/>
    <x v="1"/>
    <s v="Chengdu"/>
    <d v="2017-07-16T00:00:00"/>
    <n v="0"/>
    <n v="35"/>
    <n v="9.5890410958904104E-2"/>
  </r>
  <r>
    <s v="E03749"/>
    <s v="Kennedy Foster"/>
    <x v="6"/>
    <x v="6"/>
    <s v="Speciality Products"/>
    <s v="Female"/>
    <x v="2"/>
    <x v="26"/>
    <x v="41"/>
    <n v="113135"/>
    <n v="0.05"/>
    <x v="0"/>
    <s v="Austin"/>
    <s v=""/>
    <n v="5656.75"/>
    <e v="#VALUE!"/>
    <e v="#VALUE!"/>
  </r>
  <r>
    <s v="E03574"/>
    <s v="John Moore"/>
    <x v="9"/>
    <x v="0"/>
    <s v="Speciality Products"/>
    <s v="Male"/>
    <x v="2"/>
    <x v="27"/>
    <x v="42"/>
    <n v="199808"/>
    <n v="0.32"/>
    <x v="0"/>
    <s v="Seattle"/>
    <s v=""/>
    <n v="63938.560000000005"/>
    <e v="#VALUE!"/>
    <e v="#VALUE!"/>
  </r>
  <r>
    <s v="E04600"/>
    <s v="William Vu"/>
    <x v="5"/>
    <x v="2"/>
    <s v="Speciality Products"/>
    <s v="Male"/>
    <x v="1"/>
    <x v="17"/>
    <x v="43"/>
    <n v="56037"/>
    <n v="0"/>
    <x v="1"/>
    <s v="Shanghai"/>
    <s v=""/>
    <n v="0"/>
    <e v="#VALUE!"/>
    <e v="#VALUE!"/>
  </r>
  <r>
    <s v="E00586"/>
    <s v="Sadie Washington"/>
    <x v="0"/>
    <x v="6"/>
    <s v="Research &amp; Development"/>
    <s v="Female"/>
    <x v="2"/>
    <x v="7"/>
    <x v="44"/>
    <n v="122350"/>
    <n v="0.12"/>
    <x v="0"/>
    <s v="Phoenix"/>
    <s v=""/>
    <n v="14682"/>
    <e v="#VALUE!"/>
    <e v="#VALUE!"/>
  </r>
  <r>
    <s v="E03538"/>
    <s v="Gabriel Holmes"/>
    <x v="14"/>
    <x v="0"/>
    <s v="Research &amp; Development"/>
    <s v="Male"/>
    <x v="2"/>
    <x v="28"/>
    <x v="45"/>
    <n v="92952"/>
    <n v="0"/>
    <x v="0"/>
    <s v="Seattle"/>
    <s v=""/>
    <n v="0"/>
    <e v="#VALUE!"/>
    <e v="#VALUE!"/>
  </r>
  <r>
    <s v="E02185"/>
    <s v="Wyatt Rojas"/>
    <x v="3"/>
    <x v="0"/>
    <s v="Corporate"/>
    <s v="Male"/>
    <x v="3"/>
    <x v="24"/>
    <x v="46"/>
    <n v="79921"/>
    <n v="0.05"/>
    <x v="0"/>
    <s v="Austin"/>
    <s v=""/>
    <n v="3996.05"/>
    <e v="#VALUE!"/>
    <e v="#VALUE!"/>
  </r>
  <r>
    <s v="E03830"/>
    <s v="Eva Coleman"/>
    <x v="2"/>
    <x v="0"/>
    <s v="Research &amp; Development"/>
    <s v="Female"/>
    <x v="0"/>
    <x v="17"/>
    <x v="47"/>
    <n v="167199"/>
    <n v="0.2"/>
    <x v="0"/>
    <s v="Seattle"/>
    <s v=""/>
    <n v="33439.800000000003"/>
    <e v="#VALUE!"/>
    <e v="#VALUE!"/>
  </r>
  <r>
    <s v="E03720"/>
    <s v="Dominic Clark"/>
    <x v="10"/>
    <x v="5"/>
    <s v="Research &amp; Development"/>
    <s v="Male"/>
    <x v="2"/>
    <x v="27"/>
    <x v="48"/>
    <n v="71476"/>
    <n v="0"/>
    <x v="0"/>
    <s v="Phoenix"/>
    <s v=""/>
    <n v="0"/>
    <e v="#VALUE!"/>
    <e v="#VALUE!"/>
  </r>
  <r>
    <s v="E03025"/>
    <s v="Lucy Alexander"/>
    <x v="2"/>
    <x v="5"/>
    <s v="Manufacturing"/>
    <s v="Female"/>
    <x v="2"/>
    <x v="15"/>
    <x v="49"/>
    <n v="189420"/>
    <n v="0.2"/>
    <x v="0"/>
    <s v="Seattle"/>
    <s v=""/>
    <n v="37884"/>
    <e v="#VALUE!"/>
    <e v="#VALUE!"/>
  </r>
  <r>
    <s v="E04917"/>
    <s v="Everleigh Washington"/>
    <x v="16"/>
    <x v="4"/>
    <s v="Research &amp; Development"/>
    <s v="Female"/>
    <x v="2"/>
    <x v="14"/>
    <x v="50"/>
    <n v="64057"/>
    <n v="0"/>
    <x v="0"/>
    <s v="Phoenix"/>
    <s v=""/>
    <n v="0"/>
    <e v="#VALUE!"/>
    <e v="#VALUE!"/>
  </r>
  <r>
    <s v="E00415"/>
    <s v="Leilani Butler"/>
    <x v="13"/>
    <x v="6"/>
    <s v="Manufacturing"/>
    <s v="Female"/>
    <x v="0"/>
    <x v="5"/>
    <x v="51"/>
    <n v="68728"/>
    <n v="0"/>
    <x v="0"/>
    <s v="Phoenix"/>
    <s v=""/>
    <n v="0"/>
    <e v="#VALUE!"/>
    <e v="#VALUE!"/>
  </r>
  <r>
    <s v="E02862"/>
    <s v="Peyton Huang"/>
    <x v="0"/>
    <x v="0"/>
    <s v="Manufacturing"/>
    <s v="Female"/>
    <x v="1"/>
    <x v="6"/>
    <x v="52"/>
    <n v="125633"/>
    <n v="0.11"/>
    <x v="1"/>
    <s v="Beijing"/>
    <s v=""/>
    <n v="13819.63"/>
    <e v="#VALUE!"/>
    <e v="#VALUE!"/>
  </r>
  <r>
    <s v="E04207"/>
    <s v="John Contreras"/>
    <x v="13"/>
    <x v="6"/>
    <s v="Manufacturing"/>
    <s v="Male"/>
    <x v="3"/>
    <x v="25"/>
    <x v="53"/>
    <n v="66889"/>
    <n v="0"/>
    <x v="0"/>
    <s v="Columbus"/>
    <s v=""/>
    <n v="0"/>
    <e v="#VALUE!"/>
    <e v="#VALUE!"/>
  </r>
  <r>
    <s v="E02139"/>
    <s v="Rylee Yu"/>
    <x v="2"/>
    <x v="3"/>
    <s v="Research &amp; Development"/>
    <s v="Female"/>
    <x v="1"/>
    <x v="9"/>
    <x v="54"/>
    <n v="178700"/>
    <n v="0.28999999999999998"/>
    <x v="0"/>
    <s v="Seattle"/>
    <s v=""/>
    <n v="51823"/>
    <e v="#VALUE!"/>
    <e v="#VALUE!"/>
  </r>
  <r>
    <s v="E01797"/>
    <s v="Piper Lewis"/>
    <x v="17"/>
    <x v="5"/>
    <s v="Research &amp; Development"/>
    <s v="Female"/>
    <x v="2"/>
    <x v="29"/>
    <x v="55"/>
    <n v="83990"/>
    <n v="0"/>
    <x v="0"/>
    <s v="Chicago"/>
    <s v=""/>
    <n v="0"/>
    <e v="#VALUE!"/>
    <e v="#VALUE!"/>
  </r>
  <r>
    <s v="E01839"/>
    <s v="Stella Alexander"/>
    <x v="18"/>
    <x v="5"/>
    <s v="Corporate"/>
    <s v="Female"/>
    <x v="2"/>
    <x v="27"/>
    <x v="56"/>
    <n v="102043"/>
    <n v="0"/>
    <x v="0"/>
    <s v="Chicago"/>
    <s v=""/>
    <n v="0"/>
    <e v="#VALUE!"/>
    <e v="#VALUE!"/>
  </r>
  <r>
    <s v="E01633"/>
    <s v="Addison Do"/>
    <x v="19"/>
    <x v="5"/>
    <s v="Manufacturing"/>
    <s v="Female"/>
    <x v="1"/>
    <x v="30"/>
    <x v="57"/>
    <n v="90678"/>
    <n v="0"/>
    <x v="0"/>
    <s v="Columbus"/>
    <s v=""/>
    <n v="0"/>
    <e v="#VALUE!"/>
    <e v="#VALUE!"/>
  </r>
  <r>
    <s v="E01848"/>
    <s v="Zoey Jackson"/>
    <x v="20"/>
    <x v="4"/>
    <s v="Manufacturing"/>
    <s v="Female"/>
    <x v="0"/>
    <x v="30"/>
    <x v="58"/>
    <n v="59067"/>
    <n v="0"/>
    <x v="0"/>
    <s v="Miami"/>
    <s v=""/>
    <n v="0"/>
    <e v="#VALUE!"/>
    <e v="#VALUE!"/>
  </r>
  <r>
    <s v="E00716"/>
    <s v="John Chow"/>
    <x v="0"/>
    <x v="6"/>
    <s v="Research &amp; Development"/>
    <s v="Male"/>
    <x v="1"/>
    <x v="15"/>
    <x v="59"/>
    <n v="135062"/>
    <n v="0.15"/>
    <x v="1"/>
    <s v="Chengdu"/>
    <s v=""/>
    <n v="20259.3"/>
    <e v="#VALUE!"/>
    <e v="#VALUE!"/>
  </r>
  <r>
    <s v="E00699"/>
    <s v="Ava Ayala"/>
    <x v="0"/>
    <x v="0"/>
    <s v="Corporate"/>
    <s v="Female"/>
    <x v="3"/>
    <x v="0"/>
    <x v="60"/>
    <n v="159044"/>
    <n v="0.1"/>
    <x v="2"/>
    <s v="Manaus"/>
    <s v=""/>
    <n v="15904.400000000001"/>
    <e v="#VALUE!"/>
    <e v="#VALUE!"/>
  </r>
  <r>
    <s v="E00502"/>
    <s v="Natalia Salazar"/>
    <x v="4"/>
    <x v="3"/>
    <s v="Manufacturing"/>
    <s v="Female"/>
    <x v="3"/>
    <x v="18"/>
    <x v="61"/>
    <n v="74691"/>
    <n v="0"/>
    <x v="2"/>
    <s v="Manaus"/>
    <d v="2020-07-08T00:00:00"/>
    <n v="0"/>
    <n v="396"/>
    <n v="1.0849315068493151"/>
  </r>
  <r>
    <s v="E04000"/>
    <s v="Skylar Carrillo"/>
    <x v="11"/>
    <x v="5"/>
    <s v="Corporate"/>
    <s v="Female"/>
    <x v="3"/>
    <x v="18"/>
    <x v="62"/>
    <n v="92753"/>
    <n v="0.13"/>
    <x v="0"/>
    <s v="Austin"/>
    <d v="2021-06-24T00:00:00"/>
    <n v="12057.890000000001"/>
    <n v="3266"/>
    <n v="8.9479452054794528"/>
  </r>
  <r>
    <s v="E02112"/>
    <s v="Christian Sanders"/>
    <x v="9"/>
    <x v="4"/>
    <s v="Speciality Products"/>
    <s v="Male"/>
    <x v="0"/>
    <x v="15"/>
    <x v="63"/>
    <n v="236946"/>
    <n v="0.37"/>
    <x v="0"/>
    <s v="Seattle"/>
    <s v=""/>
    <n v="87670.02"/>
    <e v="#VALUE!"/>
    <e v="#VALUE!"/>
  </r>
  <r>
    <s v="E03824"/>
    <s v="Penelope Coleman"/>
    <x v="7"/>
    <x v="1"/>
    <s v="Corporate"/>
    <s v="Female"/>
    <x v="0"/>
    <x v="9"/>
    <x v="64"/>
    <n v="48906"/>
    <n v="0"/>
    <x v="0"/>
    <s v="Miami"/>
    <s v=""/>
    <n v="0"/>
    <e v="#VALUE!"/>
    <e v="#VALUE!"/>
  </r>
  <r>
    <s v="E03906"/>
    <s v="Piper Richardson"/>
    <x v="4"/>
    <x v="2"/>
    <s v="Corporate"/>
    <s v="Female"/>
    <x v="2"/>
    <x v="31"/>
    <x v="65"/>
    <n v="80024"/>
    <n v="0"/>
    <x v="0"/>
    <s v="Columbus"/>
    <s v=""/>
    <n v="0"/>
    <e v="#VALUE!"/>
    <e v="#VALUE!"/>
  </r>
  <r>
    <s v="E00436"/>
    <s v="Everly Walker"/>
    <x v="16"/>
    <x v="4"/>
    <s v="Speciality Products"/>
    <s v="Female"/>
    <x v="2"/>
    <x v="12"/>
    <x v="66"/>
    <n v="54415"/>
    <n v="0"/>
    <x v="0"/>
    <s v="Seattle"/>
    <d v="2014-01-22T00:00:00"/>
    <n v="0"/>
    <n v="1109"/>
    <n v="3.0383561643835617"/>
  </r>
  <r>
    <s v="E04798"/>
    <s v="Aurora Ali"/>
    <x v="6"/>
    <x v="6"/>
    <s v="Research &amp; Development"/>
    <s v="Female"/>
    <x v="1"/>
    <x v="23"/>
    <x v="67"/>
    <n v="120341"/>
    <n v="7.0000000000000007E-2"/>
    <x v="0"/>
    <s v="Seattle"/>
    <s v=""/>
    <n v="8423.8700000000008"/>
    <e v="#VALUE!"/>
    <e v="#VALUE!"/>
  </r>
  <r>
    <s v="E01249"/>
    <s v="Penelope Guerrero"/>
    <x v="9"/>
    <x v="0"/>
    <s v="Speciality Products"/>
    <s v="Female"/>
    <x v="3"/>
    <x v="19"/>
    <x v="68"/>
    <n v="208415"/>
    <n v="0.35"/>
    <x v="0"/>
    <s v="Seattle"/>
    <s v=""/>
    <n v="72945.25"/>
    <e v="#VALUE!"/>
    <e v="#VALUE!"/>
  </r>
  <r>
    <s v="E03349"/>
    <s v="Anna Mehta"/>
    <x v="21"/>
    <x v="0"/>
    <s v="Speciality Products"/>
    <s v="Female"/>
    <x v="1"/>
    <x v="24"/>
    <x v="69"/>
    <n v="78844"/>
    <n v="0"/>
    <x v="0"/>
    <s v="Seattle"/>
    <s v=""/>
    <n v="0"/>
    <e v="#VALUE!"/>
    <e v="#VALUE!"/>
  </r>
  <r>
    <s v="E02966"/>
    <s v="William Foster"/>
    <x v="17"/>
    <x v="5"/>
    <s v="Manufacturing"/>
    <s v="Male"/>
    <x v="2"/>
    <x v="32"/>
    <x v="70"/>
    <n v="76354"/>
    <n v="0"/>
    <x v="0"/>
    <s v="Phoenix"/>
    <d v="2021-09-26T00:00:00"/>
    <n v="0"/>
    <n v="5047"/>
    <n v="13.827397260273973"/>
  </r>
  <r>
    <s v="E01499"/>
    <s v="Jade Rojas"/>
    <x v="2"/>
    <x v="1"/>
    <s v="Speciality Products"/>
    <s v="Female"/>
    <x v="3"/>
    <x v="17"/>
    <x v="71"/>
    <n v="165927"/>
    <n v="0.2"/>
    <x v="0"/>
    <s v="Phoenix"/>
    <s v=""/>
    <n v="33185.4"/>
    <e v="#VALUE!"/>
    <e v="#VALUE!"/>
  </r>
  <r>
    <s v="E00105"/>
    <s v="Isla Espinoza"/>
    <x v="6"/>
    <x v="3"/>
    <s v="Speciality Products"/>
    <s v="Female"/>
    <x v="3"/>
    <x v="31"/>
    <x v="72"/>
    <n v="109812"/>
    <n v="0.09"/>
    <x v="2"/>
    <s v="Manaus"/>
    <s v=""/>
    <n v="9883.08"/>
    <e v="#VALUE!"/>
    <e v="#VALUE!"/>
  </r>
  <r>
    <s v="E00665"/>
    <s v="David Chu"/>
    <x v="8"/>
    <x v="5"/>
    <s v="Corporate"/>
    <s v="Male"/>
    <x v="1"/>
    <x v="0"/>
    <x v="73"/>
    <n v="86299"/>
    <n v="0"/>
    <x v="0"/>
    <s v="Seattle"/>
    <s v=""/>
    <n v="0"/>
    <e v="#VALUE!"/>
    <e v="#VALUE!"/>
  </r>
  <r>
    <s v="E00791"/>
    <s v="Thomas Padilla"/>
    <x v="9"/>
    <x v="6"/>
    <s v="Research &amp; Development"/>
    <s v="Male"/>
    <x v="3"/>
    <x v="4"/>
    <x v="74"/>
    <n v="206624"/>
    <n v="0.4"/>
    <x v="2"/>
    <s v="Sao Paulo"/>
    <s v=""/>
    <n v="82649.600000000006"/>
    <e v="#VALUE!"/>
    <e v="#VALUE!"/>
  </r>
  <r>
    <s v="E01540"/>
    <s v="Miles Salazar"/>
    <x v="12"/>
    <x v="0"/>
    <s v="Manufacturing"/>
    <s v="Male"/>
    <x v="3"/>
    <x v="9"/>
    <x v="75"/>
    <n v="53215"/>
    <n v="0"/>
    <x v="2"/>
    <s v="Sao Paulo"/>
    <d v="2014-03-27T00:00:00"/>
    <n v="0"/>
    <n v="851"/>
    <n v="2.3315068493150686"/>
  </r>
  <r>
    <s v="E04474"/>
    <s v="Mila Hong"/>
    <x v="22"/>
    <x v="5"/>
    <s v="Research &amp; Development"/>
    <s v="Female"/>
    <x v="1"/>
    <x v="23"/>
    <x v="76"/>
    <n v="86858"/>
    <n v="0"/>
    <x v="1"/>
    <s v="Chongqing"/>
    <d v="2017-10-08T00:00:00"/>
    <n v="0"/>
    <n v="100"/>
    <n v="0.27397260273972601"/>
  </r>
  <r>
    <s v="E03417"/>
    <s v="Benjamin Moua"/>
    <x v="3"/>
    <x v="0"/>
    <s v="Manufacturing"/>
    <s v="Male"/>
    <x v="1"/>
    <x v="28"/>
    <x v="77"/>
    <n v="93971"/>
    <n v="0.08"/>
    <x v="1"/>
    <s v="Chongqing"/>
    <s v=""/>
    <n v="7517.68"/>
    <e v="#VALUE!"/>
    <e v="#VALUE!"/>
  </r>
  <r>
    <s v="E00254"/>
    <s v="Samuel Morales"/>
    <x v="13"/>
    <x v="1"/>
    <s v="Corporate"/>
    <s v="Male"/>
    <x v="3"/>
    <x v="8"/>
    <x v="78"/>
    <n v="57008"/>
    <n v="0"/>
    <x v="0"/>
    <s v="Phoenix"/>
    <s v=""/>
    <n v="0"/>
    <e v="#VALUE!"/>
    <e v="#VALUE!"/>
  </r>
  <r>
    <s v="E02166"/>
    <s v="John Soto"/>
    <x v="0"/>
    <x v="1"/>
    <s v="Manufacturing"/>
    <s v="Male"/>
    <x v="3"/>
    <x v="33"/>
    <x v="79"/>
    <n v="141899"/>
    <n v="0.15"/>
    <x v="0"/>
    <s v="Phoenix"/>
    <s v=""/>
    <n v="21284.85"/>
    <e v="#VALUE!"/>
    <e v="#VALUE!"/>
  </r>
  <r>
    <s v="E00935"/>
    <s v="Joseph Martin"/>
    <x v="13"/>
    <x v="6"/>
    <s v="Corporate"/>
    <s v="Male"/>
    <x v="0"/>
    <x v="12"/>
    <x v="80"/>
    <n v="64847"/>
    <n v="0"/>
    <x v="0"/>
    <s v="Miami"/>
    <s v=""/>
    <n v="0"/>
    <e v="#VALUE!"/>
    <e v="#VALUE!"/>
  </r>
  <r>
    <s v="E01525"/>
    <s v="Jose Ross"/>
    <x v="11"/>
    <x v="5"/>
    <s v="Research &amp; Development"/>
    <s v="Male"/>
    <x v="2"/>
    <x v="26"/>
    <x v="81"/>
    <n v="116878"/>
    <n v="0.11"/>
    <x v="0"/>
    <s v="Miami"/>
    <s v=""/>
    <n v="12856.58"/>
    <e v="#VALUE!"/>
    <e v="#VALUE!"/>
  </r>
  <r>
    <s v="E00386"/>
    <s v="Parker James"/>
    <x v="10"/>
    <x v="5"/>
    <s v="Speciality Products"/>
    <s v="Male"/>
    <x v="0"/>
    <x v="15"/>
    <x v="26"/>
    <n v="70505"/>
    <n v="0"/>
    <x v="0"/>
    <s v="Austin"/>
    <s v=""/>
    <n v="0"/>
    <e v="#VALUE!"/>
    <e v="#VALUE!"/>
  </r>
  <r>
    <s v="E00416"/>
    <s v="Everleigh Fernandez"/>
    <x v="2"/>
    <x v="5"/>
    <s v="Research &amp; Development"/>
    <s v="Female"/>
    <x v="3"/>
    <x v="23"/>
    <x v="82"/>
    <n v="189702"/>
    <n v="0.28000000000000003"/>
    <x v="2"/>
    <s v="Manaus"/>
    <d v="2020-12-21T00:00:00"/>
    <n v="53116.560000000005"/>
    <n v="1196"/>
    <n v="3.2767123287671232"/>
  </r>
  <r>
    <s v="E03383"/>
    <s v="Lincoln Hall"/>
    <x v="2"/>
    <x v="3"/>
    <s v="Speciality Products"/>
    <s v="Male"/>
    <x v="2"/>
    <x v="3"/>
    <x v="83"/>
    <n v="180664"/>
    <n v="0.27"/>
    <x v="0"/>
    <s v="Chicago"/>
    <s v=""/>
    <n v="48779.280000000006"/>
    <e v="#VALUE!"/>
    <e v="#VALUE!"/>
  </r>
  <r>
    <s v="E01516"/>
    <s v="Willow Mai"/>
    <x v="20"/>
    <x v="4"/>
    <s v="Manufacturing"/>
    <s v="Female"/>
    <x v="1"/>
    <x v="15"/>
    <x v="84"/>
    <n v="48345"/>
    <n v="0"/>
    <x v="1"/>
    <s v="Chengdu"/>
    <s v=""/>
    <n v="0"/>
    <e v="#VALUE!"/>
    <e v="#VALUE!"/>
  </r>
  <r>
    <s v="E01234"/>
    <s v="Jack Cheng"/>
    <x v="2"/>
    <x v="4"/>
    <s v="Manufacturing"/>
    <s v="Male"/>
    <x v="1"/>
    <x v="34"/>
    <x v="85"/>
    <n v="152214"/>
    <n v="0.3"/>
    <x v="1"/>
    <s v="Beijing"/>
    <s v=""/>
    <n v="45664.2"/>
    <e v="#VALUE!"/>
    <e v="#VALUE!"/>
  </r>
  <r>
    <s v="E03440"/>
    <s v="Genesis Navarro"/>
    <x v="21"/>
    <x v="0"/>
    <s v="Corporate"/>
    <s v="Female"/>
    <x v="3"/>
    <x v="12"/>
    <x v="86"/>
    <n v="69803"/>
    <n v="0"/>
    <x v="2"/>
    <s v="Manaus"/>
    <s v=""/>
    <n v="0"/>
    <e v="#VALUE!"/>
    <e v="#VALUE!"/>
  </r>
  <r>
    <s v="E00431"/>
    <s v="Eliza Hernandez"/>
    <x v="23"/>
    <x v="0"/>
    <s v="Corporate"/>
    <s v="Female"/>
    <x v="3"/>
    <x v="35"/>
    <x v="87"/>
    <n v="76588"/>
    <n v="0"/>
    <x v="2"/>
    <s v="Rio de Janerio"/>
    <s v=""/>
    <n v="0"/>
    <e v="#VALUE!"/>
    <e v="#VALUE!"/>
  </r>
  <r>
    <s v="E01258"/>
    <s v="Gabriel Brooks"/>
    <x v="24"/>
    <x v="0"/>
    <s v="Manufacturing"/>
    <s v="Male"/>
    <x v="2"/>
    <x v="7"/>
    <x v="88"/>
    <n v="84596"/>
    <n v="0"/>
    <x v="0"/>
    <s v="Miami"/>
    <s v=""/>
    <n v="0"/>
    <e v="#VALUE!"/>
    <e v="#VALUE!"/>
  </r>
  <r>
    <s v="E00440"/>
    <s v="Jack Huynh"/>
    <x v="6"/>
    <x v="6"/>
    <s v="Research &amp; Development"/>
    <s v="Male"/>
    <x v="1"/>
    <x v="5"/>
    <x v="89"/>
    <n v="114441"/>
    <n v="0.1"/>
    <x v="1"/>
    <s v="Chongqing"/>
    <d v="2019-12-22T00:00:00"/>
    <n v="11444.1"/>
    <n v="324"/>
    <n v="0.88767123287671235"/>
  </r>
  <r>
    <s v="E00595"/>
    <s v="Everly Chow"/>
    <x v="0"/>
    <x v="1"/>
    <s v="Speciality Products"/>
    <s v="Female"/>
    <x v="1"/>
    <x v="29"/>
    <x v="90"/>
    <n v="140402"/>
    <n v="0.15"/>
    <x v="1"/>
    <s v="Beijing"/>
    <s v=""/>
    <n v="21060.3"/>
    <e v="#VALUE!"/>
    <e v="#VALUE!"/>
  </r>
  <r>
    <s v="E00972"/>
    <s v="Amelia Salazar"/>
    <x v="13"/>
    <x v="1"/>
    <s v="Corporate"/>
    <s v="Female"/>
    <x v="3"/>
    <x v="3"/>
    <x v="91"/>
    <n v="59817"/>
    <n v="0"/>
    <x v="2"/>
    <s v="Sao Paulo"/>
    <s v=""/>
    <n v="0"/>
    <e v="#VALUE!"/>
    <e v="#VALUE!"/>
  </r>
  <r>
    <s v="E04562"/>
    <s v="Xavier Zheng"/>
    <x v="5"/>
    <x v="2"/>
    <s v="Manufacturing"/>
    <s v="Male"/>
    <x v="1"/>
    <x v="11"/>
    <x v="92"/>
    <n v="55854"/>
    <n v="0"/>
    <x v="0"/>
    <s v="Austin"/>
    <s v=""/>
    <n v="0"/>
    <e v="#VALUE!"/>
    <e v="#VALUE!"/>
  </r>
  <r>
    <s v="E02802"/>
    <s v="Matthew Chau"/>
    <x v="15"/>
    <x v="4"/>
    <s v="Research &amp; Development"/>
    <s v="Male"/>
    <x v="1"/>
    <x v="26"/>
    <x v="93"/>
    <n v="95998"/>
    <n v="0"/>
    <x v="0"/>
    <s v="Seattle"/>
    <s v=""/>
    <n v="0"/>
    <e v="#VALUE!"/>
    <e v="#VALUE!"/>
  </r>
  <r>
    <s v="E01427"/>
    <s v="Mia Cheng"/>
    <x v="0"/>
    <x v="2"/>
    <s v="Manufacturing"/>
    <s v="Female"/>
    <x v="1"/>
    <x v="8"/>
    <x v="94"/>
    <n v="154941"/>
    <n v="0.13"/>
    <x v="0"/>
    <s v="Phoenix"/>
    <s v=""/>
    <n v="20142.330000000002"/>
    <e v="#VALUE!"/>
    <e v="#VALUE!"/>
  </r>
  <r>
    <s v="E04568"/>
    <s v="Rylee Yu"/>
    <x v="9"/>
    <x v="1"/>
    <s v="Speciality Products"/>
    <s v="Female"/>
    <x v="1"/>
    <x v="36"/>
    <x v="95"/>
    <n v="247022"/>
    <n v="0.3"/>
    <x v="1"/>
    <s v="Beijing"/>
    <s v=""/>
    <n v="74106.599999999991"/>
    <e v="#VALUE!"/>
    <e v="#VALUE!"/>
  </r>
  <r>
    <s v="E04931"/>
    <s v="Zoe Romero"/>
    <x v="23"/>
    <x v="0"/>
    <s v="Manufacturing"/>
    <s v="Female"/>
    <x v="3"/>
    <x v="24"/>
    <x v="96"/>
    <n v="88072"/>
    <n v="0"/>
    <x v="2"/>
    <s v="Sao Paulo"/>
    <s v=""/>
    <n v="0"/>
    <e v="#VALUE!"/>
    <e v="#VALUE!"/>
  </r>
  <r>
    <s v="E00443"/>
    <s v="Nolan Bui"/>
    <x v="3"/>
    <x v="0"/>
    <s v="Research &amp; Development"/>
    <s v="Male"/>
    <x v="1"/>
    <x v="21"/>
    <x v="97"/>
    <n v="67925"/>
    <n v="0.08"/>
    <x v="1"/>
    <s v="Shanghai"/>
    <s v=""/>
    <n v="5434"/>
    <e v="#VALUE!"/>
    <e v="#VALUE!"/>
  </r>
  <r>
    <s v="E03890"/>
    <s v="Nevaeh Jones"/>
    <x v="9"/>
    <x v="2"/>
    <s v="Manufacturing"/>
    <s v="Female"/>
    <x v="2"/>
    <x v="11"/>
    <x v="98"/>
    <n v="219693"/>
    <n v="0.3"/>
    <x v="0"/>
    <s v="Austin"/>
    <s v=""/>
    <n v="65907.899999999994"/>
    <e v="#VALUE!"/>
    <e v="#VALUE!"/>
  </r>
  <r>
    <s v="E01194"/>
    <s v="Samantha Adams"/>
    <x v="22"/>
    <x v="5"/>
    <s v="Research &amp; Development"/>
    <s v="Female"/>
    <x v="2"/>
    <x v="15"/>
    <x v="99"/>
    <n v="61773"/>
    <n v="0"/>
    <x v="0"/>
    <s v="Seattle"/>
    <s v=""/>
    <n v="0"/>
    <e v="#VALUE!"/>
    <e v="#VALUE!"/>
  </r>
  <r>
    <s v="E02875"/>
    <s v="Madeline Shin"/>
    <x v="3"/>
    <x v="0"/>
    <s v="Speciality Products"/>
    <s v="Female"/>
    <x v="1"/>
    <x v="35"/>
    <x v="100"/>
    <n v="74546"/>
    <n v="0.09"/>
    <x v="0"/>
    <s v="Seattle"/>
    <s v=""/>
    <n v="6709.1399999999994"/>
    <e v="#VALUE!"/>
    <e v="#VALUE!"/>
  </r>
  <r>
    <s v="E04959"/>
    <s v="Noah King"/>
    <x v="25"/>
    <x v="5"/>
    <s v="Speciality Products"/>
    <s v="Male"/>
    <x v="0"/>
    <x v="16"/>
    <x v="101"/>
    <n v="62575"/>
    <n v="0"/>
    <x v="0"/>
    <s v="Miami"/>
    <s v=""/>
    <n v="0"/>
    <e v="#VALUE!"/>
    <e v="#VALUE!"/>
  </r>
  <r>
    <s v="E03816"/>
    <s v="Leilani Chow"/>
    <x v="2"/>
    <x v="4"/>
    <s v="Corporate"/>
    <s v="Female"/>
    <x v="1"/>
    <x v="5"/>
    <x v="102"/>
    <n v="199041"/>
    <n v="0.16"/>
    <x v="1"/>
    <s v="Beijing"/>
    <s v=""/>
    <n v="31846.560000000001"/>
    <e v="#VALUE!"/>
    <e v="#VALUE!"/>
  </r>
  <r>
    <s v="E01261"/>
    <s v="Connor Simmons"/>
    <x v="13"/>
    <x v="3"/>
    <s v="Speciality Products"/>
    <s v="Male"/>
    <x v="2"/>
    <x v="0"/>
    <x v="103"/>
    <n v="52310"/>
    <n v="0"/>
    <x v="0"/>
    <s v="Miami"/>
    <d v="2018-10-12T00:00:00"/>
    <n v="0"/>
    <n v="3007"/>
    <n v="8.2383561643835623"/>
  </r>
  <r>
    <s v="E03612"/>
    <s v="Grayson Cooper"/>
    <x v="0"/>
    <x v="1"/>
    <s v="Speciality Products"/>
    <s v="Male"/>
    <x v="0"/>
    <x v="14"/>
    <x v="104"/>
    <n v="159571"/>
    <n v="0.1"/>
    <x v="0"/>
    <s v="Columbus"/>
    <s v=""/>
    <n v="15957.1"/>
    <e v="#VALUE!"/>
    <e v="#VALUE!"/>
  </r>
  <r>
    <s v="E01388"/>
    <s v="Ivy Soto"/>
    <x v="17"/>
    <x v="5"/>
    <s v="Research &amp; Development"/>
    <s v="Female"/>
    <x v="3"/>
    <x v="2"/>
    <x v="105"/>
    <n v="91763"/>
    <n v="0"/>
    <x v="0"/>
    <s v="Austin"/>
    <s v=""/>
    <n v="0"/>
    <e v="#VALUE!"/>
    <e v="#VALUE!"/>
  </r>
  <r>
    <s v="E03875"/>
    <s v="Aurora Simmons"/>
    <x v="25"/>
    <x v="5"/>
    <s v="Corporate"/>
    <s v="Female"/>
    <x v="2"/>
    <x v="10"/>
    <x v="106"/>
    <n v="96475"/>
    <n v="0"/>
    <x v="0"/>
    <s v="Austin"/>
    <s v=""/>
    <n v="0"/>
    <e v="#VALUE!"/>
    <e v="#VALUE!"/>
  </r>
  <r>
    <s v="E04413"/>
    <s v="Andrew Thomas"/>
    <x v="8"/>
    <x v="5"/>
    <s v="Manufacturing"/>
    <s v="Male"/>
    <x v="2"/>
    <x v="9"/>
    <x v="107"/>
    <n v="113781"/>
    <n v="0"/>
    <x v="0"/>
    <s v="Columbus"/>
    <s v=""/>
    <n v="0"/>
    <e v="#VALUE!"/>
    <e v="#VALUE!"/>
  </r>
  <r>
    <s v="E00691"/>
    <s v="Ezekiel Desai"/>
    <x v="2"/>
    <x v="1"/>
    <s v="Research &amp; Development"/>
    <s v="Male"/>
    <x v="1"/>
    <x v="34"/>
    <x v="108"/>
    <n v="166599"/>
    <n v="0.26"/>
    <x v="0"/>
    <s v="Seattle"/>
    <s v=""/>
    <n v="43315.74"/>
    <e v="#VALUE!"/>
    <e v="#VALUE!"/>
  </r>
  <r>
    <s v="E03047"/>
    <s v="Gabriella Gupta"/>
    <x v="26"/>
    <x v="2"/>
    <s v="Corporate"/>
    <s v="Female"/>
    <x v="1"/>
    <x v="12"/>
    <x v="109"/>
    <n v="95372"/>
    <n v="0"/>
    <x v="1"/>
    <s v="Shanghai"/>
    <s v=""/>
    <n v="0"/>
    <e v="#VALUE!"/>
    <e v="#VALUE!"/>
  </r>
  <r>
    <s v="E04903"/>
    <s v="Skylar Liu"/>
    <x v="2"/>
    <x v="0"/>
    <s v="Research &amp; Development"/>
    <s v="Female"/>
    <x v="1"/>
    <x v="7"/>
    <x v="110"/>
    <n v="161203"/>
    <n v="0.15"/>
    <x v="1"/>
    <s v="Chengdu"/>
    <s v=""/>
    <n v="24180.45"/>
    <e v="#VALUE!"/>
    <e v="#VALUE!"/>
  </r>
  <r>
    <s v="E04735"/>
    <s v="Nova Coleman"/>
    <x v="27"/>
    <x v="0"/>
    <s v="Manufacturing"/>
    <s v="Female"/>
    <x v="2"/>
    <x v="18"/>
    <x v="111"/>
    <n v="74738"/>
    <n v="0"/>
    <x v="0"/>
    <s v="Miami"/>
    <s v=""/>
    <n v="0"/>
    <e v="#VALUE!"/>
    <e v="#VALUE!"/>
  </r>
  <r>
    <s v="E02850"/>
    <s v="Evelyn Dinh"/>
    <x v="2"/>
    <x v="2"/>
    <s v="Research &amp; Development"/>
    <s v="Female"/>
    <x v="1"/>
    <x v="12"/>
    <x v="112"/>
    <n v="171173"/>
    <n v="0.21"/>
    <x v="0"/>
    <s v="Columbus"/>
    <s v=""/>
    <n v="35946.33"/>
    <e v="#VALUE!"/>
    <e v="#VALUE!"/>
  </r>
  <r>
    <s v="E03583"/>
    <s v="Brooks Marquez"/>
    <x v="9"/>
    <x v="2"/>
    <s v="Corporate"/>
    <s v="Male"/>
    <x v="3"/>
    <x v="22"/>
    <x v="113"/>
    <n v="201464"/>
    <n v="0.37"/>
    <x v="0"/>
    <s v="Chicago"/>
    <s v=""/>
    <n v="74541.679999999993"/>
    <e v="#VALUE!"/>
    <e v="#VALUE!"/>
  </r>
  <r>
    <s v="E02017"/>
    <s v="Connor Joseph"/>
    <x v="2"/>
    <x v="4"/>
    <s v="Corporate"/>
    <s v="Male"/>
    <x v="2"/>
    <x v="2"/>
    <x v="114"/>
    <n v="174895"/>
    <n v="0.15"/>
    <x v="0"/>
    <s v="Chicago"/>
    <s v=""/>
    <n v="26234.25"/>
    <e v="#VALUE!"/>
    <e v="#VALUE!"/>
  </r>
  <r>
    <s v="E01642"/>
    <s v="Mia Lam"/>
    <x v="0"/>
    <x v="0"/>
    <s v="Manufacturing"/>
    <s v="Female"/>
    <x v="1"/>
    <x v="37"/>
    <x v="115"/>
    <n v="134486"/>
    <n v="0.14000000000000001"/>
    <x v="0"/>
    <s v="Austin"/>
    <s v=""/>
    <n v="18828.04"/>
    <e v="#VALUE!"/>
    <e v="#VALUE!"/>
  </r>
  <r>
    <s v="E04379"/>
    <s v="Scarlett Rodriguez"/>
    <x v="4"/>
    <x v="1"/>
    <s v="Manufacturing"/>
    <s v="Female"/>
    <x v="3"/>
    <x v="33"/>
    <x v="116"/>
    <n v="71699"/>
    <n v="0"/>
    <x v="2"/>
    <s v="Manaus"/>
    <s v=""/>
    <n v="0"/>
    <e v="#VALUE!"/>
    <e v="#VALUE!"/>
  </r>
  <r>
    <s v="E04131"/>
    <s v="Cora Rivera"/>
    <x v="4"/>
    <x v="6"/>
    <s v="Corporate"/>
    <s v="Female"/>
    <x v="3"/>
    <x v="34"/>
    <x v="117"/>
    <n v="94430"/>
    <n v="0"/>
    <x v="0"/>
    <s v="Seattle"/>
    <s v=""/>
    <n v="0"/>
    <e v="#VALUE!"/>
    <e v="#VALUE!"/>
  </r>
  <r>
    <s v="E02872"/>
    <s v="Liam Jung"/>
    <x v="6"/>
    <x v="1"/>
    <s v="Corporate"/>
    <s v="Male"/>
    <x v="1"/>
    <x v="38"/>
    <x v="118"/>
    <n v="103504"/>
    <n v="7.0000000000000007E-2"/>
    <x v="1"/>
    <s v="Chengdu"/>
    <s v=""/>
    <n v="7245.2800000000007"/>
    <e v="#VALUE!"/>
    <e v="#VALUE!"/>
  </r>
  <r>
    <s v="E02331"/>
    <s v="Sophia Huynh"/>
    <x v="14"/>
    <x v="0"/>
    <s v="Manufacturing"/>
    <s v="Female"/>
    <x v="1"/>
    <x v="0"/>
    <x v="119"/>
    <n v="92771"/>
    <n v="0"/>
    <x v="0"/>
    <s v="Miami"/>
    <s v=""/>
    <n v="0"/>
    <e v="#VALUE!"/>
    <e v="#VALUE!"/>
  </r>
  <r>
    <s v="E00417"/>
    <s v="Athena Carrillo"/>
    <x v="13"/>
    <x v="1"/>
    <s v="Speciality Products"/>
    <s v="Female"/>
    <x v="3"/>
    <x v="38"/>
    <x v="120"/>
    <n v="71531"/>
    <n v="0"/>
    <x v="0"/>
    <s v="Columbus"/>
    <s v=""/>
    <n v="0"/>
    <e v="#VALUE!"/>
    <e v="#VALUE!"/>
  </r>
  <r>
    <s v="E04267"/>
    <s v="Greyson Sanders"/>
    <x v="21"/>
    <x v="0"/>
    <s v="Speciality Products"/>
    <s v="Male"/>
    <x v="0"/>
    <x v="21"/>
    <x v="121"/>
    <n v="90304"/>
    <n v="0"/>
    <x v="0"/>
    <s v="Chicago"/>
    <s v=""/>
    <n v="0"/>
    <e v="#VALUE!"/>
    <e v="#VALUE!"/>
  </r>
  <r>
    <s v="E03061"/>
    <s v="Vivian Lewis"/>
    <x v="6"/>
    <x v="6"/>
    <s v="Manufacturing"/>
    <s v="Female"/>
    <x v="2"/>
    <x v="13"/>
    <x v="122"/>
    <n v="104903"/>
    <n v="0.1"/>
    <x v="0"/>
    <s v="Columbus"/>
    <s v=""/>
    <n v="10490.300000000001"/>
    <e v="#VALUE!"/>
    <e v="#VALUE!"/>
  </r>
  <r>
    <s v="E00013"/>
    <s v="Elena Vang"/>
    <x v="7"/>
    <x v="1"/>
    <s v="Corporate"/>
    <s v="Female"/>
    <x v="1"/>
    <x v="27"/>
    <x v="123"/>
    <n v="55859"/>
    <n v="0"/>
    <x v="1"/>
    <s v="Beijing"/>
    <s v=""/>
    <n v="0"/>
    <e v="#VALUE!"/>
    <e v="#VALUE!"/>
  </r>
  <r>
    <s v="E04265"/>
    <s v="Natalia Diaz"/>
    <x v="19"/>
    <x v="5"/>
    <s v="Corporate"/>
    <s v="Female"/>
    <x v="3"/>
    <x v="39"/>
    <x v="124"/>
    <n v="79785"/>
    <n v="0"/>
    <x v="0"/>
    <s v="Austin"/>
    <s v=""/>
    <n v="0"/>
    <e v="#VALUE!"/>
    <e v="#VALUE!"/>
  </r>
  <r>
    <s v="E04769"/>
    <s v="Mila Leung"/>
    <x v="4"/>
    <x v="6"/>
    <s v="Corporate"/>
    <s v="Female"/>
    <x v="1"/>
    <x v="38"/>
    <x v="125"/>
    <n v="99017"/>
    <n v="0"/>
    <x v="1"/>
    <s v="Beijing"/>
    <s v=""/>
    <n v="0"/>
    <e v="#VALUE!"/>
    <e v="#VALUE!"/>
  </r>
  <r>
    <s v="E03042"/>
    <s v="Ava Nelson"/>
    <x v="28"/>
    <x v="0"/>
    <s v="Manufacturing"/>
    <s v="Female"/>
    <x v="2"/>
    <x v="20"/>
    <x v="126"/>
    <n v="53809"/>
    <n v="0"/>
    <x v="0"/>
    <s v="Phoenix"/>
    <s v=""/>
    <n v="0"/>
    <e v="#VALUE!"/>
    <e v="#VALUE!"/>
  </r>
  <r>
    <s v="E00527"/>
    <s v="Mateo Chu"/>
    <x v="17"/>
    <x v="5"/>
    <s v="Speciality Products"/>
    <s v="Male"/>
    <x v="1"/>
    <x v="5"/>
    <x v="127"/>
    <n v="71864"/>
    <n v="0"/>
    <x v="1"/>
    <s v="Chengdu"/>
    <s v=""/>
    <n v="0"/>
    <e v="#VALUE!"/>
    <e v="#VALUE!"/>
  </r>
  <r>
    <s v="E01095"/>
    <s v="Isla Lai"/>
    <x v="9"/>
    <x v="1"/>
    <s v="Corporate"/>
    <s v="Female"/>
    <x v="1"/>
    <x v="17"/>
    <x v="128"/>
    <n v="225558"/>
    <n v="0.33"/>
    <x v="1"/>
    <s v="Shanghai"/>
    <s v=""/>
    <n v="74434.14"/>
    <e v="#VALUE!"/>
    <e v="#VALUE!"/>
  </r>
  <r>
    <s v="E03131"/>
    <s v="Ezekiel Reed"/>
    <x v="0"/>
    <x v="0"/>
    <s v="Manufacturing"/>
    <s v="Male"/>
    <x v="2"/>
    <x v="17"/>
    <x v="129"/>
    <n v="128984"/>
    <n v="0.12"/>
    <x v="0"/>
    <s v="Miami"/>
    <d v="2021-05-01T00:00:00"/>
    <n v="15478.08"/>
    <n v="1874"/>
    <n v="5.1342465753424653"/>
  </r>
  <r>
    <s v="E01713"/>
    <s v="Nolan Guzman"/>
    <x v="17"/>
    <x v="5"/>
    <s v="Speciality Products"/>
    <s v="Male"/>
    <x v="3"/>
    <x v="30"/>
    <x v="130"/>
    <n v="96997"/>
    <n v="0"/>
    <x v="2"/>
    <s v="Sao Paulo"/>
    <s v=""/>
    <n v="0"/>
    <e v="#VALUE!"/>
    <e v="#VALUE!"/>
  </r>
  <r>
    <s v="E00128"/>
    <s v="Everleigh Espinoza"/>
    <x v="2"/>
    <x v="4"/>
    <s v="Manufacturing"/>
    <s v="Female"/>
    <x v="3"/>
    <x v="36"/>
    <x v="131"/>
    <n v="176294"/>
    <n v="0.28000000000000003"/>
    <x v="0"/>
    <s v="Austin"/>
    <s v=""/>
    <n v="49362.320000000007"/>
    <e v="#VALUE!"/>
    <e v="#VALUE!"/>
  </r>
  <r>
    <s v="E03849"/>
    <s v="Evelyn Jung"/>
    <x v="7"/>
    <x v="2"/>
    <s v="Research &amp; Development"/>
    <s v="Female"/>
    <x v="1"/>
    <x v="23"/>
    <x v="132"/>
    <n v="48340"/>
    <n v="0"/>
    <x v="1"/>
    <s v="Beijing"/>
    <s v=""/>
    <n v="0"/>
    <e v="#VALUE!"/>
    <e v="#VALUE!"/>
  </r>
  <r>
    <s v="E02464"/>
    <s v="Sophie Silva"/>
    <x v="9"/>
    <x v="5"/>
    <s v="Corporate"/>
    <s v="Female"/>
    <x v="3"/>
    <x v="21"/>
    <x v="133"/>
    <n v="240488"/>
    <n v="0.4"/>
    <x v="2"/>
    <s v="Rio de Janerio"/>
    <s v=""/>
    <n v="96195.200000000012"/>
    <e v="#VALUE!"/>
    <e v="#VALUE!"/>
  </r>
  <r>
    <s v="E00306"/>
    <s v="Mateo Williams"/>
    <x v="14"/>
    <x v="0"/>
    <s v="Manufacturing"/>
    <s v="Male"/>
    <x v="2"/>
    <x v="28"/>
    <x v="134"/>
    <n v="97339"/>
    <n v="0"/>
    <x v="0"/>
    <s v="Austin"/>
    <s v=""/>
    <n v="0"/>
    <e v="#VALUE!"/>
    <e v="#VALUE!"/>
  </r>
  <r>
    <s v="E03737"/>
    <s v="Kennedy Rahman"/>
    <x v="9"/>
    <x v="4"/>
    <s v="Manufacturing"/>
    <s v="Female"/>
    <x v="1"/>
    <x v="37"/>
    <x v="135"/>
    <n v="211291"/>
    <n v="0.37"/>
    <x v="1"/>
    <s v="Chongqing"/>
    <s v=""/>
    <n v="78177.67"/>
    <e v="#VALUE!"/>
    <e v="#VALUE!"/>
  </r>
  <r>
    <s v="E02783"/>
    <s v="Levi Mendez"/>
    <x v="9"/>
    <x v="2"/>
    <s v="Research &amp; Development"/>
    <s v="Male"/>
    <x v="3"/>
    <x v="38"/>
    <x v="136"/>
    <n v="249506"/>
    <n v="0.3"/>
    <x v="2"/>
    <s v="Rio de Janerio"/>
    <s v=""/>
    <n v="74851.8"/>
    <e v="#VALUE!"/>
    <e v="#VALUE!"/>
  </r>
  <r>
    <s v="E02939"/>
    <s v="Julian Fong"/>
    <x v="10"/>
    <x v="5"/>
    <s v="Speciality Products"/>
    <s v="Male"/>
    <x v="1"/>
    <x v="22"/>
    <x v="137"/>
    <n v="80950"/>
    <n v="0"/>
    <x v="1"/>
    <s v="Chongqing"/>
    <s v=""/>
    <n v="0"/>
    <e v="#VALUE!"/>
    <e v="#VALUE!"/>
  </r>
  <r>
    <s v="E02706"/>
    <s v="Nevaeh Kang"/>
    <x v="18"/>
    <x v="5"/>
    <s v="Research &amp; Development"/>
    <s v="Female"/>
    <x v="1"/>
    <x v="30"/>
    <x v="138"/>
    <n v="86538"/>
    <n v="0"/>
    <x v="1"/>
    <s v="Chengdu"/>
    <s v=""/>
    <n v="0"/>
    <e v="#VALUE!"/>
    <e v="#VALUE!"/>
  </r>
  <r>
    <s v="E00170"/>
    <s v="Hannah Nelson"/>
    <x v="4"/>
    <x v="6"/>
    <s v="Speciality Products"/>
    <s v="Female"/>
    <x v="2"/>
    <x v="25"/>
    <x v="139"/>
    <n v="70992"/>
    <n v="0"/>
    <x v="0"/>
    <s v="Austin"/>
    <s v=""/>
    <n v="0"/>
    <e v="#VALUE!"/>
    <e v="#VALUE!"/>
  </r>
  <r>
    <s v="E01425"/>
    <s v="Anthony Rogers"/>
    <x v="9"/>
    <x v="5"/>
    <s v="Corporate"/>
    <s v="Male"/>
    <x v="2"/>
    <x v="29"/>
    <x v="140"/>
    <n v="205314"/>
    <n v="0.3"/>
    <x v="0"/>
    <s v="Columbus"/>
    <s v=""/>
    <n v="61594.2"/>
    <e v="#VALUE!"/>
    <e v="#VALUE!"/>
  </r>
  <r>
    <s v="E00130"/>
    <s v="Paisley Kang"/>
    <x v="9"/>
    <x v="4"/>
    <s v="Corporate"/>
    <s v="Female"/>
    <x v="1"/>
    <x v="22"/>
    <x v="141"/>
    <n v="196951"/>
    <n v="0.33"/>
    <x v="1"/>
    <s v="Beijing"/>
    <s v=""/>
    <n v="64993.83"/>
    <e v="#VALUE!"/>
    <e v="#VALUE!"/>
  </r>
  <r>
    <s v="E02094"/>
    <s v="Matthew Gupta"/>
    <x v="24"/>
    <x v="0"/>
    <s v="Speciality Products"/>
    <s v="Male"/>
    <x v="1"/>
    <x v="15"/>
    <x v="142"/>
    <n v="67686"/>
    <n v="0"/>
    <x v="1"/>
    <s v="Beijing"/>
    <s v=""/>
    <n v="0"/>
    <e v="#VALUE!"/>
    <e v="#VALUE!"/>
  </r>
  <r>
    <s v="E03567"/>
    <s v="Silas Chavez"/>
    <x v="1"/>
    <x v="0"/>
    <s v="Research &amp; Development"/>
    <s v="Male"/>
    <x v="3"/>
    <x v="10"/>
    <x v="143"/>
    <n v="86431"/>
    <n v="0"/>
    <x v="0"/>
    <s v="Columbus"/>
    <s v=""/>
    <n v="0"/>
    <e v="#VALUE!"/>
    <e v="#VALUE!"/>
  </r>
  <r>
    <s v="E04682"/>
    <s v="Colton Thao"/>
    <x v="6"/>
    <x v="4"/>
    <s v="Manufacturing"/>
    <s v="Male"/>
    <x v="1"/>
    <x v="0"/>
    <x v="144"/>
    <n v="125936"/>
    <n v="0.08"/>
    <x v="1"/>
    <s v="Chongqing"/>
    <s v=""/>
    <n v="10074.880000000001"/>
    <e v="#VALUE!"/>
    <e v="#VALUE!"/>
  </r>
  <r>
    <s v="E00957"/>
    <s v="Genesis Perry"/>
    <x v="0"/>
    <x v="2"/>
    <s v="Corporate"/>
    <s v="Female"/>
    <x v="2"/>
    <x v="30"/>
    <x v="145"/>
    <n v="149712"/>
    <n v="0.14000000000000001"/>
    <x v="0"/>
    <s v="Columbus"/>
    <s v=""/>
    <n v="20959.68"/>
    <e v="#VALUE!"/>
    <e v="#VALUE!"/>
  </r>
  <r>
    <s v="E04458"/>
    <s v="Alexander Bryant"/>
    <x v="17"/>
    <x v="5"/>
    <s v="Speciality Products"/>
    <s v="Male"/>
    <x v="2"/>
    <x v="23"/>
    <x v="146"/>
    <n v="88758"/>
    <n v="0"/>
    <x v="0"/>
    <s v="Seattle"/>
    <s v=""/>
    <n v="0"/>
    <e v="#VALUE!"/>
    <e v="#VALUE!"/>
  </r>
  <r>
    <s v="E01499"/>
    <s v="Elias Zhang"/>
    <x v="29"/>
    <x v="0"/>
    <s v="Research &amp; Development"/>
    <s v="Male"/>
    <x v="1"/>
    <x v="36"/>
    <x v="147"/>
    <n v="83639"/>
    <n v="0"/>
    <x v="1"/>
    <s v="Beijing"/>
    <s v=""/>
    <n v="0"/>
    <e v="#VALUE!"/>
    <e v="#VALUE!"/>
  </r>
  <r>
    <s v="E00521"/>
    <s v="Lily Carter"/>
    <x v="23"/>
    <x v="0"/>
    <s v="Research &amp; Development"/>
    <s v="Female"/>
    <x v="2"/>
    <x v="36"/>
    <x v="148"/>
    <n v="68268"/>
    <n v="0"/>
    <x v="0"/>
    <s v="Phoenix"/>
    <s v=""/>
    <n v="0"/>
    <e v="#VALUE!"/>
    <e v="#VALUE!"/>
  </r>
  <r>
    <s v="E03717"/>
    <s v="Joseph Ruiz"/>
    <x v="17"/>
    <x v="5"/>
    <s v="Manufacturing"/>
    <s v="Male"/>
    <x v="3"/>
    <x v="15"/>
    <x v="149"/>
    <n v="75819"/>
    <n v="0"/>
    <x v="2"/>
    <s v="Sao Paulo"/>
    <s v=""/>
    <n v="0"/>
    <e v="#VALUE!"/>
    <e v="#VALUE!"/>
  </r>
  <r>
    <s v="E01533"/>
    <s v="Avery Bailey"/>
    <x v="4"/>
    <x v="2"/>
    <s v="Speciality Products"/>
    <s v="Female"/>
    <x v="2"/>
    <x v="37"/>
    <x v="150"/>
    <n v="86658"/>
    <n v="0"/>
    <x v="0"/>
    <s v="Phoenix"/>
    <s v=""/>
    <n v="0"/>
    <e v="#VALUE!"/>
    <e v="#VALUE!"/>
  </r>
  <r>
    <s v="E04449"/>
    <s v="Miles Hsu"/>
    <x v="13"/>
    <x v="1"/>
    <s v="Research &amp; Development"/>
    <s v="Male"/>
    <x v="1"/>
    <x v="0"/>
    <x v="151"/>
    <n v="74552"/>
    <n v="0"/>
    <x v="1"/>
    <s v="Chengdu"/>
    <s v=""/>
    <n v="0"/>
    <e v="#VALUE!"/>
    <e v="#VALUE!"/>
  </r>
  <r>
    <s v="E02855"/>
    <s v="Piper Cheng"/>
    <x v="14"/>
    <x v="0"/>
    <s v="Manufacturing"/>
    <s v="Female"/>
    <x v="1"/>
    <x v="39"/>
    <x v="152"/>
    <n v="82839"/>
    <n v="0"/>
    <x v="0"/>
    <s v="Miami"/>
    <s v=""/>
    <n v="0"/>
    <e v="#VALUE!"/>
    <e v="#VALUE!"/>
  </r>
  <r>
    <s v="E00816"/>
    <s v="Skylar Watson"/>
    <x v="23"/>
    <x v="0"/>
    <s v="Speciality Products"/>
    <s v="Female"/>
    <x v="2"/>
    <x v="21"/>
    <x v="153"/>
    <n v="64475"/>
    <n v="0"/>
    <x v="0"/>
    <s v="Phoenix"/>
    <s v=""/>
    <n v="0"/>
    <e v="#VALUE!"/>
    <e v="#VALUE!"/>
  </r>
  <r>
    <s v="E02283"/>
    <s v="Jaxon Park"/>
    <x v="23"/>
    <x v="0"/>
    <s v="Manufacturing"/>
    <s v="Male"/>
    <x v="1"/>
    <x v="29"/>
    <x v="154"/>
    <n v="69453"/>
    <n v="0"/>
    <x v="1"/>
    <s v="Chengdu"/>
    <s v=""/>
    <n v="0"/>
    <e v="#VALUE!"/>
    <e v="#VALUE!"/>
  </r>
  <r>
    <s v="E04888"/>
    <s v="Elijah Henry"/>
    <x v="6"/>
    <x v="0"/>
    <s v="Corporate"/>
    <s v="Male"/>
    <x v="2"/>
    <x v="24"/>
    <x v="155"/>
    <n v="127148"/>
    <n v="0.1"/>
    <x v="0"/>
    <s v="Miami"/>
    <s v=""/>
    <n v="12714.800000000001"/>
    <e v="#VALUE!"/>
    <e v="#VALUE!"/>
  </r>
  <r>
    <s v="E03907"/>
    <s v="Camila Watson"/>
    <x v="9"/>
    <x v="1"/>
    <s v="Speciality Products"/>
    <s v="Female"/>
    <x v="2"/>
    <x v="24"/>
    <x v="156"/>
    <n v="190253"/>
    <n v="0.33"/>
    <x v="0"/>
    <s v="Austin"/>
    <s v=""/>
    <n v="62783.490000000005"/>
    <e v="#VALUE!"/>
    <e v="#VALUE!"/>
  </r>
  <r>
    <s v="E02166"/>
    <s v="Lucas Thomas"/>
    <x v="6"/>
    <x v="3"/>
    <s v="Research &amp; Development"/>
    <s v="Male"/>
    <x v="2"/>
    <x v="0"/>
    <x v="157"/>
    <n v="115798"/>
    <n v="0.05"/>
    <x v="0"/>
    <s v="Miami"/>
    <s v=""/>
    <n v="5789.9000000000005"/>
    <e v="#VALUE!"/>
    <e v="#VALUE!"/>
  </r>
  <r>
    <s v="E00431"/>
    <s v="Skylar Doan"/>
    <x v="15"/>
    <x v="4"/>
    <s v="Research &amp; Development"/>
    <s v="Female"/>
    <x v="1"/>
    <x v="32"/>
    <x v="158"/>
    <n v="93102"/>
    <n v="0"/>
    <x v="0"/>
    <s v="Seattle"/>
    <d v="2013-12-13T00:00:00"/>
    <n v="0"/>
    <n v="5040"/>
    <n v="13.808219178082192"/>
  </r>
  <r>
    <s v="E01501"/>
    <s v="Hudson Liu"/>
    <x v="11"/>
    <x v="5"/>
    <s v="Speciality Products"/>
    <s v="Male"/>
    <x v="1"/>
    <x v="8"/>
    <x v="159"/>
    <n v="110054"/>
    <n v="0.15"/>
    <x v="0"/>
    <s v="Miami"/>
    <s v=""/>
    <n v="16508.099999999999"/>
    <e v="#VALUE!"/>
    <e v="#VALUE!"/>
  </r>
  <r>
    <s v="E01141"/>
    <s v="Gianna Williams"/>
    <x v="10"/>
    <x v="5"/>
    <s v="Research &amp; Development"/>
    <s v="Female"/>
    <x v="0"/>
    <x v="5"/>
    <x v="160"/>
    <n v="95786"/>
    <n v="0"/>
    <x v="0"/>
    <s v="Chicago"/>
    <s v=""/>
    <n v="0"/>
    <e v="#VALUE!"/>
    <e v="#VALUE!"/>
  </r>
  <r>
    <s v="E02254"/>
    <s v="Jaxson Sandoval"/>
    <x v="4"/>
    <x v="2"/>
    <s v="Speciality Products"/>
    <s v="Male"/>
    <x v="3"/>
    <x v="22"/>
    <x v="161"/>
    <n v="90855"/>
    <n v="0"/>
    <x v="2"/>
    <s v="Sao Paulo"/>
    <s v=""/>
    <n v="0"/>
    <e v="#VALUE!"/>
    <e v="#VALUE!"/>
  </r>
  <r>
    <s v="E04504"/>
    <s v="Jameson Alvarado"/>
    <x v="14"/>
    <x v="0"/>
    <s v="Manufacturing"/>
    <s v="Male"/>
    <x v="3"/>
    <x v="40"/>
    <x v="12"/>
    <n v="92897"/>
    <n v="0"/>
    <x v="2"/>
    <s v="Sao Paulo"/>
    <s v=""/>
    <n v="0"/>
    <e v="#VALUE!"/>
    <e v="#VALUE!"/>
  </r>
  <r>
    <s v="E03394"/>
    <s v="Joseph Ly"/>
    <x v="9"/>
    <x v="6"/>
    <s v="Speciality Products"/>
    <s v="Male"/>
    <x v="1"/>
    <x v="28"/>
    <x v="162"/>
    <n v="242919"/>
    <n v="0.31"/>
    <x v="1"/>
    <s v="Chongqing"/>
    <s v=""/>
    <n v="75304.89"/>
    <e v="#VALUE!"/>
    <e v="#VALUE!"/>
  </r>
  <r>
    <s v="E02942"/>
    <s v="Daniel Richardson"/>
    <x v="2"/>
    <x v="5"/>
    <s v="Speciality Products"/>
    <s v="Male"/>
    <x v="2"/>
    <x v="23"/>
    <x v="163"/>
    <n v="184368"/>
    <n v="0.28999999999999998"/>
    <x v="0"/>
    <s v="Austin"/>
    <s v=""/>
    <n v="53466.719999999994"/>
    <e v="#VALUE!"/>
    <e v="#VALUE!"/>
  </r>
  <r>
    <s v="E04130"/>
    <s v="Elias Figueroa"/>
    <x v="0"/>
    <x v="1"/>
    <s v="Corporate"/>
    <s v="Male"/>
    <x v="3"/>
    <x v="15"/>
    <x v="164"/>
    <n v="144754"/>
    <n v="0.15"/>
    <x v="0"/>
    <s v="Phoenix"/>
    <s v=""/>
    <n v="21713.1"/>
    <e v="#VALUE!"/>
    <e v="#VALUE!"/>
  </r>
  <r>
    <s v="E02848"/>
    <s v="Emma Brooks"/>
    <x v="26"/>
    <x v="2"/>
    <s v="Research &amp; Development"/>
    <s v="Female"/>
    <x v="2"/>
    <x v="23"/>
    <x v="165"/>
    <n v="89458"/>
    <n v="0"/>
    <x v="0"/>
    <s v="Austin"/>
    <s v=""/>
    <n v="0"/>
    <e v="#VALUE!"/>
    <e v="#VALUE!"/>
  </r>
  <r>
    <s v="E00085"/>
    <s v="Isla Wong"/>
    <x v="9"/>
    <x v="3"/>
    <s v="Corporate"/>
    <s v="Female"/>
    <x v="1"/>
    <x v="16"/>
    <x v="151"/>
    <n v="190815"/>
    <n v="0.4"/>
    <x v="0"/>
    <s v="Austin"/>
    <s v=""/>
    <n v="76326"/>
    <e v="#VALUE!"/>
    <e v="#VALUE!"/>
  </r>
  <r>
    <s v="E03956"/>
    <s v="Everly Walker"/>
    <x v="0"/>
    <x v="2"/>
    <s v="Research &amp; Development"/>
    <s v="Female"/>
    <x v="2"/>
    <x v="39"/>
    <x v="166"/>
    <n v="137995"/>
    <n v="0.14000000000000001"/>
    <x v="0"/>
    <s v="Austin"/>
    <s v=""/>
    <n v="19319.300000000003"/>
    <e v="#VALUE!"/>
    <e v="#VALUE!"/>
  </r>
  <r>
    <s v="E00672"/>
    <s v="Mila Pena"/>
    <x v="15"/>
    <x v="4"/>
    <s v="Manufacturing"/>
    <s v="Female"/>
    <x v="3"/>
    <x v="15"/>
    <x v="167"/>
    <n v="93840"/>
    <n v="0"/>
    <x v="2"/>
    <s v="Manaus"/>
    <s v=""/>
    <n v="0"/>
    <e v="#VALUE!"/>
    <e v="#VALUE!"/>
  </r>
  <r>
    <s v="E04618"/>
    <s v="Mason Zhao"/>
    <x v="1"/>
    <x v="0"/>
    <s v="Research &amp; Development"/>
    <s v="Male"/>
    <x v="1"/>
    <x v="30"/>
    <x v="168"/>
    <n v="94790"/>
    <n v="0"/>
    <x v="1"/>
    <s v="Chongqing"/>
    <s v=""/>
    <n v="0"/>
    <e v="#VALUE!"/>
    <e v="#VALUE!"/>
  </r>
  <r>
    <s v="E03506"/>
    <s v="Jaxson Mai"/>
    <x v="9"/>
    <x v="4"/>
    <s v="Research &amp; Development"/>
    <s v="Male"/>
    <x v="1"/>
    <x v="35"/>
    <x v="169"/>
    <n v="197367"/>
    <n v="0.39"/>
    <x v="0"/>
    <s v="Austin"/>
    <s v=""/>
    <n v="76973.13"/>
    <e v="#VALUE!"/>
    <e v="#VALUE!"/>
  </r>
  <r>
    <s v="E00568"/>
    <s v="Ava Garza"/>
    <x v="2"/>
    <x v="3"/>
    <s v="Manufacturing"/>
    <s v="Female"/>
    <x v="3"/>
    <x v="5"/>
    <x v="170"/>
    <n v="174097"/>
    <n v="0.21"/>
    <x v="0"/>
    <s v="Phoenix"/>
    <s v=""/>
    <n v="36560.369999999995"/>
    <e v="#VALUE!"/>
    <e v="#VALUE!"/>
  </r>
  <r>
    <s v="E00535"/>
    <s v="Nathan Mendez"/>
    <x v="6"/>
    <x v="0"/>
    <s v="Speciality Products"/>
    <s v="Male"/>
    <x v="3"/>
    <x v="26"/>
    <x v="171"/>
    <n v="120128"/>
    <n v="0.1"/>
    <x v="0"/>
    <s v="Austin"/>
    <s v=""/>
    <n v="12012.800000000001"/>
    <e v="#VALUE!"/>
    <e v="#VALUE!"/>
  </r>
  <r>
    <s v="E04630"/>
    <s v="Maria Griffin"/>
    <x v="6"/>
    <x v="6"/>
    <s v="Manufacturing"/>
    <s v="Female"/>
    <x v="2"/>
    <x v="1"/>
    <x v="172"/>
    <n v="129708"/>
    <n v="0.05"/>
    <x v="0"/>
    <s v="Miami"/>
    <s v=""/>
    <n v="6485.4000000000005"/>
    <e v="#VALUE!"/>
    <e v="#VALUE!"/>
  </r>
  <r>
    <s v="E00874"/>
    <s v="Alexander Choi"/>
    <x v="6"/>
    <x v="6"/>
    <s v="Research &amp; Development"/>
    <s v="Male"/>
    <x v="1"/>
    <x v="0"/>
    <x v="173"/>
    <n v="102270"/>
    <n v="0.1"/>
    <x v="0"/>
    <s v="Chicago"/>
    <s v=""/>
    <n v="10227"/>
    <e v="#VALUE!"/>
    <e v="#VALUE!"/>
  </r>
  <r>
    <s v="E01546"/>
    <s v="Maria Hong"/>
    <x v="9"/>
    <x v="1"/>
    <s v="Speciality Products"/>
    <s v="Female"/>
    <x v="1"/>
    <x v="19"/>
    <x v="174"/>
    <n v="249686"/>
    <n v="0.31"/>
    <x v="1"/>
    <s v="Chongqing"/>
    <s v=""/>
    <n v="77402.66"/>
    <e v="#VALUE!"/>
    <e v="#VALUE!"/>
  </r>
  <r>
    <s v="E00941"/>
    <s v="Sophie Ali"/>
    <x v="7"/>
    <x v="1"/>
    <s v="Manufacturing"/>
    <s v="Female"/>
    <x v="1"/>
    <x v="0"/>
    <x v="175"/>
    <n v="50475"/>
    <n v="0"/>
    <x v="0"/>
    <s v="Columbus"/>
    <s v=""/>
    <n v="0"/>
    <e v="#VALUE!"/>
    <e v="#VALUE!"/>
  </r>
  <r>
    <s v="E03446"/>
    <s v="Julian Ross"/>
    <x v="6"/>
    <x v="6"/>
    <s v="Research &amp; Development"/>
    <s v="Male"/>
    <x v="2"/>
    <x v="10"/>
    <x v="176"/>
    <n v="100099"/>
    <n v="0.08"/>
    <x v="0"/>
    <s v="Miami"/>
    <s v=""/>
    <n v="8007.92"/>
    <e v="#VALUE!"/>
    <e v="#VALUE!"/>
  </r>
  <r>
    <s v="E01361"/>
    <s v="Emma Hill"/>
    <x v="12"/>
    <x v="0"/>
    <s v="Manufacturing"/>
    <s v="Female"/>
    <x v="2"/>
    <x v="36"/>
    <x v="177"/>
    <n v="41673"/>
    <n v="0"/>
    <x v="0"/>
    <s v="Miami"/>
    <s v=""/>
    <n v="0"/>
    <e v="#VALUE!"/>
    <e v="#VALUE!"/>
  </r>
  <r>
    <s v="E01631"/>
    <s v="Leilani Yee"/>
    <x v="4"/>
    <x v="6"/>
    <s v="Speciality Products"/>
    <s v="Female"/>
    <x v="1"/>
    <x v="40"/>
    <x v="178"/>
    <n v="70996"/>
    <n v="0"/>
    <x v="1"/>
    <s v="Chengdu"/>
    <s v=""/>
    <n v="0"/>
    <e v="#VALUE!"/>
    <e v="#VALUE!"/>
  </r>
  <r>
    <s v="E03719"/>
    <s v="Jack Brown"/>
    <x v="7"/>
    <x v="6"/>
    <s v="Corporate"/>
    <s v="Male"/>
    <x v="2"/>
    <x v="0"/>
    <x v="179"/>
    <n v="40752"/>
    <n v="0"/>
    <x v="0"/>
    <s v="Phoenix"/>
    <s v=""/>
    <n v="0"/>
    <e v="#VALUE!"/>
    <e v="#VALUE!"/>
  </r>
  <r>
    <s v="E03269"/>
    <s v="Charlotte Chu"/>
    <x v="24"/>
    <x v="0"/>
    <s v="Manufacturing"/>
    <s v="Female"/>
    <x v="1"/>
    <x v="2"/>
    <x v="180"/>
    <n v="97537"/>
    <n v="0"/>
    <x v="1"/>
    <s v="Chengdu"/>
    <s v=""/>
    <n v="0"/>
    <e v="#VALUE!"/>
    <e v="#VALUE!"/>
  </r>
  <r>
    <s v="E01037"/>
    <s v="Jeremiah Chu"/>
    <x v="30"/>
    <x v="0"/>
    <s v="Research &amp; Development"/>
    <s v="Male"/>
    <x v="1"/>
    <x v="11"/>
    <x v="181"/>
    <n v="96567"/>
    <n v="0"/>
    <x v="1"/>
    <s v="Shanghai"/>
    <s v=""/>
    <n v="0"/>
    <e v="#VALUE!"/>
    <e v="#VALUE!"/>
  </r>
  <r>
    <s v="E00671"/>
    <s v="Miles Cho"/>
    <x v="28"/>
    <x v="0"/>
    <s v="Speciality Products"/>
    <s v="Male"/>
    <x v="1"/>
    <x v="40"/>
    <x v="182"/>
    <n v="49404"/>
    <n v="0"/>
    <x v="1"/>
    <s v="Beijing"/>
    <s v=""/>
    <n v="0"/>
    <e v="#VALUE!"/>
    <e v="#VALUE!"/>
  </r>
  <r>
    <s v="E02216"/>
    <s v="Caleb Marquez"/>
    <x v="30"/>
    <x v="0"/>
    <s v="Research &amp; Development"/>
    <s v="Male"/>
    <x v="3"/>
    <x v="7"/>
    <x v="183"/>
    <n v="66819"/>
    <n v="0"/>
    <x v="2"/>
    <s v="Rio de Janerio"/>
    <s v=""/>
    <n v="0"/>
    <e v="#VALUE!"/>
    <e v="#VALUE!"/>
  </r>
  <r>
    <s v="E02803"/>
    <s v="Eli Soto"/>
    <x v="7"/>
    <x v="6"/>
    <s v="Speciality Products"/>
    <s v="Male"/>
    <x v="3"/>
    <x v="31"/>
    <x v="184"/>
    <n v="50784"/>
    <n v="0"/>
    <x v="2"/>
    <s v="Rio de Janerio"/>
    <s v=""/>
    <n v="0"/>
    <e v="#VALUE!"/>
    <e v="#VALUE!"/>
  </r>
  <r>
    <s v="E01584"/>
    <s v="Carter Mejia"/>
    <x v="0"/>
    <x v="4"/>
    <s v="Research &amp; Development"/>
    <s v="Male"/>
    <x v="3"/>
    <x v="7"/>
    <x v="185"/>
    <n v="125828"/>
    <n v="0.15"/>
    <x v="2"/>
    <s v="Sao Paulo"/>
    <s v=""/>
    <n v="18874.2"/>
    <e v="#VALUE!"/>
    <e v="#VALUE!"/>
  </r>
  <r>
    <s v="E02489"/>
    <s v="Ethan Clark"/>
    <x v="15"/>
    <x v="4"/>
    <s v="Manufacturing"/>
    <s v="Male"/>
    <x v="2"/>
    <x v="29"/>
    <x v="186"/>
    <n v="92610"/>
    <n v="0"/>
    <x v="0"/>
    <s v="Columbus"/>
    <s v=""/>
    <n v="0"/>
    <e v="#VALUE!"/>
    <e v="#VALUE!"/>
  </r>
  <r>
    <s v="E03189"/>
    <s v="Asher Jackson"/>
    <x v="0"/>
    <x v="2"/>
    <s v="Speciality Products"/>
    <s v="Male"/>
    <x v="2"/>
    <x v="2"/>
    <x v="187"/>
    <n v="123405"/>
    <n v="0.13"/>
    <x v="0"/>
    <s v="Columbus"/>
    <s v=""/>
    <n v="16042.650000000001"/>
    <e v="#VALUE!"/>
    <e v="#VALUE!"/>
  </r>
  <r>
    <s v="E03560"/>
    <s v="Ayla Ng"/>
    <x v="5"/>
    <x v="2"/>
    <s v="Manufacturing"/>
    <s v="Female"/>
    <x v="1"/>
    <x v="30"/>
    <x v="188"/>
    <n v="73004"/>
    <n v="0"/>
    <x v="1"/>
    <s v="Beijing"/>
    <s v=""/>
    <n v="0"/>
    <e v="#VALUE!"/>
    <e v="#VALUE!"/>
  </r>
  <r>
    <s v="E00769"/>
    <s v="Jose Kang"/>
    <x v="11"/>
    <x v="5"/>
    <s v="Corporate"/>
    <s v="Male"/>
    <x v="1"/>
    <x v="4"/>
    <x v="189"/>
    <n v="95061"/>
    <n v="0.1"/>
    <x v="1"/>
    <s v="Shanghai"/>
    <s v=""/>
    <n v="9506.1"/>
    <e v="#VALUE!"/>
    <e v="#VALUE!"/>
  </r>
  <r>
    <s v="E02791"/>
    <s v="Aubrey Romero"/>
    <x v="2"/>
    <x v="2"/>
    <s v="Corporate"/>
    <s v="Female"/>
    <x v="3"/>
    <x v="37"/>
    <x v="190"/>
    <n v="160832"/>
    <n v="0.3"/>
    <x v="0"/>
    <s v="Phoenix"/>
    <s v=""/>
    <n v="48249.599999999999"/>
    <e v="#VALUE!"/>
    <e v="#VALUE!"/>
  </r>
  <r>
    <s v="E02333"/>
    <s v="Jaxson Wright"/>
    <x v="31"/>
    <x v="0"/>
    <s v="Manufacturing"/>
    <s v="Male"/>
    <x v="0"/>
    <x v="36"/>
    <x v="191"/>
    <n v="64417"/>
    <n v="0"/>
    <x v="0"/>
    <s v="Columbus"/>
    <s v=""/>
    <n v="0"/>
    <e v="#VALUE!"/>
    <e v="#VALUE!"/>
  </r>
  <r>
    <s v="E01002"/>
    <s v="Elias Ali"/>
    <x v="6"/>
    <x v="2"/>
    <s v="Corporate"/>
    <s v="Male"/>
    <x v="1"/>
    <x v="21"/>
    <x v="192"/>
    <n v="127543"/>
    <n v="0.06"/>
    <x v="1"/>
    <s v="Shanghai"/>
    <s v=""/>
    <n v="7652.58"/>
    <e v="#VALUE!"/>
    <e v="#VALUE!"/>
  </r>
  <r>
    <s v="E03520"/>
    <s v="Nolan Pena"/>
    <x v="7"/>
    <x v="6"/>
    <s v="Manufacturing"/>
    <s v="Male"/>
    <x v="3"/>
    <x v="23"/>
    <x v="193"/>
    <n v="56154"/>
    <n v="0"/>
    <x v="2"/>
    <s v="Sao Paulo"/>
    <s v=""/>
    <n v="0"/>
    <e v="#VALUE!"/>
    <e v="#VALUE!"/>
  </r>
  <r>
    <s v="E00752"/>
    <s v="Luna Liu"/>
    <x v="9"/>
    <x v="2"/>
    <s v="Manufacturing"/>
    <s v="Female"/>
    <x v="1"/>
    <x v="9"/>
    <x v="194"/>
    <n v="218530"/>
    <n v="0.3"/>
    <x v="1"/>
    <s v="Shanghai"/>
    <s v=""/>
    <n v="65559"/>
    <e v="#VALUE!"/>
    <e v="#VALUE!"/>
  </r>
  <r>
    <s v="E00233"/>
    <s v="Brooklyn Reyes"/>
    <x v="31"/>
    <x v="0"/>
    <s v="Manufacturing"/>
    <s v="Female"/>
    <x v="3"/>
    <x v="9"/>
    <x v="195"/>
    <n v="91954"/>
    <n v="0"/>
    <x v="0"/>
    <s v="Columbus"/>
    <s v=""/>
    <n v="0"/>
    <e v="#VALUE!"/>
    <e v="#VALUE!"/>
  </r>
  <r>
    <s v="E02639"/>
    <s v="Hadley Parker"/>
    <x v="9"/>
    <x v="6"/>
    <s v="Corporate"/>
    <s v="Female"/>
    <x v="0"/>
    <x v="23"/>
    <x v="196"/>
    <n v="221217"/>
    <n v="0.32"/>
    <x v="0"/>
    <s v="Columbus"/>
    <d v="2017-09-25T00:00:00"/>
    <n v="70789.440000000002"/>
    <n v="264"/>
    <n v="0.72328767123287674"/>
  </r>
  <r>
    <s v="E00697"/>
    <s v="Jonathan Chavez"/>
    <x v="27"/>
    <x v="0"/>
    <s v="Manufacturing"/>
    <s v="Male"/>
    <x v="3"/>
    <x v="7"/>
    <x v="197"/>
    <n v="87536"/>
    <n v="0"/>
    <x v="0"/>
    <s v="Seattle"/>
    <s v=""/>
    <n v="0"/>
    <e v="#VALUE!"/>
    <e v="#VALUE!"/>
  </r>
  <r>
    <s v="E02183"/>
    <s v="Sarah Ayala"/>
    <x v="7"/>
    <x v="2"/>
    <s v="Corporate"/>
    <s v="Female"/>
    <x v="3"/>
    <x v="40"/>
    <x v="198"/>
    <n v="41429"/>
    <n v="0"/>
    <x v="0"/>
    <s v="Seattle"/>
    <s v=""/>
    <n v="0"/>
    <e v="#VALUE!"/>
    <e v="#VALUE!"/>
  </r>
  <r>
    <s v="E00715"/>
    <s v="Elijah Kang"/>
    <x v="9"/>
    <x v="5"/>
    <s v="Manufacturing"/>
    <s v="Male"/>
    <x v="1"/>
    <x v="25"/>
    <x v="199"/>
    <n v="245482"/>
    <n v="0.39"/>
    <x v="0"/>
    <s v="Seattle"/>
    <s v=""/>
    <n v="95737.98000000001"/>
    <e v="#VALUE!"/>
    <e v="#VALUE!"/>
  </r>
  <r>
    <s v="E04288"/>
    <s v="Ella White"/>
    <x v="25"/>
    <x v="5"/>
    <s v="Manufacturing"/>
    <s v="Female"/>
    <x v="2"/>
    <x v="6"/>
    <x v="200"/>
    <n v="71359"/>
    <n v="0"/>
    <x v="0"/>
    <s v="Phoenix"/>
    <s v=""/>
    <n v="0"/>
    <e v="#VALUE!"/>
    <e v="#VALUE!"/>
  </r>
  <r>
    <s v="E02421"/>
    <s v="Jordan Truong"/>
    <x v="2"/>
    <x v="5"/>
    <s v="Speciality Products"/>
    <s v="Male"/>
    <x v="1"/>
    <x v="15"/>
    <x v="201"/>
    <n v="183161"/>
    <n v="0.22"/>
    <x v="0"/>
    <s v="Miami"/>
    <s v=""/>
    <n v="40295.42"/>
    <e v="#VALUE!"/>
    <e v="#VALUE!"/>
  </r>
  <r>
    <s v="E00523"/>
    <s v="Daniel Jordan"/>
    <x v="32"/>
    <x v="0"/>
    <s v="Corporate"/>
    <s v="Male"/>
    <x v="2"/>
    <x v="32"/>
    <x v="202"/>
    <n v="69260"/>
    <n v="0"/>
    <x v="0"/>
    <s v="Phoenix"/>
    <s v=""/>
    <n v="0"/>
    <e v="#VALUE!"/>
    <e v="#VALUE!"/>
  </r>
  <r>
    <s v="E03615"/>
    <s v="Daniel Dixon"/>
    <x v="19"/>
    <x v="5"/>
    <s v="Speciality Products"/>
    <s v="Male"/>
    <x v="2"/>
    <x v="10"/>
    <x v="203"/>
    <n v="95639"/>
    <n v="0"/>
    <x v="0"/>
    <s v="Austin"/>
    <s v=""/>
    <n v="0"/>
    <e v="#VALUE!"/>
    <e v="#VALUE!"/>
  </r>
  <r>
    <s v="E02761"/>
    <s v="Luca Duong"/>
    <x v="6"/>
    <x v="4"/>
    <s v="Research &amp; Development"/>
    <s v="Male"/>
    <x v="1"/>
    <x v="35"/>
    <x v="204"/>
    <n v="120660"/>
    <n v="7.0000000000000007E-2"/>
    <x v="1"/>
    <s v="Chengdu"/>
    <s v=""/>
    <n v="8446.2000000000007"/>
    <e v="#VALUE!"/>
    <e v="#VALUE!"/>
  </r>
  <r>
    <s v="E02121"/>
    <s v="Levi Brown"/>
    <x v="4"/>
    <x v="2"/>
    <s v="Corporate"/>
    <s v="Male"/>
    <x v="0"/>
    <x v="9"/>
    <x v="205"/>
    <n v="75119"/>
    <n v="0"/>
    <x v="0"/>
    <s v="Chicago"/>
    <s v=""/>
    <n v="0"/>
    <e v="#VALUE!"/>
    <e v="#VALUE!"/>
  </r>
  <r>
    <s v="E01486"/>
    <s v="Mason Cho"/>
    <x v="9"/>
    <x v="3"/>
    <s v="Research &amp; Development"/>
    <s v="Male"/>
    <x v="1"/>
    <x v="1"/>
    <x v="206"/>
    <n v="192213"/>
    <n v="0.4"/>
    <x v="0"/>
    <s v="Chicago"/>
    <s v=""/>
    <n v="76885.2"/>
    <e v="#VALUE!"/>
    <e v="#VALUE!"/>
  </r>
  <r>
    <s v="E00725"/>
    <s v="Nova Herrera"/>
    <x v="5"/>
    <x v="2"/>
    <s v="Speciality Products"/>
    <s v="Female"/>
    <x v="3"/>
    <x v="15"/>
    <x v="207"/>
    <n v="65047"/>
    <n v="0"/>
    <x v="2"/>
    <s v="Sao Paulo"/>
    <s v=""/>
    <n v="0"/>
    <e v="#VALUE!"/>
    <e v="#VALUE!"/>
  </r>
  <r>
    <s v="E03027"/>
    <s v="Elijah Watson"/>
    <x v="0"/>
    <x v="2"/>
    <s v="Manufacturing"/>
    <s v="Male"/>
    <x v="2"/>
    <x v="7"/>
    <x v="208"/>
    <n v="151413"/>
    <n v="0.15"/>
    <x v="0"/>
    <s v="Seattle"/>
    <s v=""/>
    <n v="22711.95"/>
    <e v="#VALUE!"/>
    <e v="#VALUE!"/>
  </r>
  <r>
    <s v="E03689"/>
    <s v="Wesley Gray"/>
    <x v="4"/>
    <x v="3"/>
    <s v="Speciality Products"/>
    <s v="Male"/>
    <x v="2"/>
    <x v="39"/>
    <x v="209"/>
    <n v="76906"/>
    <n v="0"/>
    <x v="0"/>
    <s v="Seattle"/>
    <s v=""/>
    <n v="0"/>
    <e v="#VALUE!"/>
    <e v="#VALUE!"/>
  </r>
  <r>
    <s v="E01986"/>
    <s v="Wesley Sharma"/>
    <x v="6"/>
    <x v="0"/>
    <s v="Corporate"/>
    <s v="Male"/>
    <x v="1"/>
    <x v="10"/>
    <x v="210"/>
    <n v="122802"/>
    <n v="0.05"/>
    <x v="1"/>
    <s v="Shanghai"/>
    <s v=""/>
    <n v="6140.1"/>
    <e v="#VALUE!"/>
    <e v="#VALUE!"/>
  </r>
  <r>
    <s v="E01286"/>
    <s v="Mateo Mendez"/>
    <x v="25"/>
    <x v="5"/>
    <s v="Research &amp; Development"/>
    <s v="Male"/>
    <x v="3"/>
    <x v="40"/>
    <x v="211"/>
    <n v="99091"/>
    <n v="0"/>
    <x v="0"/>
    <s v="Austin"/>
    <s v=""/>
    <n v="0"/>
    <e v="#VALUE!"/>
    <e v="#VALUE!"/>
  </r>
  <r>
    <s v="E01409"/>
    <s v="Jose Molina"/>
    <x v="8"/>
    <x v="5"/>
    <s v="Manufacturing"/>
    <s v="Male"/>
    <x v="3"/>
    <x v="28"/>
    <x v="212"/>
    <n v="113987"/>
    <n v="0"/>
    <x v="2"/>
    <s v="Manaus"/>
    <s v=""/>
    <n v="0"/>
    <e v="#VALUE!"/>
    <e v="#VALUE!"/>
  </r>
  <r>
    <s v="E00626"/>
    <s v="Luna Simmons"/>
    <x v="4"/>
    <x v="1"/>
    <s v="Corporate"/>
    <s v="Female"/>
    <x v="2"/>
    <x v="21"/>
    <x v="213"/>
    <n v="95045"/>
    <n v="0"/>
    <x v="0"/>
    <s v="Chicago"/>
    <s v=""/>
    <n v="0"/>
    <e v="#VALUE!"/>
    <e v="#VALUE!"/>
  </r>
  <r>
    <s v="E04342"/>
    <s v="Samantha Barnes"/>
    <x v="9"/>
    <x v="6"/>
    <s v="Speciality Products"/>
    <s v="Female"/>
    <x v="2"/>
    <x v="7"/>
    <x v="214"/>
    <n v="190401"/>
    <n v="0.37"/>
    <x v="0"/>
    <s v="Columbus"/>
    <s v=""/>
    <n v="70448.37"/>
    <e v="#VALUE!"/>
    <e v="#VALUE!"/>
  </r>
  <r>
    <s v="E03904"/>
    <s v="Hunter Ortiz"/>
    <x v="4"/>
    <x v="1"/>
    <s v="Corporate"/>
    <s v="Male"/>
    <x v="3"/>
    <x v="30"/>
    <x v="215"/>
    <n v="86061"/>
    <n v="0"/>
    <x v="2"/>
    <s v="Rio de Janerio"/>
    <s v=""/>
    <n v="0"/>
    <e v="#VALUE!"/>
    <e v="#VALUE!"/>
  </r>
  <r>
    <s v="E01291"/>
    <s v="Thomas Aguilar"/>
    <x v="26"/>
    <x v="2"/>
    <s v="Speciality Products"/>
    <s v="Male"/>
    <x v="3"/>
    <x v="15"/>
    <x v="216"/>
    <n v="79882"/>
    <n v="0"/>
    <x v="0"/>
    <s v="Phoenix"/>
    <s v=""/>
    <n v="0"/>
    <e v="#VALUE!"/>
    <e v="#VALUE!"/>
  </r>
  <r>
    <s v="E00917"/>
    <s v="Skylar Bell"/>
    <x v="9"/>
    <x v="5"/>
    <s v="Manufacturing"/>
    <s v="Female"/>
    <x v="2"/>
    <x v="23"/>
    <x v="217"/>
    <n v="255431"/>
    <n v="0.36"/>
    <x v="0"/>
    <s v="Columbus"/>
    <s v=""/>
    <n v="91955.16"/>
    <e v="#VALUE!"/>
    <e v="#VALUE!"/>
  </r>
  <r>
    <s v="E01484"/>
    <s v="Anna Zhu"/>
    <x v="31"/>
    <x v="0"/>
    <s v="Manufacturing"/>
    <s v="Female"/>
    <x v="1"/>
    <x v="35"/>
    <x v="218"/>
    <n v="82017"/>
    <n v="0"/>
    <x v="1"/>
    <s v="Beijing"/>
    <s v=""/>
    <n v="0"/>
    <e v="#VALUE!"/>
    <e v="#VALUE!"/>
  </r>
  <r>
    <s v="E03864"/>
    <s v="Ella Hunter"/>
    <x v="7"/>
    <x v="1"/>
    <s v="Manufacturing"/>
    <s v="Female"/>
    <x v="2"/>
    <x v="10"/>
    <x v="219"/>
    <n v="53799"/>
    <n v="0"/>
    <x v="0"/>
    <s v="Columbus"/>
    <s v=""/>
    <n v="0"/>
    <e v="#VALUE!"/>
    <e v="#VALUE!"/>
  </r>
  <r>
    <s v="E00488"/>
    <s v="Emery Hunter"/>
    <x v="4"/>
    <x v="2"/>
    <s v="Corporate"/>
    <s v="Female"/>
    <x v="2"/>
    <x v="21"/>
    <x v="220"/>
    <n v="82739"/>
    <n v="0"/>
    <x v="0"/>
    <s v="Phoenix"/>
    <s v=""/>
    <n v="0"/>
    <e v="#VALUE!"/>
    <e v="#VALUE!"/>
  </r>
  <r>
    <s v="E02227"/>
    <s v="Sofia Parker"/>
    <x v="21"/>
    <x v="0"/>
    <s v="Manufacturing"/>
    <s v="Female"/>
    <x v="2"/>
    <x v="9"/>
    <x v="221"/>
    <n v="99080"/>
    <n v="0"/>
    <x v="0"/>
    <s v="Chicago"/>
    <s v=""/>
    <n v="0"/>
    <e v="#VALUE!"/>
    <e v="#VALUE!"/>
  </r>
  <r>
    <s v="E04802"/>
    <s v="Lucy Fong"/>
    <x v="26"/>
    <x v="2"/>
    <s v="Corporate"/>
    <s v="Female"/>
    <x v="1"/>
    <x v="28"/>
    <x v="222"/>
    <n v="96719"/>
    <n v="0"/>
    <x v="1"/>
    <s v="Chengdu"/>
    <s v=""/>
    <n v="0"/>
    <e v="#VALUE!"/>
    <e v="#VALUE!"/>
  </r>
  <r>
    <s v="E01970"/>
    <s v="Vivian Barnes"/>
    <x v="2"/>
    <x v="4"/>
    <s v="Research &amp; Development"/>
    <s v="Female"/>
    <x v="2"/>
    <x v="10"/>
    <x v="223"/>
    <n v="180687"/>
    <n v="0.19"/>
    <x v="0"/>
    <s v="Phoenix"/>
    <s v=""/>
    <n v="34330.53"/>
    <e v="#VALUE!"/>
    <e v="#VALUE!"/>
  </r>
  <r>
    <s v="E02813"/>
    <s v="Kai Chow"/>
    <x v="11"/>
    <x v="5"/>
    <s v="Corporate"/>
    <s v="Male"/>
    <x v="1"/>
    <x v="15"/>
    <x v="224"/>
    <n v="95743"/>
    <n v="0.15"/>
    <x v="0"/>
    <s v="Austin"/>
    <d v="2010-01-15T00:00:00"/>
    <n v="14361.449999999999"/>
    <n v="2287"/>
    <n v="6.2657534246575342"/>
  </r>
  <r>
    <s v="E02031"/>
    <s v="Melody Cooper"/>
    <x v="25"/>
    <x v="5"/>
    <s v="Research &amp; Development"/>
    <s v="Female"/>
    <x v="2"/>
    <x v="18"/>
    <x v="225"/>
    <n v="89695"/>
    <n v="0"/>
    <x v="0"/>
    <s v="Austin"/>
    <s v=""/>
    <n v="0"/>
    <e v="#VALUE!"/>
    <e v="#VALUE!"/>
  </r>
  <r>
    <s v="E03252"/>
    <s v="James Bui"/>
    <x v="6"/>
    <x v="1"/>
    <s v="Manufacturing"/>
    <s v="Male"/>
    <x v="1"/>
    <x v="14"/>
    <x v="226"/>
    <n v="122753"/>
    <n v="0.09"/>
    <x v="1"/>
    <s v="Chongqing"/>
    <s v=""/>
    <n v="11047.77"/>
    <e v="#VALUE!"/>
    <e v="#VALUE!"/>
  </r>
  <r>
    <s v="E04871"/>
    <s v="Liam Grant"/>
    <x v="15"/>
    <x v="4"/>
    <s v="Research &amp; Development"/>
    <s v="Male"/>
    <x v="2"/>
    <x v="23"/>
    <x v="227"/>
    <n v="93734"/>
    <n v="0"/>
    <x v="0"/>
    <s v="Phoenix"/>
    <s v=""/>
    <n v="0"/>
    <e v="#VALUE!"/>
    <e v="#VALUE!"/>
  </r>
  <r>
    <s v="E03547"/>
    <s v="Owen Han"/>
    <x v="7"/>
    <x v="3"/>
    <s v="Corporate"/>
    <s v="Male"/>
    <x v="1"/>
    <x v="21"/>
    <x v="228"/>
    <n v="52069"/>
    <n v="0"/>
    <x v="1"/>
    <s v="Chongqing"/>
    <s v=""/>
    <n v="0"/>
    <e v="#VALUE!"/>
    <e v="#VALUE!"/>
  </r>
  <r>
    <s v="E04742"/>
    <s v="Kinsley Vega"/>
    <x v="9"/>
    <x v="3"/>
    <s v="Corporate"/>
    <s v="Female"/>
    <x v="3"/>
    <x v="29"/>
    <x v="229"/>
    <n v="258426"/>
    <n v="0.4"/>
    <x v="2"/>
    <s v="Rio de Janerio"/>
    <s v=""/>
    <n v="103370.40000000001"/>
    <e v="#VALUE!"/>
    <e v="#VALUE!"/>
  </r>
  <r>
    <s v="E01070"/>
    <s v="Leonardo Martin"/>
    <x v="6"/>
    <x v="1"/>
    <s v="Speciality Products"/>
    <s v="Male"/>
    <x v="0"/>
    <x v="10"/>
    <x v="230"/>
    <n v="125375"/>
    <n v="0.09"/>
    <x v="0"/>
    <s v="Chicago"/>
    <s v=""/>
    <n v="11283.75"/>
    <e v="#VALUE!"/>
    <e v="#VALUE!"/>
  </r>
  <r>
    <s v="E04359"/>
    <s v="Greyson Lam"/>
    <x v="9"/>
    <x v="3"/>
    <s v="Manufacturing"/>
    <s v="Male"/>
    <x v="1"/>
    <x v="6"/>
    <x v="231"/>
    <n v="198243"/>
    <n v="0.31"/>
    <x v="0"/>
    <s v="Miami"/>
    <s v=""/>
    <n v="61455.33"/>
    <e v="#VALUE!"/>
    <e v="#VALUE!"/>
  </r>
  <r>
    <s v="E03268"/>
    <s v="Emilia Rivera"/>
    <x v="22"/>
    <x v="5"/>
    <s v="Research &amp; Development"/>
    <s v="Female"/>
    <x v="3"/>
    <x v="34"/>
    <x v="232"/>
    <n v="96023"/>
    <n v="0"/>
    <x v="0"/>
    <s v="Miami"/>
    <s v=""/>
    <n v="0"/>
    <e v="#VALUE!"/>
    <e v="#VALUE!"/>
  </r>
  <r>
    <s v="E04035"/>
    <s v="Penelope Johnson"/>
    <x v="4"/>
    <x v="6"/>
    <s v="Research &amp; Development"/>
    <s v="Female"/>
    <x v="2"/>
    <x v="8"/>
    <x v="233"/>
    <n v="83066"/>
    <n v="0"/>
    <x v="0"/>
    <s v="Chicago"/>
    <d v="2013-06-05T00:00:00"/>
    <n v="0"/>
    <n v="248"/>
    <n v="0.67945205479452053"/>
  </r>
  <r>
    <s v="E01221"/>
    <s v="Eva Figueroa"/>
    <x v="13"/>
    <x v="2"/>
    <s v="Research &amp; Development"/>
    <s v="Female"/>
    <x v="3"/>
    <x v="35"/>
    <x v="234"/>
    <n v="61216"/>
    <n v="0"/>
    <x v="0"/>
    <s v="Seattle"/>
    <s v=""/>
    <n v="0"/>
    <e v="#VALUE!"/>
    <e v="#VALUE!"/>
  </r>
  <r>
    <s v="E00276"/>
    <s v="Ezekiel Jordan"/>
    <x v="0"/>
    <x v="3"/>
    <s v="Corporate"/>
    <s v="Male"/>
    <x v="2"/>
    <x v="29"/>
    <x v="235"/>
    <n v="144231"/>
    <n v="0.14000000000000001"/>
    <x v="0"/>
    <s v="Columbus"/>
    <d v="2020-07-17T00:00:00"/>
    <n v="20192.34"/>
    <n v="1940"/>
    <n v="5.3150684931506849"/>
  </r>
  <r>
    <s v="E01687"/>
    <s v="Luke Mai"/>
    <x v="16"/>
    <x v="4"/>
    <s v="Research &amp; Development"/>
    <s v="Male"/>
    <x v="1"/>
    <x v="12"/>
    <x v="236"/>
    <n v="51630"/>
    <n v="0"/>
    <x v="1"/>
    <s v="Beijing"/>
    <s v=""/>
    <n v="0"/>
    <e v="#VALUE!"/>
    <e v="#VALUE!"/>
  </r>
  <r>
    <s v="E02844"/>
    <s v="Charles Diaz"/>
    <x v="0"/>
    <x v="2"/>
    <s v="Corporate"/>
    <s v="Male"/>
    <x v="3"/>
    <x v="0"/>
    <x v="237"/>
    <n v="124129"/>
    <n v="0.15"/>
    <x v="2"/>
    <s v="Sao Paulo"/>
    <s v=""/>
    <n v="18619.349999999999"/>
    <e v="#VALUE!"/>
    <e v="#VALUE!"/>
  </r>
  <r>
    <s v="E01263"/>
    <s v="Adam Espinoza"/>
    <x v="22"/>
    <x v="5"/>
    <s v="Manufacturing"/>
    <s v="Male"/>
    <x v="3"/>
    <x v="9"/>
    <x v="238"/>
    <n v="60055"/>
    <n v="0"/>
    <x v="0"/>
    <s v="Seattle"/>
    <s v=""/>
    <n v="0"/>
    <e v="#VALUE!"/>
    <e v="#VALUE!"/>
  </r>
  <r>
    <s v="E00119"/>
    <s v="Jack Maldonado"/>
    <x v="2"/>
    <x v="5"/>
    <s v="Research &amp; Development"/>
    <s v="Male"/>
    <x v="3"/>
    <x v="11"/>
    <x v="239"/>
    <n v="189290"/>
    <n v="0.22"/>
    <x v="2"/>
    <s v="Sao Paulo"/>
    <d v="2020-09-25T00:00:00"/>
    <n v="41643.800000000003"/>
    <n v="23"/>
    <n v="6.3013698630136991E-2"/>
  </r>
  <r>
    <s v="E03935"/>
    <s v="Cora Jiang"/>
    <x v="9"/>
    <x v="0"/>
    <s v="Corporate"/>
    <s v="Female"/>
    <x v="1"/>
    <x v="26"/>
    <x v="240"/>
    <n v="182202"/>
    <n v="0.3"/>
    <x v="0"/>
    <s v="Austin"/>
    <s v=""/>
    <n v="54660.6"/>
    <e v="#VALUE!"/>
    <e v="#VALUE!"/>
  </r>
  <r>
    <s v="E00742"/>
    <s v="Cooper Mitchell"/>
    <x v="6"/>
    <x v="2"/>
    <s v="Speciality Products"/>
    <s v="Male"/>
    <x v="2"/>
    <x v="19"/>
    <x v="241"/>
    <n v="117518"/>
    <n v="7.0000000000000007E-2"/>
    <x v="0"/>
    <s v="Seattle"/>
    <s v=""/>
    <n v="8226.26"/>
    <e v="#VALUE!"/>
    <e v="#VALUE!"/>
  </r>
  <r>
    <s v="E02810"/>
    <s v="Layla Torres"/>
    <x v="0"/>
    <x v="1"/>
    <s v="Manufacturing"/>
    <s v="Female"/>
    <x v="3"/>
    <x v="17"/>
    <x v="242"/>
    <n v="157474"/>
    <n v="0.11"/>
    <x v="2"/>
    <s v="Rio de Janerio"/>
    <s v=""/>
    <n v="17322.14"/>
    <e v="#VALUE!"/>
    <e v="#VALUE!"/>
  </r>
  <r>
    <s v="E01860"/>
    <s v="Jack Edwards"/>
    <x v="6"/>
    <x v="6"/>
    <s v="Manufacturing"/>
    <s v="Male"/>
    <x v="2"/>
    <x v="31"/>
    <x v="243"/>
    <n v="126856"/>
    <n v="0.06"/>
    <x v="0"/>
    <s v="Columbus"/>
    <s v=""/>
    <n v="7611.36"/>
    <e v="#VALUE!"/>
    <e v="#VALUE!"/>
  </r>
  <r>
    <s v="E04890"/>
    <s v="Eleanor Chan"/>
    <x v="0"/>
    <x v="3"/>
    <s v="Manufacturing"/>
    <s v="Female"/>
    <x v="1"/>
    <x v="37"/>
    <x v="244"/>
    <n v="129124"/>
    <n v="0.12"/>
    <x v="1"/>
    <s v="Shanghai"/>
    <s v=""/>
    <n v="15494.88"/>
    <e v="#VALUE!"/>
    <e v="#VALUE!"/>
  </r>
  <r>
    <s v="E02285"/>
    <s v="Aria Xi"/>
    <x v="2"/>
    <x v="2"/>
    <s v="Research &amp; Development"/>
    <s v="Female"/>
    <x v="1"/>
    <x v="15"/>
    <x v="245"/>
    <n v="165181"/>
    <n v="0.16"/>
    <x v="0"/>
    <s v="Seattle"/>
    <s v=""/>
    <n v="26428.959999999999"/>
    <e v="#VALUE!"/>
    <e v="#VALUE!"/>
  </r>
  <r>
    <s v="E00842"/>
    <s v="John Vega"/>
    <x v="9"/>
    <x v="1"/>
    <s v="Corporate"/>
    <s v="Male"/>
    <x v="3"/>
    <x v="2"/>
    <x v="246"/>
    <n v="247939"/>
    <n v="0.35"/>
    <x v="2"/>
    <s v="Rio de Janerio"/>
    <s v=""/>
    <n v="86778.65"/>
    <e v="#VALUE!"/>
    <e v="#VALUE!"/>
  </r>
  <r>
    <s v="E01271"/>
    <s v="Luke Munoz"/>
    <x v="2"/>
    <x v="5"/>
    <s v="Speciality Products"/>
    <s v="Male"/>
    <x v="3"/>
    <x v="14"/>
    <x v="247"/>
    <n v="169509"/>
    <n v="0.18"/>
    <x v="2"/>
    <s v="Manaus"/>
    <s v=""/>
    <n v="30511.62"/>
    <e v="#VALUE!"/>
    <e v="#VALUE!"/>
  </r>
  <r>
    <s v="E01921"/>
    <s v="Sarah Daniels"/>
    <x v="0"/>
    <x v="3"/>
    <s v="Manufacturing"/>
    <s v="Female"/>
    <x v="2"/>
    <x v="0"/>
    <x v="248"/>
    <n v="138521"/>
    <n v="0.1"/>
    <x v="0"/>
    <s v="Miami"/>
    <s v=""/>
    <n v="13852.1"/>
    <e v="#VALUE!"/>
    <e v="#VALUE!"/>
  </r>
  <r>
    <s v="E03664"/>
    <s v="Aria Castro"/>
    <x v="11"/>
    <x v="5"/>
    <s v="Speciality Products"/>
    <s v="Female"/>
    <x v="3"/>
    <x v="15"/>
    <x v="249"/>
    <n v="113873"/>
    <n v="0.11"/>
    <x v="2"/>
    <s v="Rio de Janerio"/>
    <s v=""/>
    <n v="12526.03"/>
    <e v="#VALUE!"/>
    <e v="#VALUE!"/>
  </r>
  <r>
    <s v="E00813"/>
    <s v="Autumn Joseph"/>
    <x v="14"/>
    <x v="0"/>
    <s v="Corporate"/>
    <s v="Female"/>
    <x v="0"/>
    <x v="38"/>
    <x v="250"/>
    <n v="73317"/>
    <n v="0"/>
    <x v="0"/>
    <s v="Miami"/>
    <s v=""/>
    <n v="0"/>
    <e v="#VALUE!"/>
    <e v="#VALUE!"/>
  </r>
  <r>
    <s v="E00870"/>
    <s v="Evelyn Liang"/>
    <x v="31"/>
    <x v="0"/>
    <s v="Speciality Products"/>
    <s v="Female"/>
    <x v="1"/>
    <x v="28"/>
    <x v="251"/>
    <n v="69096"/>
    <n v="0"/>
    <x v="0"/>
    <s v="Seattle"/>
    <s v=""/>
    <n v="0"/>
    <e v="#VALUE!"/>
    <e v="#VALUE!"/>
  </r>
  <r>
    <s v="E04167"/>
    <s v="Henry Alvarez"/>
    <x v="15"/>
    <x v="4"/>
    <s v="Manufacturing"/>
    <s v="Male"/>
    <x v="3"/>
    <x v="35"/>
    <x v="252"/>
    <n v="87158"/>
    <n v="0"/>
    <x v="2"/>
    <s v="Manaus"/>
    <s v=""/>
    <n v="0"/>
    <e v="#VALUE!"/>
    <e v="#VALUE!"/>
  </r>
  <r>
    <s v="E00245"/>
    <s v="Benjamin Delgado"/>
    <x v="22"/>
    <x v="5"/>
    <s v="Corporate"/>
    <s v="Male"/>
    <x v="3"/>
    <x v="14"/>
    <x v="253"/>
    <n v="70778"/>
    <n v="0"/>
    <x v="0"/>
    <s v="Austin"/>
    <s v=""/>
    <n v="0"/>
    <e v="#VALUE!"/>
    <e v="#VALUE!"/>
  </r>
  <r>
    <s v="E00976"/>
    <s v="Zoe Rodriguez"/>
    <x v="2"/>
    <x v="4"/>
    <s v="Speciality Products"/>
    <s v="Female"/>
    <x v="3"/>
    <x v="13"/>
    <x v="254"/>
    <n v="153938"/>
    <n v="0.2"/>
    <x v="0"/>
    <s v="Phoenix"/>
    <s v=""/>
    <n v="30787.600000000002"/>
    <e v="#VALUE!"/>
    <e v="#VALUE!"/>
  </r>
  <r>
    <s v="E04112"/>
    <s v="Axel Chu"/>
    <x v="28"/>
    <x v="0"/>
    <s v="Research &amp; Development"/>
    <s v="Male"/>
    <x v="1"/>
    <x v="19"/>
    <x v="255"/>
    <n v="59888"/>
    <n v="0"/>
    <x v="1"/>
    <s v="Beijing"/>
    <s v=""/>
    <n v="0"/>
    <e v="#VALUE!"/>
    <e v="#VALUE!"/>
  </r>
  <r>
    <s v="E01807"/>
    <s v="Cameron Evans"/>
    <x v="22"/>
    <x v="5"/>
    <s v="Corporate"/>
    <s v="Male"/>
    <x v="2"/>
    <x v="2"/>
    <x v="256"/>
    <n v="63098"/>
    <n v="0"/>
    <x v="0"/>
    <s v="Columbus"/>
    <s v=""/>
    <n v="0"/>
    <e v="#VALUE!"/>
    <e v="#VALUE!"/>
  </r>
  <r>
    <s v="E04103"/>
    <s v="Isabella Soto"/>
    <x v="9"/>
    <x v="1"/>
    <s v="Corporate"/>
    <s v="Female"/>
    <x v="3"/>
    <x v="5"/>
    <x v="257"/>
    <n v="255369"/>
    <n v="0.33"/>
    <x v="2"/>
    <s v="Sao Paulo"/>
    <s v=""/>
    <n v="84271.77"/>
    <e v="#VALUE!"/>
    <e v="#VALUE!"/>
  </r>
  <r>
    <s v="E01412"/>
    <s v="Eva Jenkins"/>
    <x v="0"/>
    <x v="4"/>
    <s v="Manufacturing"/>
    <s v="Female"/>
    <x v="0"/>
    <x v="0"/>
    <x v="258"/>
    <n v="142318"/>
    <n v="0.14000000000000001"/>
    <x v="0"/>
    <s v="Chicago"/>
    <s v=""/>
    <n v="19924.52"/>
    <e v="#VALUE!"/>
    <e v="#VALUE!"/>
  </r>
  <r>
    <s v="E04386"/>
    <s v="Cameron Powell"/>
    <x v="20"/>
    <x v="4"/>
    <s v="Manufacturing"/>
    <s v="Male"/>
    <x v="0"/>
    <x v="12"/>
    <x v="259"/>
    <n v="49186"/>
    <n v="0"/>
    <x v="0"/>
    <s v="Austin"/>
    <d v="2008-06-17T00:00:00"/>
    <n v="0"/>
    <n v="998"/>
    <n v="2.7342465753424658"/>
  </r>
  <r>
    <s v="E01232"/>
    <s v="Samantha Foster"/>
    <x v="9"/>
    <x v="4"/>
    <s v="Research &amp; Development"/>
    <s v="Female"/>
    <x v="0"/>
    <x v="8"/>
    <x v="260"/>
    <n v="220937"/>
    <n v="0.38"/>
    <x v="0"/>
    <s v="Austin"/>
    <s v=""/>
    <n v="83956.06"/>
    <e v="#VALUE!"/>
    <e v="#VALUE!"/>
  </r>
  <r>
    <s v="E04572"/>
    <s v="Jade Li"/>
    <x v="2"/>
    <x v="0"/>
    <s v="Speciality Products"/>
    <s v="Female"/>
    <x v="1"/>
    <x v="40"/>
    <x v="261"/>
    <n v="183156"/>
    <n v="0.3"/>
    <x v="0"/>
    <s v="Seattle"/>
    <s v=""/>
    <n v="54946.799999999996"/>
    <e v="#VALUE!"/>
    <e v="#VALUE!"/>
  </r>
  <r>
    <s v="E02747"/>
    <s v="Kinsley Acosta"/>
    <x v="9"/>
    <x v="0"/>
    <s v="Speciality Products"/>
    <s v="Female"/>
    <x v="3"/>
    <x v="24"/>
    <x v="262"/>
    <n v="192749"/>
    <n v="0.31"/>
    <x v="0"/>
    <s v="Chicago"/>
    <s v=""/>
    <n v="59752.19"/>
    <e v="#VALUE!"/>
    <e v="#VALUE!"/>
  </r>
  <r>
    <s v="E01064"/>
    <s v="Clara Kang"/>
    <x v="0"/>
    <x v="0"/>
    <s v="Manufacturing"/>
    <s v="Female"/>
    <x v="1"/>
    <x v="38"/>
    <x v="263"/>
    <n v="135325"/>
    <n v="0.14000000000000001"/>
    <x v="0"/>
    <s v="Phoenix"/>
    <s v=""/>
    <n v="18945.5"/>
    <e v="#VALUE!"/>
    <e v="#VALUE!"/>
  </r>
  <r>
    <s v="E00178"/>
    <s v="Harper Alexander"/>
    <x v="4"/>
    <x v="2"/>
    <s v="Speciality Products"/>
    <s v="Female"/>
    <x v="2"/>
    <x v="3"/>
    <x v="264"/>
    <n v="79356"/>
    <n v="0"/>
    <x v="0"/>
    <s v="Phoenix"/>
    <s v=""/>
    <n v="0"/>
    <e v="#VALUE!"/>
    <e v="#VALUE!"/>
  </r>
  <r>
    <s v="E01091"/>
    <s v="Carter Reed"/>
    <x v="25"/>
    <x v="5"/>
    <s v="Manufacturing"/>
    <s v="Male"/>
    <x v="0"/>
    <x v="28"/>
    <x v="265"/>
    <n v="74412"/>
    <n v="0"/>
    <x v="0"/>
    <s v="Seattle"/>
    <s v=""/>
    <n v="0"/>
    <e v="#VALUE!"/>
    <e v="#VALUE!"/>
  </r>
  <r>
    <s v="E01525"/>
    <s v="Charlotte Ruiz"/>
    <x v="3"/>
    <x v="0"/>
    <s v="Manufacturing"/>
    <s v="Female"/>
    <x v="3"/>
    <x v="24"/>
    <x v="266"/>
    <n v="61886"/>
    <n v="0.09"/>
    <x v="2"/>
    <s v="Rio de Janerio"/>
    <s v=""/>
    <n v="5569.74"/>
    <e v="#VALUE!"/>
    <e v="#VALUE!"/>
  </r>
  <r>
    <s v="E01309"/>
    <s v="Everleigh Jiang"/>
    <x v="2"/>
    <x v="3"/>
    <s v="Research &amp; Development"/>
    <s v="Female"/>
    <x v="1"/>
    <x v="32"/>
    <x v="267"/>
    <n v="173071"/>
    <n v="0.28999999999999998"/>
    <x v="0"/>
    <s v="Columbus"/>
    <s v=""/>
    <n v="50190.59"/>
    <e v="#VALUE!"/>
    <e v="#VALUE!"/>
  </r>
  <r>
    <s v="E02378"/>
    <s v="Audrey Smith"/>
    <x v="17"/>
    <x v="5"/>
    <s v="Research &amp; Development"/>
    <s v="Female"/>
    <x v="2"/>
    <x v="32"/>
    <x v="268"/>
    <n v="70189"/>
    <n v="0"/>
    <x v="0"/>
    <s v="Columbus"/>
    <s v=""/>
    <n v="0"/>
    <e v="#VALUE!"/>
    <e v="#VALUE!"/>
  </r>
  <r>
    <s v="E04127"/>
    <s v="Emery Acosta"/>
    <x v="9"/>
    <x v="2"/>
    <s v="Research &amp; Development"/>
    <s v="Female"/>
    <x v="3"/>
    <x v="34"/>
    <x v="269"/>
    <n v="181452"/>
    <n v="0.3"/>
    <x v="0"/>
    <s v="Columbus"/>
    <s v=""/>
    <n v="54435.6"/>
    <e v="#VALUE!"/>
    <e v="#VALUE!"/>
  </r>
  <r>
    <s v="E02072"/>
    <s v="Charles Robinson"/>
    <x v="16"/>
    <x v="4"/>
    <s v="Speciality Products"/>
    <s v="Male"/>
    <x v="2"/>
    <x v="3"/>
    <x v="270"/>
    <n v="70369"/>
    <n v="0"/>
    <x v="0"/>
    <s v="Seattle"/>
    <s v=""/>
    <n v="0"/>
    <e v="#VALUE!"/>
    <e v="#VALUE!"/>
  </r>
  <r>
    <s v="E02555"/>
    <s v="Landon Lopez"/>
    <x v="4"/>
    <x v="3"/>
    <s v="Manufacturing"/>
    <s v="Male"/>
    <x v="3"/>
    <x v="31"/>
    <x v="271"/>
    <n v="78056"/>
    <n v="0"/>
    <x v="2"/>
    <s v="Sao Paulo"/>
    <s v=""/>
    <n v="0"/>
    <e v="#VALUE!"/>
    <e v="#VALUE!"/>
  </r>
  <r>
    <s v="E00187"/>
    <s v="Miles Mehta"/>
    <x v="2"/>
    <x v="1"/>
    <s v="Research &amp; Development"/>
    <s v="Male"/>
    <x v="1"/>
    <x v="14"/>
    <x v="272"/>
    <n v="189933"/>
    <n v="0.23"/>
    <x v="0"/>
    <s v="Miami"/>
    <s v=""/>
    <n v="43684.590000000004"/>
    <e v="#VALUE!"/>
    <e v="#VALUE!"/>
  </r>
  <r>
    <s v="E04332"/>
    <s v="Ezra Simmons"/>
    <x v="18"/>
    <x v="5"/>
    <s v="Speciality Products"/>
    <s v="Male"/>
    <x v="2"/>
    <x v="31"/>
    <x v="273"/>
    <n v="78237"/>
    <n v="0"/>
    <x v="0"/>
    <s v="Phoenix"/>
    <s v=""/>
    <n v="0"/>
    <e v="#VALUE!"/>
    <e v="#VALUE!"/>
  </r>
  <r>
    <s v="E02062"/>
    <s v="Nora Santiago"/>
    <x v="7"/>
    <x v="3"/>
    <s v="Research &amp; Development"/>
    <s v="Female"/>
    <x v="3"/>
    <x v="0"/>
    <x v="274"/>
    <n v="48687"/>
    <n v="0"/>
    <x v="2"/>
    <s v="Rio de Janerio"/>
    <s v=""/>
    <n v="0"/>
    <e v="#VALUE!"/>
    <e v="#VALUE!"/>
  </r>
  <r>
    <s v="E00034"/>
    <s v="Caroline Herrera"/>
    <x v="0"/>
    <x v="6"/>
    <s v="Manufacturing"/>
    <s v="Female"/>
    <x v="3"/>
    <x v="15"/>
    <x v="275"/>
    <n v="121065"/>
    <n v="0.15"/>
    <x v="2"/>
    <s v="Rio de Janerio"/>
    <s v=""/>
    <n v="18159.75"/>
    <e v="#VALUE!"/>
    <e v="#VALUE!"/>
  </r>
  <r>
    <s v="E00273"/>
    <s v="David Owens"/>
    <x v="4"/>
    <x v="2"/>
    <s v="Corporate"/>
    <s v="Male"/>
    <x v="0"/>
    <x v="19"/>
    <x v="276"/>
    <n v="94246"/>
    <n v="0"/>
    <x v="0"/>
    <s v="Austin"/>
    <s v=""/>
    <n v="0"/>
    <e v="#VALUE!"/>
    <e v="#VALUE!"/>
  </r>
  <r>
    <s v="E00691"/>
    <s v="Avery Yee"/>
    <x v="28"/>
    <x v="0"/>
    <s v="Manufacturing"/>
    <s v="Female"/>
    <x v="1"/>
    <x v="8"/>
    <x v="82"/>
    <n v="44614"/>
    <n v="0"/>
    <x v="0"/>
    <s v="Miami"/>
    <s v=""/>
    <n v="0"/>
    <e v="#VALUE!"/>
    <e v="#VALUE!"/>
  </r>
  <r>
    <s v="E01403"/>
    <s v="Xavier Park"/>
    <x v="9"/>
    <x v="0"/>
    <s v="Research &amp; Development"/>
    <s v="Male"/>
    <x v="1"/>
    <x v="28"/>
    <x v="277"/>
    <n v="234469"/>
    <n v="0.31"/>
    <x v="1"/>
    <s v="Chengdu"/>
    <s v=""/>
    <n v="72685.39"/>
    <e v="#VALUE!"/>
    <e v="#VALUE!"/>
  </r>
  <r>
    <s v="E03438"/>
    <s v="Asher Morales"/>
    <x v="18"/>
    <x v="5"/>
    <s v="Research &amp; Development"/>
    <s v="Male"/>
    <x v="3"/>
    <x v="27"/>
    <x v="278"/>
    <n v="88272"/>
    <n v="0"/>
    <x v="2"/>
    <s v="Sao Paulo"/>
    <s v=""/>
    <n v="0"/>
    <e v="#VALUE!"/>
    <e v="#VALUE!"/>
  </r>
  <r>
    <s v="E04136"/>
    <s v="Mason Cao"/>
    <x v="13"/>
    <x v="1"/>
    <s v="Corporate"/>
    <s v="Male"/>
    <x v="1"/>
    <x v="27"/>
    <x v="279"/>
    <n v="74449"/>
    <n v="0"/>
    <x v="1"/>
    <s v="Beijing"/>
    <s v=""/>
    <n v="0"/>
    <e v="#VALUE!"/>
    <e v="#VALUE!"/>
  </r>
  <r>
    <s v="E02944"/>
    <s v="Joshua Fong"/>
    <x v="9"/>
    <x v="5"/>
    <s v="Speciality Products"/>
    <s v="Male"/>
    <x v="1"/>
    <x v="40"/>
    <x v="280"/>
    <n v="222941"/>
    <n v="0.39"/>
    <x v="1"/>
    <s v="Beijing"/>
    <s v=""/>
    <n v="86946.99"/>
    <e v="#VALUE!"/>
    <e v="#VALUE!"/>
  </r>
  <r>
    <s v="E03300"/>
    <s v="Maria Chin"/>
    <x v="7"/>
    <x v="6"/>
    <s v="Manufacturing"/>
    <s v="Female"/>
    <x v="1"/>
    <x v="13"/>
    <x v="281"/>
    <n v="50341"/>
    <n v="0"/>
    <x v="1"/>
    <s v="Beijing"/>
    <s v=""/>
    <n v="0"/>
    <e v="#VALUE!"/>
    <e v="#VALUE!"/>
  </r>
  <r>
    <s v="E00078"/>
    <s v="Eva Garcia"/>
    <x v="16"/>
    <x v="4"/>
    <s v="Corporate"/>
    <s v="Female"/>
    <x v="3"/>
    <x v="11"/>
    <x v="282"/>
    <n v="72235"/>
    <n v="0"/>
    <x v="2"/>
    <s v="Manaus"/>
    <s v=""/>
    <n v="0"/>
    <e v="#VALUE!"/>
    <e v="#VALUE!"/>
  </r>
  <r>
    <s v="E00825"/>
    <s v="Anna Molina"/>
    <x v="4"/>
    <x v="3"/>
    <s v="Corporate"/>
    <s v="Female"/>
    <x v="3"/>
    <x v="12"/>
    <x v="283"/>
    <n v="70165"/>
    <n v="0"/>
    <x v="0"/>
    <s v="Columbus"/>
    <s v=""/>
    <n v="0"/>
    <e v="#VALUE!"/>
    <e v="#VALUE!"/>
  </r>
  <r>
    <s v="E04972"/>
    <s v="Logan Bryant"/>
    <x v="0"/>
    <x v="6"/>
    <s v="Speciality Products"/>
    <s v="Male"/>
    <x v="2"/>
    <x v="23"/>
    <x v="284"/>
    <n v="148485"/>
    <n v="0.15"/>
    <x v="0"/>
    <s v="Miami"/>
    <s v=""/>
    <n v="22272.75"/>
    <e v="#VALUE!"/>
    <e v="#VALUE!"/>
  </r>
  <r>
    <s v="E03941"/>
    <s v="Isla Han"/>
    <x v="1"/>
    <x v="0"/>
    <s v="Manufacturing"/>
    <s v="Female"/>
    <x v="1"/>
    <x v="32"/>
    <x v="285"/>
    <n v="86089"/>
    <n v="0"/>
    <x v="0"/>
    <s v="Chicago"/>
    <s v=""/>
    <n v="0"/>
    <e v="#VALUE!"/>
    <e v="#VALUE!"/>
  </r>
  <r>
    <s v="E02148"/>
    <s v="Christopher Vega"/>
    <x v="11"/>
    <x v="5"/>
    <s v="Research &amp; Development"/>
    <s v="Male"/>
    <x v="3"/>
    <x v="36"/>
    <x v="286"/>
    <n v="106313"/>
    <n v="0.15"/>
    <x v="0"/>
    <s v="Chicago"/>
    <s v=""/>
    <n v="15946.949999999999"/>
    <e v="#VALUE!"/>
    <e v="#VALUE!"/>
  </r>
  <r>
    <s v="E02252"/>
    <s v="Lillian Park"/>
    <x v="7"/>
    <x v="6"/>
    <s v="Research &amp; Development"/>
    <s v="Female"/>
    <x v="1"/>
    <x v="28"/>
    <x v="287"/>
    <n v="46833"/>
    <n v="0"/>
    <x v="1"/>
    <s v="Chengdu"/>
    <d v="2021-11-10T00:00:00"/>
    <n v="0"/>
    <n v="186"/>
    <n v="0.50958904109589043"/>
  </r>
  <r>
    <s v="E03096"/>
    <s v="Kennedy Zhang"/>
    <x v="2"/>
    <x v="1"/>
    <s v="Research &amp; Development"/>
    <s v="Female"/>
    <x v="1"/>
    <x v="20"/>
    <x v="288"/>
    <n v="155320"/>
    <n v="0.17"/>
    <x v="1"/>
    <s v="Chongqing"/>
    <s v=""/>
    <n v="26404.400000000001"/>
    <e v="#VALUE!"/>
    <e v="#VALUE!"/>
  </r>
  <r>
    <s v="E04800"/>
    <s v="Eli Han"/>
    <x v="4"/>
    <x v="3"/>
    <s v="Manufacturing"/>
    <s v="Male"/>
    <x v="1"/>
    <x v="28"/>
    <x v="289"/>
    <n v="89984"/>
    <n v="0"/>
    <x v="1"/>
    <s v="Chengdu"/>
    <s v=""/>
    <n v="0"/>
    <e v="#VALUE!"/>
    <e v="#VALUE!"/>
  </r>
  <r>
    <s v="E02838"/>
    <s v="Julia Pham"/>
    <x v="11"/>
    <x v="5"/>
    <s v="Speciality Products"/>
    <s v="Female"/>
    <x v="1"/>
    <x v="13"/>
    <x v="290"/>
    <n v="83756"/>
    <n v="0.14000000000000001"/>
    <x v="1"/>
    <s v="Shanghai"/>
    <s v=""/>
    <n v="11725.840000000002"/>
    <e v="#VALUE!"/>
    <e v="#VALUE!"/>
  </r>
  <r>
    <s v="E02980"/>
    <s v="Hailey Shin"/>
    <x v="2"/>
    <x v="4"/>
    <s v="Corporate"/>
    <s v="Female"/>
    <x v="1"/>
    <x v="4"/>
    <x v="291"/>
    <n v="176324"/>
    <n v="0.23"/>
    <x v="1"/>
    <s v="Shanghai"/>
    <s v=""/>
    <n v="40554.520000000004"/>
    <e v="#VALUE!"/>
    <e v="#VALUE!"/>
  </r>
  <r>
    <s v="E04477"/>
    <s v="Connor Grant"/>
    <x v="4"/>
    <x v="3"/>
    <s v="Speciality Products"/>
    <s v="Male"/>
    <x v="2"/>
    <x v="5"/>
    <x v="292"/>
    <n v="74077"/>
    <n v="0"/>
    <x v="0"/>
    <s v="Seattle"/>
    <s v=""/>
    <n v="0"/>
    <e v="#VALUE!"/>
    <e v="#VALUE!"/>
  </r>
  <r>
    <s v="E04348"/>
    <s v="Natalia Owens"/>
    <x v="6"/>
    <x v="4"/>
    <s v="Manufacturing"/>
    <s v="Female"/>
    <x v="2"/>
    <x v="11"/>
    <x v="293"/>
    <n v="104162"/>
    <n v="7.0000000000000007E-2"/>
    <x v="0"/>
    <s v="Austin"/>
    <s v=""/>
    <n v="7291.3400000000011"/>
    <e v="#VALUE!"/>
    <e v="#VALUE!"/>
  </r>
  <r>
    <s v="E01638"/>
    <s v="Maria He"/>
    <x v="30"/>
    <x v="0"/>
    <s v="Corporate"/>
    <s v="Female"/>
    <x v="1"/>
    <x v="15"/>
    <x v="294"/>
    <n v="82162"/>
    <n v="0"/>
    <x v="1"/>
    <s v="Beijing"/>
    <d v="2020-10-03T00:00:00"/>
    <n v="0"/>
    <n v="2635"/>
    <n v="7.2191780821917808"/>
  </r>
  <r>
    <s v="E03419"/>
    <s v="Jade Yi"/>
    <x v="5"/>
    <x v="2"/>
    <s v="Speciality Products"/>
    <s v="Female"/>
    <x v="1"/>
    <x v="40"/>
    <x v="295"/>
    <n v="63880"/>
    <n v="0"/>
    <x v="1"/>
    <s v="Chongqing"/>
    <s v=""/>
    <n v="0"/>
    <e v="#VALUE!"/>
    <e v="#VALUE!"/>
  </r>
  <r>
    <s v="E04222"/>
    <s v="Quinn Xiong"/>
    <x v="22"/>
    <x v="5"/>
    <s v="Research &amp; Development"/>
    <s v="Female"/>
    <x v="1"/>
    <x v="0"/>
    <x v="296"/>
    <n v="73248"/>
    <n v="0"/>
    <x v="0"/>
    <s v="Columbus"/>
    <s v=""/>
    <n v="0"/>
    <e v="#VALUE!"/>
    <e v="#VALUE!"/>
  </r>
  <r>
    <s v="E04126"/>
    <s v="Dominic Baker"/>
    <x v="4"/>
    <x v="3"/>
    <s v="Manufacturing"/>
    <s v="Male"/>
    <x v="0"/>
    <x v="10"/>
    <x v="297"/>
    <n v="91853"/>
    <n v="0"/>
    <x v="0"/>
    <s v="Chicago"/>
    <s v=""/>
    <n v="0"/>
    <e v="#VALUE!"/>
    <e v="#VALUE!"/>
  </r>
  <r>
    <s v="E01896"/>
    <s v="Adam Nelson"/>
    <x v="2"/>
    <x v="1"/>
    <s v="Speciality Products"/>
    <s v="Male"/>
    <x v="2"/>
    <x v="6"/>
    <x v="298"/>
    <n v="168014"/>
    <n v="0.27"/>
    <x v="0"/>
    <s v="Chicago"/>
    <d v="2021-07-27T00:00:00"/>
    <n v="45363.780000000006"/>
    <n v="401"/>
    <n v="1.0986301369863014"/>
  </r>
  <r>
    <s v="E03018"/>
    <s v="Autumn Reed"/>
    <x v="25"/>
    <x v="5"/>
    <s v="Corporate"/>
    <s v="Female"/>
    <x v="2"/>
    <x v="17"/>
    <x v="299"/>
    <n v="70770"/>
    <n v="0"/>
    <x v="0"/>
    <s v="Miami"/>
    <s v=""/>
    <n v="0"/>
    <e v="#VALUE!"/>
    <e v="#VALUE!"/>
  </r>
  <r>
    <s v="E03325"/>
    <s v="Robert Edwards"/>
    <x v="16"/>
    <x v="4"/>
    <s v="Corporate"/>
    <s v="Male"/>
    <x v="2"/>
    <x v="39"/>
    <x v="300"/>
    <n v="50825"/>
    <n v="0"/>
    <x v="0"/>
    <s v="Seattle"/>
    <s v=""/>
    <n v="0"/>
    <e v="#VALUE!"/>
    <e v="#VALUE!"/>
  </r>
  <r>
    <s v="E04037"/>
    <s v="Roman Martinez"/>
    <x v="0"/>
    <x v="1"/>
    <s v="Research &amp; Development"/>
    <s v="Male"/>
    <x v="3"/>
    <x v="11"/>
    <x v="301"/>
    <n v="145846"/>
    <n v="0.15"/>
    <x v="2"/>
    <s v="Manaus"/>
    <s v=""/>
    <n v="21876.899999999998"/>
    <e v="#VALUE!"/>
    <e v="#VALUE!"/>
  </r>
  <r>
    <s v="E01902"/>
    <s v="Eleanor Li"/>
    <x v="0"/>
    <x v="4"/>
    <s v="Research &amp; Development"/>
    <s v="Female"/>
    <x v="1"/>
    <x v="14"/>
    <x v="302"/>
    <n v="125807"/>
    <n v="0.15"/>
    <x v="0"/>
    <s v="Chicago"/>
    <s v=""/>
    <n v="18871.05"/>
    <e v="#VALUE!"/>
    <e v="#VALUE!"/>
  </r>
  <r>
    <s v="E01466"/>
    <s v="Connor Vang"/>
    <x v="7"/>
    <x v="2"/>
    <s v="Speciality Products"/>
    <s v="Male"/>
    <x v="1"/>
    <x v="6"/>
    <x v="303"/>
    <n v="46845"/>
    <n v="0"/>
    <x v="0"/>
    <s v="Miami"/>
    <s v=""/>
    <n v="0"/>
    <e v="#VALUE!"/>
    <e v="#VALUE!"/>
  </r>
  <r>
    <s v="E02038"/>
    <s v="Ellie Chung"/>
    <x v="0"/>
    <x v="6"/>
    <s v="Corporate"/>
    <s v="Female"/>
    <x v="1"/>
    <x v="1"/>
    <x v="304"/>
    <n v="157969"/>
    <n v="0.1"/>
    <x v="1"/>
    <s v="Chongqing"/>
    <s v=""/>
    <n v="15796.900000000001"/>
    <e v="#VALUE!"/>
    <e v="#VALUE!"/>
  </r>
  <r>
    <s v="E03474"/>
    <s v="Violet Hall"/>
    <x v="29"/>
    <x v="0"/>
    <s v="Corporate"/>
    <s v="Female"/>
    <x v="2"/>
    <x v="28"/>
    <x v="305"/>
    <n v="97807"/>
    <n v="0"/>
    <x v="0"/>
    <s v="Chicago"/>
    <s v=""/>
    <n v="0"/>
    <e v="#VALUE!"/>
    <e v="#VALUE!"/>
  </r>
  <r>
    <s v="E02744"/>
    <s v="Dylan Padilla"/>
    <x v="16"/>
    <x v="4"/>
    <s v="Manufacturing"/>
    <s v="Male"/>
    <x v="3"/>
    <x v="11"/>
    <x v="306"/>
    <n v="73854"/>
    <n v="0"/>
    <x v="0"/>
    <s v="Seattle"/>
    <s v=""/>
    <n v="0"/>
    <e v="#VALUE!"/>
    <e v="#VALUE!"/>
  </r>
  <r>
    <s v="E00702"/>
    <s v="Nathan Pham"/>
    <x v="0"/>
    <x v="3"/>
    <s v="Manufacturing"/>
    <s v="Male"/>
    <x v="1"/>
    <x v="15"/>
    <x v="307"/>
    <n v="149537"/>
    <n v="0.14000000000000001"/>
    <x v="0"/>
    <s v="Seattle"/>
    <s v=""/>
    <n v="20935.18"/>
    <e v="#VALUE!"/>
    <e v="#VALUE!"/>
  </r>
  <r>
    <s v="E03081"/>
    <s v="Ayla Brown"/>
    <x v="0"/>
    <x v="2"/>
    <s v="Manufacturing"/>
    <s v="Female"/>
    <x v="2"/>
    <x v="37"/>
    <x v="308"/>
    <n v="128303"/>
    <n v="0.15"/>
    <x v="0"/>
    <s v="Phoenix"/>
    <s v=""/>
    <n v="19245.45"/>
    <e v="#VALUE!"/>
    <e v="#VALUE!"/>
  </r>
  <r>
    <s v="E01281"/>
    <s v="Isaac Mitchell"/>
    <x v="23"/>
    <x v="0"/>
    <s v="Speciality Products"/>
    <s v="Male"/>
    <x v="0"/>
    <x v="30"/>
    <x v="309"/>
    <n v="67374"/>
    <n v="0"/>
    <x v="0"/>
    <s v="Austin"/>
    <s v=""/>
    <n v="0"/>
    <e v="#VALUE!"/>
    <e v="#VALUE!"/>
  </r>
  <r>
    <s v="E04029"/>
    <s v="Jayden Jimenez"/>
    <x v="6"/>
    <x v="4"/>
    <s v="Corporate"/>
    <s v="Male"/>
    <x v="3"/>
    <x v="30"/>
    <x v="310"/>
    <n v="102167"/>
    <n v="0.06"/>
    <x v="2"/>
    <s v="Rio de Janerio"/>
    <s v=""/>
    <n v="6130.0199999999995"/>
    <e v="#VALUE!"/>
    <e v="#VALUE!"/>
  </r>
  <r>
    <s v="E01116"/>
    <s v="Jaxon Tran"/>
    <x v="0"/>
    <x v="2"/>
    <s v="Manufacturing"/>
    <s v="Male"/>
    <x v="1"/>
    <x v="15"/>
    <x v="311"/>
    <n v="151027"/>
    <n v="0.1"/>
    <x v="1"/>
    <s v="Shanghai"/>
    <s v=""/>
    <n v="15102.7"/>
    <e v="#VALUE!"/>
    <e v="#VALUE!"/>
  </r>
  <r>
    <s v="E01753"/>
    <s v="Connor Fong"/>
    <x v="6"/>
    <x v="3"/>
    <s v="Speciality Products"/>
    <s v="Male"/>
    <x v="1"/>
    <x v="28"/>
    <x v="312"/>
    <n v="120905"/>
    <n v="0.05"/>
    <x v="0"/>
    <s v="Seattle"/>
    <s v=""/>
    <n v="6045.25"/>
    <e v="#VALUE!"/>
    <e v="#VALUE!"/>
  </r>
  <r>
    <s v="E04072"/>
    <s v="Emery Mitchell"/>
    <x v="9"/>
    <x v="1"/>
    <s v="Manufacturing"/>
    <s v="Female"/>
    <x v="2"/>
    <x v="35"/>
    <x v="313"/>
    <n v="231567"/>
    <n v="0.36"/>
    <x v="0"/>
    <s v="Seattle"/>
    <s v=""/>
    <n v="83364.12"/>
    <e v="#VALUE!"/>
    <e v="#VALUE!"/>
  </r>
  <r>
    <s v="E00672"/>
    <s v="Landon Luu"/>
    <x v="9"/>
    <x v="0"/>
    <s v="Research &amp; Development"/>
    <s v="Male"/>
    <x v="1"/>
    <x v="11"/>
    <x v="314"/>
    <n v="215388"/>
    <n v="0.33"/>
    <x v="0"/>
    <s v="Miami"/>
    <s v=""/>
    <n v="71078.040000000008"/>
    <e v="#VALUE!"/>
    <e v="#VALUE!"/>
  </r>
  <r>
    <s v="E04419"/>
    <s v="Sophia Ahmed"/>
    <x v="0"/>
    <x v="2"/>
    <s v="Speciality Products"/>
    <s v="Female"/>
    <x v="1"/>
    <x v="23"/>
    <x v="315"/>
    <n v="127972"/>
    <n v="0.11"/>
    <x v="0"/>
    <s v="Seattle"/>
    <s v=""/>
    <n v="14076.92"/>
    <e v="#VALUE!"/>
    <e v="#VALUE!"/>
  </r>
  <r>
    <s v="E00467"/>
    <s v="Sofia Dinh"/>
    <x v="19"/>
    <x v="5"/>
    <s v="Corporate"/>
    <s v="Female"/>
    <x v="1"/>
    <x v="0"/>
    <x v="316"/>
    <n v="80701"/>
    <n v="0"/>
    <x v="0"/>
    <s v="Chicago"/>
    <d v="2005-04-14T00:00:00"/>
    <n v="0"/>
    <n v="2530"/>
    <n v="6.9315068493150687"/>
  </r>
  <r>
    <s v="E00365"/>
    <s v="Jonathan Patel"/>
    <x v="6"/>
    <x v="6"/>
    <s v="Corporate"/>
    <s v="Male"/>
    <x v="1"/>
    <x v="21"/>
    <x v="317"/>
    <n v="115417"/>
    <n v="0.06"/>
    <x v="1"/>
    <s v="Shanghai"/>
    <s v=""/>
    <n v="6925.0199999999995"/>
    <e v="#VALUE!"/>
    <e v="#VALUE!"/>
  </r>
  <r>
    <s v="E00306"/>
    <s v="Piper Patterson"/>
    <x v="10"/>
    <x v="5"/>
    <s v="Corporate"/>
    <s v="Female"/>
    <x v="2"/>
    <x v="15"/>
    <x v="318"/>
    <n v="88045"/>
    <n v="0"/>
    <x v="0"/>
    <s v="Chicago"/>
    <s v=""/>
    <n v="0"/>
    <e v="#VALUE!"/>
    <e v="#VALUE!"/>
  </r>
  <r>
    <s v="E03292"/>
    <s v="Cora Evans"/>
    <x v="3"/>
    <x v="0"/>
    <s v="Speciality Products"/>
    <s v="Female"/>
    <x v="0"/>
    <x v="15"/>
    <x v="319"/>
    <n v="86478"/>
    <n v="0.06"/>
    <x v="0"/>
    <s v="Austin"/>
    <s v=""/>
    <n v="5188.6799999999994"/>
    <e v="#VALUE!"/>
    <e v="#VALUE!"/>
  </r>
  <r>
    <s v="E04779"/>
    <s v="Cameron Young"/>
    <x v="9"/>
    <x v="5"/>
    <s v="Manufacturing"/>
    <s v="Male"/>
    <x v="2"/>
    <x v="20"/>
    <x v="320"/>
    <n v="180994"/>
    <n v="0.39"/>
    <x v="0"/>
    <s v="Seattle"/>
    <s v=""/>
    <n v="70587.66"/>
    <e v="#VALUE!"/>
    <e v="#VALUE!"/>
  </r>
  <r>
    <s v="E00501"/>
    <s v="Melody Ho"/>
    <x v="13"/>
    <x v="1"/>
    <s v="Research &amp; Development"/>
    <s v="Female"/>
    <x v="1"/>
    <x v="0"/>
    <x v="321"/>
    <n v="64494"/>
    <n v="0"/>
    <x v="0"/>
    <s v="Columbus"/>
    <s v=""/>
    <n v="0"/>
    <e v="#VALUE!"/>
    <e v="#VALUE!"/>
  </r>
  <r>
    <s v="E01132"/>
    <s v="Aiden Bryant"/>
    <x v="5"/>
    <x v="2"/>
    <s v="Manufacturing"/>
    <s v="Male"/>
    <x v="0"/>
    <x v="40"/>
    <x v="322"/>
    <n v="70122"/>
    <n v="0"/>
    <x v="0"/>
    <s v="Columbus"/>
    <s v=""/>
    <n v="0"/>
    <e v="#VALUE!"/>
    <e v="#VALUE!"/>
  </r>
  <r>
    <s v="E00556"/>
    <s v="Grayson Walker"/>
    <x v="2"/>
    <x v="3"/>
    <s v="Manufacturing"/>
    <s v="Male"/>
    <x v="2"/>
    <x v="7"/>
    <x v="323"/>
    <n v="181854"/>
    <n v="0.28999999999999998"/>
    <x v="0"/>
    <s v="Seattle"/>
    <d v="2020-04-24T00:00:00"/>
    <n v="52737.659999999996"/>
    <n v="830"/>
    <n v="2.2739726027397262"/>
  </r>
  <r>
    <s v="E00311"/>
    <s v="Scarlett Figueroa"/>
    <x v="20"/>
    <x v="4"/>
    <s v="Speciality Products"/>
    <s v="Female"/>
    <x v="3"/>
    <x v="8"/>
    <x v="324"/>
    <n v="52811"/>
    <n v="0"/>
    <x v="0"/>
    <s v="Miami"/>
    <s v=""/>
    <n v="0"/>
    <e v="#VALUE!"/>
    <e v="#VALUE!"/>
  </r>
  <r>
    <s v="E04567"/>
    <s v="Madeline Hoang"/>
    <x v="28"/>
    <x v="0"/>
    <s v="Research &amp; Development"/>
    <s v="Female"/>
    <x v="1"/>
    <x v="21"/>
    <x v="325"/>
    <n v="50111"/>
    <n v="0"/>
    <x v="1"/>
    <s v="Chengdu"/>
    <s v=""/>
    <n v="0"/>
    <e v="#VALUE!"/>
    <e v="#VALUE!"/>
  </r>
  <r>
    <s v="E04378"/>
    <s v="Ezra Simmons"/>
    <x v="32"/>
    <x v="0"/>
    <s v="Manufacturing"/>
    <s v="Male"/>
    <x v="0"/>
    <x v="11"/>
    <x v="326"/>
    <n v="71192"/>
    <n v="0"/>
    <x v="0"/>
    <s v="Austin"/>
    <s v=""/>
    <n v="0"/>
    <e v="#VALUE!"/>
    <e v="#VALUE!"/>
  </r>
  <r>
    <s v="E03251"/>
    <s v="Ruby Medina"/>
    <x v="2"/>
    <x v="2"/>
    <s v="Manufacturing"/>
    <s v="Female"/>
    <x v="3"/>
    <x v="2"/>
    <x v="327"/>
    <n v="155351"/>
    <n v="0.2"/>
    <x v="0"/>
    <s v="Seattle"/>
    <s v=""/>
    <n v="31070.2"/>
    <e v="#VALUE!"/>
    <e v="#VALUE!"/>
  </r>
  <r>
    <s v="E03167"/>
    <s v="Luke Zheng"/>
    <x v="2"/>
    <x v="4"/>
    <s v="Speciality Products"/>
    <s v="Male"/>
    <x v="1"/>
    <x v="38"/>
    <x v="328"/>
    <n v="161690"/>
    <n v="0.28999999999999998"/>
    <x v="1"/>
    <s v="Beijing"/>
    <s v=""/>
    <n v="46890.1"/>
    <e v="#VALUE!"/>
    <e v="#VALUE!"/>
  </r>
  <r>
    <s v="E03347"/>
    <s v="Rylee Dinh"/>
    <x v="25"/>
    <x v="5"/>
    <s v="Speciality Products"/>
    <s v="Female"/>
    <x v="1"/>
    <x v="25"/>
    <x v="329"/>
    <n v="60132"/>
    <n v="0"/>
    <x v="1"/>
    <s v="Chongqing"/>
    <s v=""/>
    <n v="0"/>
    <e v="#VALUE!"/>
    <e v="#VALUE!"/>
  </r>
  <r>
    <s v="E03908"/>
    <s v="Miles Evans"/>
    <x v="23"/>
    <x v="0"/>
    <s v="Manufacturing"/>
    <s v="Male"/>
    <x v="2"/>
    <x v="36"/>
    <x v="330"/>
    <n v="87216"/>
    <n v="0"/>
    <x v="0"/>
    <s v="Miami"/>
    <s v=""/>
    <n v="0"/>
    <e v="#VALUE!"/>
    <e v="#VALUE!"/>
  </r>
  <r>
    <s v="E01351"/>
    <s v="Leo Owens"/>
    <x v="28"/>
    <x v="0"/>
    <s v="Corporate"/>
    <s v="Male"/>
    <x v="2"/>
    <x v="40"/>
    <x v="331"/>
    <n v="50069"/>
    <n v="0"/>
    <x v="0"/>
    <s v="Seattle"/>
    <s v=""/>
    <n v="0"/>
    <e v="#VALUE!"/>
    <e v="#VALUE!"/>
  </r>
  <r>
    <s v="E02681"/>
    <s v="Caroline Owens"/>
    <x v="2"/>
    <x v="0"/>
    <s v="Speciality Products"/>
    <s v="Female"/>
    <x v="2"/>
    <x v="3"/>
    <x v="332"/>
    <n v="151108"/>
    <n v="0.22"/>
    <x v="0"/>
    <s v="Phoenix"/>
    <s v=""/>
    <n v="33243.760000000002"/>
    <e v="#VALUE!"/>
    <e v="#VALUE!"/>
  </r>
  <r>
    <s v="E03807"/>
    <s v="Kennedy Do"/>
    <x v="3"/>
    <x v="0"/>
    <s v="Manufacturing"/>
    <s v="Female"/>
    <x v="1"/>
    <x v="34"/>
    <x v="333"/>
    <n v="67398"/>
    <n v="7.0000000000000007E-2"/>
    <x v="0"/>
    <s v="Phoenix"/>
    <s v=""/>
    <n v="4717.8600000000006"/>
    <e v="#VALUE!"/>
    <e v="#VALUE!"/>
  </r>
  <r>
    <s v="E00422"/>
    <s v="Jade Acosta"/>
    <x v="25"/>
    <x v="5"/>
    <s v="Research &amp; Development"/>
    <s v="Female"/>
    <x v="3"/>
    <x v="40"/>
    <x v="334"/>
    <n v="68488"/>
    <n v="0"/>
    <x v="0"/>
    <s v="Seattle"/>
    <s v=""/>
    <n v="0"/>
    <e v="#VALUE!"/>
    <e v="#VALUE!"/>
  </r>
  <r>
    <s v="E00265"/>
    <s v="Mila Vasquez"/>
    <x v="10"/>
    <x v="5"/>
    <s v="Manufacturing"/>
    <s v="Female"/>
    <x v="3"/>
    <x v="33"/>
    <x v="335"/>
    <n v="92932"/>
    <n v="0"/>
    <x v="0"/>
    <s v="Columbus"/>
    <s v=""/>
    <n v="0"/>
    <e v="#VALUE!"/>
    <e v="#VALUE!"/>
  </r>
  <r>
    <s v="E04601"/>
    <s v="Allison Ayala"/>
    <x v="7"/>
    <x v="1"/>
    <s v="Corporate"/>
    <s v="Female"/>
    <x v="3"/>
    <x v="9"/>
    <x v="336"/>
    <n v="43363"/>
    <n v="0"/>
    <x v="0"/>
    <s v="Austin"/>
    <s v=""/>
    <n v="0"/>
    <e v="#VALUE!"/>
    <e v="#VALUE!"/>
  </r>
  <r>
    <s v="E04816"/>
    <s v="Jace Zhang"/>
    <x v="31"/>
    <x v="0"/>
    <s v="Speciality Products"/>
    <s v="Male"/>
    <x v="1"/>
    <x v="11"/>
    <x v="337"/>
    <n v="95963"/>
    <n v="0"/>
    <x v="1"/>
    <s v="Chengdu"/>
    <s v=""/>
    <n v="0"/>
    <e v="#VALUE!"/>
    <e v="#VALUE!"/>
  </r>
  <r>
    <s v="E02147"/>
    <s v="Allison Medina"/>
    <x v="6"/>
    <x v="1"/>
    <s v="Speciality Products"/>
    <s v="Female"/>
    <x v="3"/>
    <x v="0"/>
    <x v="338"/>
    <n v="111038"/>
    <n v="0.05"/>
    <x v="2"/>
    <s v="Sao Paulo"/>
    <s v=""/>
    <n v="5551.9000000000005"/>
    <e v="#VALUE!"/>
    <e v="#VALUE!"/>
  </r>
  <r>
    <s v="E02914"/>
    <s v="Maria Wilson"/>
    <x v="9"/>
    <x v="5"/>
    <s v="Research &amp; Development"/>
    <s v="Female"/>
    <x v="2"/>
    <x v="10"/>
    <x v="339"/>
    <n v="200246"/>
    <n v="0.34"/>
    <x v="0"/>
    <s v="Columbus"/>
    <s v=""/>
    <n v="68083.64"/>
    <e v="#VALUE!"/>
    <e v="#VALUE!"/>
  </r>
  <r>
    <s v="E03268"/>
    <s v="Everly Coleman"/>
    <x v="9"/>
    <x v="0"/>
    <s v="Corporate"/>
    <s v="Female"/>
    <x v="2"/>
    <x v="35"/>
    <x v="340"/>
    <n v="194871"/>
    <n v="0.35"/>
    <x v="0"/>
    <s v="Columbus"/>
    <s v=""/>
    <n v="68204.849999999991"/>
    <e v="#VALUE!"/>
    <e v="#VALUE!"/>
  </r>
  <r>
    <s v="E03972"/>
    <s v="Jordan Gomez"/>
    <x v="4"/>
    <x v="3"/>
    <s v="Research &amp; Development"/>
    <s v="Male"/>
    <x v="3"/>
    <x v="32"/>
    <x v="341"/>
    <n v="98769"/>
    <n v="0"/>
    <x v="2"/>
    <s v="Rio de Janerio"/>
    <d v="2016-10-03T00:00:00"/>
    <n v="0"/>
    <n v="5753"/>
    <n v="15.761643835616438"/>
  </r>
  <r>
    <s v="E02189"/>
    <s v="Isla Chavez"/>
    <x v="5"/>
    <x v="2"/>
    <s v="Research &amp; Development"/>
    <s v="Female"/>
    <x v="3"/>
    <x v="7"/>
    <x v="342"/>
    <n v="65334"/>
    <n v="0"/>
    <x v="2"/>
    <s v="Rio de Janerio"/>
    <s v=""/>
    <n v="0"/>
    <e v="#VALUE!"/>
    <e v="#VALUE!"/>
  </r>
  <r>
    <s v="E04290"/>
    <s v="Hannah Gomez"/>
    <x v="1"/>
    <x v="0"/>
    <s v="Manufacturing"/>
    <s v="Female"/>
    <x v="3"/>
    <x v="6"/>
    <x v="343"/>
    <n v="83934"/>
    <n v="0"/>
    <x v="0"/>
    <s v="Miami"/>
    <s v=""/>
    <n v="0"/>
    <e v="#VALUE!"/>
    <e v="#VALUE!"/>
  </r>
  <r>
    <s v="E03630"/>
    <s v="Jacob Davis"/>
    <x v="2"/>
    <x v="3"/>
    <s v="Research &amp; Development"/>
    <s v="Male"/>
    <x v="2"/>
    <x v="9"/>
    <x v="344"/>
    <n v="150399"/>
    <n v="0.28000000000000003"/>
    <x v="0"/>
    <s v="Chicago"/>
    <s v=""/>
    <n v="42111.72"/>
    <e v="#VALUE!"/>
    <e v="#VALUE!"/>
  </r>
  <r>
    <s v="E00432"/>
    <s v="Eli Gupta"/>
    <x v="2"/>
    <x v="4"/>
    <s v="Research &amp; Development"/>
    <s v="Male"/>
    <x v="1"/>
    <x v="17"/>
    <x v="345"/>
    <n v="160280"/>
    <n v="0.19"/>
    <x v="1"/>
    <s v="Beijing"/>
    <s v=""/>
    <n v="30453.200000000001"/>
    <e v="#VALUE!"/>
    <e v="#VALUE!"/>
  </r>
  <r>
    <s v="E03045"/>
    <s v="Andrew Huynh"/>
    <x v="20"/>
    <x v="4"/>
    <s v="Speciality Products"/>
    <s v="Male"/>
    <x v="1"/>
    <x v="4"/>
    <x v="346"/>
    <n v="54051"/>
    <n v="0"/>
    <x v="0"/>
    <s v="Miami"/>
    <d v="1998-10-11T00:00:00"/>
    <n v="0"/>
    <n v="380"/>
    <n v="1.0410958904109588"/>
  </r>
  <r>
    <s v="E01924"/>
    <s v="Anna Gutierrez"/>
    <x v="2"/>
    <x v="5"/>
    <s v="Research &amp; Development"/>
    <s v="Female"/>
    <x v="3"/>
    <x v="1"/>
    <x v="347"/>
    <n v="150699"/>
    <n v="0.28999999999999998"/>
    <x v="2"/>
    <s v="Sao Paulo"/>
    <s v=""/>
    <n v="43702.71"/>
    <e v="#VALUE!"/>
    <e v="#VALUE!"/>
  </r>
  <r>
    <s v="E04877"/>
    <s v="Samuel Vega"/>
    <x v="13"/>
    <x v="6"/>
    <s v="Speciality Products"/>
    <s v="Male"/>
    <x v="3"/>
    <x v="17"/>
    <x v="348"/>
    <n v="69570"/>
    <n v="0"/>
    <x v="0"/>
    <s v="Miami"/>
    <s v=""/>
    <n v="0"/>
    <e v="#VALUE!"/>
    <e v="#VALUE!"/>
  </r>
  <r>
    <s v="E02770"/>
    <s v="Liliana Do"/>
    <x v="31"/>
    <x v="0"/>
    <s v="Manufacturing"/>
    <s v="Female"/>
    <x v="1"/>
    <x v="23"/>
    <x v="349"/>
    <n v="86774"/>
    <n v="0"/>
    <x v="1"/>
    <s v="Chengdu"/>
    <s v=""/>
    <n v="0"/>
    <e v="#VALUE!"/>
    <e v="#VALUE!"/>
  </r>
  <r>
    <s v="E04590"/>
    <s v="Isaac Sanders"/>
    <x v="16"/>
    <x v="4"/>
    <s v="Manufacturing"/>
    <s v="Male"/>
    <x v="2"/>
    <x v="37"/>
    <x v="350"/>
    <n v="57606"/>
    <n v="0"/>
    <x v="0"/>
    <s v="Miami"/>
    <s v=""/>
    <n v="0"/>
    <e v="#VALUE!"/>
    <e v="#VALUE!"/>
  </r>
  <r>
    <s v="E01977"/>
    <s v="Raelynn Gupta"/>
    <x v="0"/>
    <x v="1"/>
    <s v="Corporate"/>
    <s v="Female"/>
    <x v="1"/>
    <x v="35"/>
    <x v="351"/>
    <n v="125730"/>
    <n v="0.11"/>
    <x v="1"/>
    <s v="Chongqing"/>
    <s v=""/>
    <n v="13830.3"/>
    <e v="#VALUE!"/>
    <e v="#VALUE!"/>
  </r>
  <r>
    <s v="E01378"/>
    <s v="Genesis Xiong"/>
    <x v="27"/>
    <x v="0"/>
    <s v="Research &amp; Development"/>
    <s v="Female"/>
    <x v="1"/>
    <x v="10"/>
    <x v="352"/>
    <n v="64170"/>
    <n v="0"/>
    <x v="0"/>
    <s v="Columbus"/>
    <s v=""/>
    <n v="0"/>
    <e v="#VALUE!"/>
    <e v="#VALUE!"/>
  </r>
  <r>
    <s v="E04224"/>
    <s v="Lucas Ramos"/>
    <x v="15"/>
    <x v="4"/>
    <s v="Speciality Products"/>
    <s v="Male"/>
    <x v="3"/>
    <x v="16"/>
    <x v="353"/>
    <n v="72303"/>
    <n v="0"/>
    <x v="0"/>
    <s v="Phoenix"/>
    <s v=""/>
    <n v="0"/>
    <e v="#VALUE!"/>
    <e v="#VALUE!"/>
  </r>
  <r>
    <s v="E03423"/>
    <s v="Santiago f Gonzalez"/>
    <x v="6"/>
    <x v="2"/>
    <s v="Research &amp; Development"/>
    <s v="Male"/>
    <x v="3"/>
    <x v="9"/>
    <x v="354"/>
    <n v="105891"/>
    <n v="7.0000000000000007E-2"/>
    <x v="0"/>
    <s v="Seattle"/>
    <s v=""/>
    <n v="7412.3700000000008"/>
    <e v="#VALUE!"/>
    <e v="#VALUE!"/>
  </r>
  <r>
    <s v="E01584"/>
    <s v="Henry Zhu"/>
    <x v="9"/>
    <x v="6"/>
    <s v="Speciality Products"/>
    <s v="Male"/>
    <x v="1"/>
    <x v="31"/>
    <x v="355"/>
    <n v="255230"/>
    <n v="0.36"/>
    <x v="0"/>
    <s v="Austin"/>
    <s v=""/>
    <n v="91882.8"/>
    <e v="#VALUE!"/>
    <e v="#VALUE!"/>
  </r>
  <r>
    <s v="E00788"/>
    <s v="Emily Contreras"/>
    <x v="13"/>
    <x v="2"/>
    <s v="Manufacturing"/>
    <s v="Female"/>
    <x v="3"/>
    <x v="16"/>
    <x v="356"/>
    <n v="59591"/>
    <n v="0"/>
    <x v="2"/>
    <s v="Sao Paulo"/>
    <s v=""/>
    <n v="0"/>
    <e v="#VALUE!"/>
    <e v="#VALUE!"/>
  </r>
  <r>
    <s v="E00207"/>
    <s v="Hailey Lai"/>
    <x v="9"/>
    <x v="4"/>
    <s v="Manufacturing"/>
    <s v="Female"/>
    <x v="1"/>
    <x v="27"/>
    <x v="357"/>
    <n v="187048"/>
    <n v="0.32"/>
    <x v="1"/>
    <s v="Chengdu"/>
    <s v=""/>
    <n v="59855.360000000001"/>
    <e v="#VALUE!"/>
    <e v="#VALUE!"/>
  </r>
  <r>
    <s v="E00834"/>
    <s v="Vivian Guzman"/>
    <x v="13"/>
    <x v="1"/>
    <s v="Speciality Products"/>
    <s v="Female"/>
    <x v="3"/>
    <x v="26"/>
    <x v="358"/>
    <n v="58605"/>
    <n v="0"/>
    <x v="0"/>
    <s v="Phoenix"/>
    <s v=""/>
    <n v="0"/>
    <e v="#VALUE!"/>
    <e v="#VALUE!"/>
  </r>
  <r>
    <s v="E04571"/>
    <s v="Hadley Contreras"/>
    <x v="2"/>
    <x v="5"/>
    <s v="Corporate"/>
    <s v="Female"/>
    <x v="3"/>
    <x v="33"/>
    <x v="359"/>
    <n v="178502"/>
    <n v="0.2"/>
    <x v="0"/>
    <s v="Austin"/>
    <s v=""/>
    <n v="35700.400000000001"/>
    <e v="#VALUE!"/>
    <e v="#VALUE!"/>
  </r>
  <r>
    <s v="E02652"/>
    <s v="Nathan Sun"/>
    <x v="6"/>
    <x v="3"/>
    <s v="Speciality Products"/>
    <s v="Male"/>
    <x v="1"/>
    <x v="20"/>
    <x v="360"/>
    <n v="103724"/>
    <n v="0.05"/>
    <x v="1"/>
    <s v="Shanghai"/>
    <s v=""/>
    <n v="5186.2000000000007"/>
    <e v="#VALUE!"/>
    <e v="#VALUE!"/>
  </r>
  <r>
    <s v="E02693"/>
    <s v="Grace Campos"/>
    <x v="2"/>
    <x v="5"/>
    <s v="Research &amp; Development"/>
    <s v="Female"/>
    <x v="3"/>
    <x v="17"/>
    <x v="361"/>
    <n v="156277"/>
    <n v="0.22"/>
    <x v="2"/>
    <s v="Manaus"/>
    <s v=""/>
    <n v="34380.94"/>
    <e v="#VALUE!"/>
    <e v="#VALUE!"/>
  </r>
  <r>
    <s v="E03359"/>
    <s v="Autumn Ortiz"/>
    <x v="17"/>
    <x v="5"/>
    <s v="Research &amp; Development"/>
    <s v="Female"/>
    <x v="3"/>
    <x v="23"/>
    <x v="362"/>
    <n v="87744"/>
    <n v="0"/>
    <x v="2"/>
    <s v="Sao Paulo"/>
    <s v=""/>
    <n v="0"/>
    <e v="#VALUE!"/>
    <e v="#VALUE!"/>
  </r>
  <r>
    <s v="E00399"/>
    <s v="Connor Walker"/>
    <x v="13"/>
    <x v="1"/>
    <s v="Manufacturing"/>
    <s v="Male"/>
    <x v="2"/>
    <x v="23"/>
    <x v="363"/>
    <n v="54714"/>
    <n v="0"/>
    <x v="0"/>
    <s v="Columbus"/>
    <s v=""/>
    <n v="0"/>
    <e v="#VALUE!"/>
    <e v="#VALUE!"/>
  </r>
  <r>
    <s v="E02971"/>
    <s v="Mia Wu"/>
    <x v="14"/>
    <x v="0"/>
    <s v="Corporate"/>
    <s v="Female"/>
    <x v="1"/>
    <x v="15"/>
    <x v="364"/>
    <n v="99169"/>
    <n v="0"/>
    <x v="1"/>
    <s v="Beijing"/>
    <s v=""/>
    <n v="0"/>
    <e v="#VALUE!"/>
    <e v="#VALUE!"/>
  </r>
  <r>
    <s v="E03327"/>
    <s v="Julia Luong"/>
    <x v="0"/>
    <x v="3"/>
    <s v="Research &amp; Development"/>
    <s v="Female"/>
    <x v="1"/>
    <x v="0"/>
    <x v="365"/>
    <n v="142628"/>
    <n v="0.12"/>
    <x v="1"/>
    <s v="Chongqing"/>
    <s v=""/>
    <n v="17115.36"/>
    <e v="#VALUE!"/>
    <e v="#VALUE!"/>
  </r>
  <r>
    <s v="E00900"/>
    <s v="Eleanor Delgado"/>
    <x v="4"/>
    <x v="6"/>
    <s v="Manufacturing"/>
    <s v="Female"/>
    <x v="3"/>
    <x v="29"/>
    <x v="366"/>
    <n v="75869"/>
    <n v="0"/>
    <x v="2"/>
    <s v="Sao Paulo"/>
    <s v=""/>
    <n v="0"/>
    <e v="#VALUE!"/>
    <e v="#VALUE!"/>
  </r>
  <r>
    <s v="E00836"/>
    <s v="Addison Roberts"/>
    <x v="23"/>
    <x v="0"/>
    <s v="Manufacturing"/>
    <s v="Female"/>
    <x v="2"/>
    <x v="13"/>
    <x v="367"/>
    <n v="60985"/>
    <n v="0"/>
    <x v="0"/>
    <s v="Seattle"/>
    <s v=""/>
    <n v="0"/>
    <e v="#VALUE!"/>
    <e v="#VALUE!"/>
  </r>
  <r>
    <s v="E03854"/>
    <s v="Camila Li"/>
    <x v="0"/>
    <x v="0"/>
    <s v="Research &amp; Development"/>
    <s v="Female"/>
    <x v="1"/>
    <x v="33"/>
    <x v="368"/>
    <n v="126911"/>
    <n v="0.1"/>
    <x v="1"/>
    <s v="Shanghai"/>
    <s v=""/>
    <n v="12691.1"/>
    <e v="#VALUE!"/>
    <e v="#VALUE!"/>
  </r>
  <r>
    <s v="E04729"/>
    <s v="Ezekiel Fong"/>
    <x v="9"/>
    <x v="2"/>
    <s v="Research &amp; Development"/>
    <s v="Male"/>
    <x v="1"/>
    <x v="16"/>
    <x v="369"/>
    <n v="216949"/>
    <n v="0.32"/>
    <x v="1"/>
    <s v="Shanghai"/>
    <s v=""/>
    <n v="69423.680000000008"/>
    <e v="#VALUE!"/>
    <e v="#VALUE!"/>
  </r>
  <r>
    <s v="E00360"/>
    <s v="Dylan Thao"/>
    <x v="2"/>
    <x v="5"/>
    <s v="Manufacturing"/>
    <s v="Male"/>
    <x v="1"/>
    <x v="26"/>
    <x v="370"/>
    <n v="168510"/>
    <n v="0.28999999999999998"/>
    <x v="0"/>
    <s v="Seattle"/>
    <s v=""/>
    <n v="48867.899999999994"/>
    <e v="#VALUE!"/>
    <e v="#VALUE!"/>
  </r>
  <r>
    <s v="E02284"/>
    <s v="Josephine Salazar"/>
    <x v="17"/>
    <x v="5"/>
    <s v="Speciality Products"/>
    <s v="Female"/>
    <x v="3"/>
    <x v="9"/>
    <x v="371"/>
    <n v="85870"/>
    <n v="0"/>
    <x v="2"/>
    <s v="Sao Paulo"/>
    <s v=""/>
    <n v="0"/>
    <e v="#VALUE!"/>
    <e v="#VALUE!"/>
  </r>
  <r>
    <s v="E00181"/>
    <s v="Genesis Hu"/>
    <x v="4"/>
    <x v="6"/>
    <s v="Corporate"/>
    <s v="Female"/>
    <x v="1"/>
    <x v="30"/>
    <x v="372"/>
    <n v="86510"/>
    <n v="0"/>
    <x v="1"/>
    <s v="Beijing"/>
    <d v="2003-01-02T00:00:00"/>
    <n v="0"/>
    <n v="253"/>
    <n v="0.69315068493150689"/>
  </r>
  <r>
    <s v="E04168"/>
    <s v="Mila Juarez"/>
    <x v="6"/>
    <x v="2"/>
    <s v="Speciality Products"/>
    <s v="Female"/>
    <x v="3"/>
    <x v="31"/>
    <x v="373"/>
    <n v="119647"/>
    <n v="0.09"/>
    <x v="2"/>
    <s v="Sao Paulo"/>
    <s v=""/>
    <n v="10768.23"/>
    <e v="#VALUE!"/>
    <e v="#VALUE!"/>
  </r>
  <r>
    <s v="E02861"/>
    <s v="Daniel Perry"/>
    <x v="14"/>
    <x v="0"/>
    <s v="Research &amp; Development"/>
    <s v="Male"/>
    <x v="2"/>
    <x v="39"/>
    <x v="374"/>
    <n v="80921"/>
    <n v="0"/>
    <x v="0"/>
    <s v="Columbus"/>
    <s v=""/>
    <n v="0"/>
    <e v="#VALUE!"/>
    <e v="#VALUE!"/>
  </r>
  <r>
    <s v="E01357"/>
    <s v="Paisley Hunter"/>
    <x v="11"/>
    <x v="5"/>
    <s v="Research &amp; Development"/>
    <s v="Female"/>
    <x v="2"/>
    <x v="22"/>
    <x v="375"/>
    <n v="98110"/>
    <n v="0.13"/>
    <x v="0"/>
    <s v="Chicago"/>
    <s v=""/>
    <n v="12754.300000000001"/>
    <e v="#VALUE!"/>
    <e v="#VALUE!"/>
  </r>
  <r>
    <s v="E04387"/>
    <s v="Everleigh White"/>
    <x v="23"/>
    <x v="0"/>
    <s v="Speciality Products"/>
    <s v="Female"/>
    <x v="2"/>
    <x v="1"/>
    <x v="376"/>
    <n v="86831"/>
    <n v="0"/>
    <x v="0"/>
    <s v="Phoenix"/>
    <s v=""/>
    <n v="0"/>
    <e v="#VALUE!"/>
    <e v="#VALUE!"/>
  </r>
  <r>
    <s v="E03090"/>
    <s v="Penelope Choi"/>
    <x v="1"/>
    <x v="0"/>
    <s v="Speciality Products"/>
    <s v="Female"/>
    <x v="1"/>
    <x v="37"/>
    <x v="377"/>
    <n v="72826"/>
    <n v="0"/>
    <x v="1"/>
    <s v="Beijing"/>
    <s v=""/>
    <n v="0"/>
    <e v="#VALUE!"/>
    <e v="#VALUE!"/>
  </r>
  <r>
    <s v="E03591"/>
    <s v="Piper Sun"/>
    <x v="2"/>
    <x v="6"/>
    <s v="Manufacturing"/>
    <s v="Female"/>
    <x v="1"/>
    <x v="14"/>
    <x v="378"/>
    <n v="171217"/>
    <n v="0.19"/>
    <x v="0"/>
    <s v="Seattle"/>
    <s v=""/>
    <n v="32531.23"/>
    <e v="#VALUE!"/>
    <e v="#VALUE!"/>
  </r>
  <r>
    <s v="E03328"/>
    <s v="Lucy Johnson"/>
    <x v="6"/>
    <x v="0"/>
    <s v="Research &amp; Development"/>
    <s v="Female"/>
    <x v="2"/>
    <x v="4"/>
    <x v="379"/>
    <n v="103058"/>
    <n v="7.0000000000000007E-2"/>
    <x v="0"/>
    <s v="Columbus"/>
    <s v=""/>
    <n v="7214.06"/>
    <e v="#VALUE!"/>
    <e v="#VALUE!"/>
  </r>
  <r>
    <s v="E04937"/>
    <s v="Ian Ngo"/>
    <x v="6"/>
    <x v="2"/>
    <s v="Speciality Products"/>
    <s v="Male"/>
    <x v="1"/>
    <x v="27"/>
    <x v="380"/>
    <n v="117062"/>
    <n v="7.0000000000000007E-2"/>
    <x v="0"/>
    <s v="Phoenix"/>
    <s v=""/>
    <n v="8194.34"/>
    <e v="#VALUE!"/>
    <e v="#VALUE!"/>
  </r>
  <r>
    <s v="E00515"/>
    <s v="Joseph Vazquez"/>
    <x v="0"/>
    <x v="3"/>
    <s v="Speciality Products"/>
    <s v="Male"/>
    <x v="3"/>
    <x v="28"/>
    <x v="381"/>
    <n v="159031"/>
    <n v="0.1"/>
    <x v="0"/>
    <s v="Miami"/>
    <s v=""/>
    <n v="15903.1"/>
    <e v="#VALUE!"/>
    <e v="#VALUE!"/>
  </r>
  <r>
    <s v="E01241"/>
    <s v="Hadley Guerrero"/>
    <x v="0"/>
    <x v="0"/>
    <s v="Research &amp; Development"/>
    <s v="Female"/>
    <x v="3"/>
    <x v="37"/>
    <x v="382"/>
    <n v="125086"/>
    <n v="0.1"/>
    <x v="2"/>
    <s v="Sao Paulo"/>
    <s v=""/>
    <n v="12508.6"/>
    <e v="#VALUE!"/>
    <e v="#VALUE!"/>
  </r>
  <r>
    <s v="E03255"/>
    <s v="Jose Brown"/>
    <x v="27"/>
    <x v="0"/>
    <s v="Speciality Products"/>
    <s v="Male"/>
    <x v="2"/>
    <x v="19"/>
    <x v="383"/>
    <n v="67976"/>
    <n v="0"/>
    <x v="0"/>
    <s v="Seattle"/>
    <s v=""/>
    <n v="0"/>
    <e v="#VALUE!"/>
    <e v="#VALUE!"/>
  </r>
  <r>
    <s v="E01711"/>
    <s v="Benjamin Ford"/>
    <x v="13"/>
    <x v="1"/>
    <s v="Speciality Products"/>
    <s v="Male"/>
    <x v="2"/>
    <x v="11"/>
    <x v="384"/>
    <n v="74215"/>
    <n v="0"/>
    <x v="0"/>
    <s v="Phoenix"/>
    <s v=""/>
    <n v="0"/>
    <e v="#VALUE!"/>
    <e v="#VALUE!"/>
  </r>
  <r>
    <s v="E00500"/>
    <s v="Henry Shah"/>
    <x v="2"/>
    <x v="3"/>
    <s v="Manufacturing"/>
    <s v="Male"/>
    <x v="1"/>
    <x v="0"/>
    <x v="385"/>
    <n v="187389"/>
    <n v="0.25"/>
    <x v="1"/>
    <s v="Chengdu"/>
    <s v=""/>
    <n v="46847.25"/>
    <e v="#VALUE!"/>
    <e v="#VALUE!"/>
  </r>
  <r>
    <s v="E04972"/>
    <s v="Ivy Daniels"/>
    <x v="0"/>
    <x v="4"/>
    <s v="Speciality Products"/>
    <s v="Female"/>
    <x v="2"/>
    <x v="12"/>
    <x v="386"/>
    <n v="131841"/>
    <n v="0.13"/>
    <x v="0"/>
    <s v="Columbus"/>
    <s v=""/>
    <n v="17139.330000000002"/>
    <e v="#VALUE!"/>
    <e v="#VALUE!"/>
  </r>
  <r>
    <s v="E02728"/>
    <s v="Thomas Chang"/>
    <x v="4"/>
    <x v="3"/>
    <s v="Research &amp; Development"/>
    <s v="Male"/>
    <x v="1"/>
    <x v="8"/>
    <x v="387"/>
    <n v="97231"/>
    <n v="0"/>
    <x v="1"/>
    <s v="Beijing"/>
    <s v=""/>
    <n v="0"/>
    <e v="#VALUE!"/>
    <e v="#VALUE!"/>
  </r>
  <r>
    <s v="E04749"/>
    <s v="Caroline Phan"/>
    <x v="0"/>
    <x v="1"/>
    <s v="Corporate"/>
    <s v="Female"/>
    <x v="1"/>
    <x v="12"/>
    <x v="388"/>
    <n v="155004"/>
    <n v="0.12"/>
    <x v="0"/>
    <s v="Austin"/>
    <s v=""/>
    <n v="18600.48"/>
    <e v="#VALUE!"/>
    <e v="#VALUE!"/>
  </r>
  <r>
    <s v="E02023"/>
    <s v="Maverick Mehta"/>
    <x v="28"/>
    <x v="0"/>
    <s v="Manufacturing"/>
    <s v="Male"/>
    <x v="1"/>
    <x v="28"/>
    <x v="389"/>
    <n v="41859"/>
    <n v="0"/>
    <x v="0"/>
    <s v="Seattle"/>
    <s v=""/>
    <n v="0"/>
    <e v="#VALUE!"/>
    <e v="#VALUE!"/>
  </r>
  <r>
    <s v="E03166"/>
    <s v="Austin Edwards"/>
    <x v="12"/>
    <x v="0"/>
    <s v="Manufacturing"/>
    <s v="Male"/>
    <x v="0"/>
    <x v="34"/>
    <x v="390"/>
    <n v="52733"/>
    <n v="0"/>
    <x v="0"/>
    <s v="Chicago"/>
    <s v=""/>
    <n v="0"/>
    <e v="#VALUE!"/>
    <e v="#VALUE!"/>
  </r>
  <r>
    <s v="E02599"/>
    <s v="Daniel Huang"/>
    <x v="9"/>
    <x v="4"/>
    <s v="Corporate"/>
    <s v="Male"/>
    <x v="1"/>
    <x v="11"/>
    <x v="391"/>
    <n v="250953"/>
    <n v="0.34"/>
    <x v="0"/>
    <s v="Columbus"/>
    <s v=""/>
    <n v="85324.02"/>
    <e v="#VALUE!"/>
    <e v="#VALUE!"/>
  </r>
  <r>
    <s v="E01014"/>
    <s v="Lucas Phan"/>
    <x v="2"/>
    <x v="6"/>
    <s v="Research &amp; Development"/>
    <s v="Male"/>
    <x v="1"/>
    <x v="37"/>
    <x v="392"/>
    <n v="191807"/>
    <n v="0.21"/>
    <x v="1"/>
    <s v="Chongqing"/>
    <s v=""/>
    <n v="40279.47"/>
    <e v="#VALUE!"/>
    <e v="#VALUE!"/>
  </r>
  <r>
    <s v="E04529"/>
    <s v="Gabriel Yu"/>
    <x v="1"/>
    <x v="0"/>
    <s v="Speciality Products"/>
    <s v="Male"/>
    <x v="1"/>
    <x v="34"/>
    <x v="393"/>
    <n v="64677"/>
    <n v="0"/>
    <x v="1"/>
    <s v="Chongqing"/>
    <s v=""/>
    <n v="0"/>
    <e v="#VALUE!"/>
    <e v="#VALUE!"/>
  </r>
  <r>
    <s v="E00085"/>
    <s v="Mason Watson"/>
    <x v="0"/>
    <x v="0"/>
    <s v="Corporate"/>
    <s v="Male"/>
    <x v="2"/>
    <x v="30"/>
    <x v="394"/>
    <n v="130274"/>
    <n v="0.11"/>
    <x v="0"/>
    <s v="Chicago"/>
    <s v=""/>
    <n v="14330.14"/>
    <e v="#VALUE!"/>
    <e v="#VALUE!"/>
  </r>
  <r>
    <s v="E00632"/>
    <s v="Angel Chang"/>
    <x v="23"/>
    <x v="0"/>
    <s v="Research &amp; Development"/>
    <s v="Male"/>
    <x v="1"/>
    <x v="17"/>
    <x v="133"/>
    <n v="96331"/>
    <n v="0"/>
    <x v="1"/>
    <s v="Shanghai"/>
    <s v=""/>
    <n v="0"/>
    <e v="#VALUE!"/>
    <e v="#VALUE!"/>
  </r>
  <r>
    <s v="E02108"/>
    <s v="Madeline Coleman"/>
    <x v="0"/>
    <x v="1"/>
    <s v="Research &amp; Development"/>
    <s v="Female"/>
    <x v="2"/>
    <x v="10"/>
    <x v="395"/>
    <n v="150758"/>
    <n v="0.13"/>
    <x v="0"/>
    <s v="Chicago"/>
    <d v="2007-08-16T00:00:00"/>
    <n v="19598.54"/>
    <n v="340"/>
    <n v="0.93150684931506844"/>
  </r>
  <r>
    <s v="E03802"/>
    <s v="Thomas Vazquez"/>
    <x v="2"/>
    <x v="5"/>
    <s v="Corporate"/>
    <s v="Male"/>
    <x v="3"/>
    <x v="30"/>
    <x v="396"/>
    <n v="173629"/>
    <n v="0.21"/>
    <x v="2"/>
    <s v="Sao Paulo"/>
    <s v=""/>
    <n v="36462.089999999997"/>
    <e v="#VALUE!"/>
    <e v="#VALUE!"/>
  </r>
  <r>
    <s v="E03685"/>
    <s v="Silas Hunter"/>
    <x v="29"/>
    <x v="0"/>
    <s v="Corporate"/>
    <s v="Male"/>
    <x v="0"/>
    <x v="0"/>
    <x v="397"/>
    <n v="62174"/>
    <n v="0"/>
    <x v="0"/>
    <s v="Chicago"/>
    <s v=""/>
    <n v="0"/>
    <e v="#VALUE!"/>
    <e v="#VALUE!"/>
  </r>
  <r>
    <s v="E01089"/>
    <s v="Nicholas Brooks"/>
    <x v="13"/>
    <x v="3"/>
    <s v="Manufacturing"/>
    <s v="Male"/>
    <x v="2"/>
    <x v="19"/>
    <x v="376"/>
    <n v="56555"/>
    <n v="0"/>
    <x v="0"/>
    <s v="Phoenix"/>
    <s v=""/>
    <n v="0"/>
    <e v="#VALUE!"/>
    <e v="#VALUE!"/>
  </r>
  <r>
    <s v="E03988"/>
    <s v="Dominic Thomas"/>
    <x v="13"/>
    <x v="6"/>
    <s v="Manufacturing"/>
    <s v="Male"/>
    <x v="2"/>
    <x v="35"/>
    <x v="398"/>
    <n v="74655"/>
    <n v="0"/>
    <x v="0"/>
    <s v="Austin"/>
    <s v=""/>
    <n v="0"/>
    <e v="#VALUE!"/>
    <e v="#VALUE!"/>
  </r>
  <r>
    <s v="E00401"/>
    <s v="Wesley Adams"/>
    <x v="27"/>
    <x v="0"/>
    <s v="Corporate"/>
    <s v="Male"/>
    <x v="2"/>
    <x v="35"/>
    <x v="399"/>
    <n v="93017"/>
    <n v="0"/>
    <x v="0"/>
    <s v="Seattle"/>
    <s v=""/>
    <n v="0"/>
    <e v="#VALUE!"/>
    <e v="#VALUE!"/>
  </r>
  <r>
    <s v="E03429"/>
    <s v="Ian Wu"/>
    <x v="4"/>
    <x v="6"/>
    <s v="Manufacturing"/>
    <s v="Male"/>
    <x v="1"/>
    <x v="10"/>
    <x v="400"/>
    <n v="82300"/>
    <n v="0"/>
    <x v="1"/>
    <s v="Chengdu"/>
    <s v=""/>
    <n v="0"/>
    <e v="#VALUE!"/>
    <e v="#VALUE!"/>
  </r>
  <r>
    <s v="E02417"/>
    <s v="Alice Young"/>
    <x v="18"/>
    <x v="5"/>
    <s v="Research &amp; Development"/>
    <s v="Female"/>
    <x v="2"/>
    <x v="30"/>
    <x v="401"/>
    <n v="91621"/>
    <n v="0"/>
    <x v="0"/>
    <s v="Chicago"/>
    <s v=""/>
    <n v="0"/>
    <e v="#VALUE!"/>
    <e v="#VALUE!"/>
  </r>
  <r>
    <s v="E00359"/>
    <s v="Logan Carrillo"/>
    <x v="4"/>
    <x v="6"/>
    <s v="Research &amp; Development"/>
    <s v="Male"/>
    <x v="3"/>
    <x v="29"/>
    <x v="402"/>
    <n v="91280"/>
    <n v="0"/>
    <x v="0"/>
    <s v="Miami"/>
    <s v=""/>
    <n v="0"/>
    <e v="#VALUE!"/>
    <e v="#VALUE!"/>
  </r>
  <r>
    <s v="E02044"/>
    <s v="Caroline Alexander"/>
    <x v="20"/>
    <x v="4"/>
    <s v="Manufacturing"/>
    <s v="Female"/>
    <x v="0"/>
    <x v="34"/>
    <x v="403"/>
    <n v="47071"/>
    <n v="0"/>
    <x v="0"/>
    <s v="Columbus"/>
    <s v=""/>
    <n v="0"/>
    <e v="#VALUE!"/>
    <e v="#VALUE!"/>
  </r>
  <r>
    <s v="E01479"/>
    <s v="Serenity Bailey"/>
    <x v="30"/>
    <x v="0"/>
    <s v="Manufacturing"/>
    <s v="Female"/>
    <x v="2"/>
    <x v="0"/>
    <x v="404"/>
    <n v="81218"/>
    <n v="0"/>
    <x v="0"/>
    <s v="Chicago"/>
    <s v=""/>
    <n v="0"/>
    <e v="#VALUE!"/>
    <e v="#VALUE!"/>
  </r>
  <r>
    <s v="E04962"/>
    <s v="Elena Tan"/>
    <x v="9"/>
    <x v="5"/>
    <s v="Manufacturing"/>
    <s v="Female"/>
    <x v="1"/>
    <x v="2"/>
    <x v="405"/>
    <n v="181801"/>
    <n v="0.4"/>
    <x v="1"/>
    <s v="Chongqing"/>
    <d v="2019-12-11T00:00:00"/>
    <n v="72720.400000000009"/>
    <n v="2913"/>
    <n v="7.9808219178082194"/>
  </r>
  <r>
    <s v="E02769"/>
    <s v="Eliza Adams"/>
    <x v="5"/>
    <x v="2"/>
    <s v="Manufacturing"/>
    <s v="Female"/>
    <x v="2"/>
    <x v="3"/>
    <x v="406"/>
    <n v="63137"/>
    <n v="0"/>
    <x v="0"/>
    <s v="Chicago"/>
    <s v=""/>
    <n v="0"/>
    <e v="#VALUE!"/>
    <e v="#VALUE!"/>
  </r>
  <r>
    <s v="E03893"/>
    <s v="Alice Xiong"/>
    <x v="9"/>
    <x v="5"/>
    <s v="Manufacturing"/>
    <s v="Female"/>
    <x v="1"/>
    <x v="0"/>
    <x v="407"/>
    <n v="221465"/>
    <n v="0.34"/>
    <x v="1"/>
    <s v="Chengdu"/>
    <s v=""/>
    <n v="75298.100000000006"/>
    <e v="#VALUE!"/>
    <e v="#VALUE!"/>
  </r>
  <r>
    <s v="E00553"/>
    <s v="Isla Yoon"/>
    <x v="10"/>
    <x v="5"/>
    <s v="Research &amp; Development"/>
    <s v="Female"/>
    <x v="1"/>
    <x v="2"/>
    <x v="408"/>
    <n v="79388"/>
    <n v="0"/>
    <x v="0"/>
    <s v="Austin"/>
    <d v="2019-08-04T00:00:00"/>
    <n v="0"/>
    <n v="1626"/>
    <n v="4.4547945205479449"/>
  </r>
  <r>
    <s v="E03540"/>
    <s v="Emma Perry"/>
    <x v="29"/>
    <x v="0"/>
    <s v="Manufacturing"/>
    <s v="Female"/>
    <x v="2"/>
    <x v="21"/>
    <x v="131"/>
    <n v="68176"/>
    <n v="0"/>
    <x v="0"/>
    <s v="Seattle"/>
    <s v=""/>
    <n v="0"/>
    <e v="#VALUE!"/>
    <e v="#VALUE!"/>
  </r>
  <r>
    <s v="E02769"/>
    <s v="Riley Marquez"/>
    <x v="0"/>
    <x v="1"/>
    <s v="Research &amp; Development"/>
    <s v="Female"/>
    <x v="3"/>
    <x v="38"/>
    <x v="409"/>
    <n v="122829"/>
    <n v="0.11"/>
    <x v="0"/>
    <s v="Chicago"/>
    <s v=""/>
    <n v="13511.19"/>
    <e v="#VALUE!"/>
    <e v="#VALUE!"/>
  </r>
  <r>
    <s v="E03277"/>
    <s v="Caroline Hu"/>
    <x v="0"/>
    <x v="6"/>
    <s v="Speciality Products"/>
    <s v="Female"/>
    <x v="1"/>
    <x v="11"/>
    <x v="410"/>
    <n v="126353"/>
    <n v="0.12"/>
    <x v="1"/>
    <s v="Shanghai"/>
    <s v=""/>
    <n v="15162.359999999999"/>
    <e v="#VALUE!"/>
    <e v="#VALUE!"/>
  </r>
  <r>
    <s v="E04194"/>
    <s v="Madison Kumar"/>
    <x v="2"/>
    <x v="3"/>
    <s v="Speciality Products"/>
    <s v="Female"/>
    <x v="1"/>
    <x v="0"/>
    <x v="411"/>
    <n v="188727"/>
    <n v="0.23"/>
    <x v="1"/>
    <s v="Chengdu"/>
    <s v=""/>
    <n v="43407.21"/>
    <e v="#VALUE!"/>
    <e v="#VALUE!"/>
  </r>
  <r>
    <s v="E01807"/>
    <s v="Matthew Lim"/>
    <x v="4"/>
    <x v="2"/>
    <s v="Research &amp; Development"/>
    <s v="Male"/>
    <x v="1"/>
    <x v="27"/>
    <x v="412"/>
    <n v="99624"/>
    <n v="0"/>
    <x v="0"/>
    <s v="Seattle"/>
    <s v=""/>
    <n v="0"/>
    <e v="#VALUE!"/>
    <e v="#VALUE!"/>
  </r>
  <r>
    <s v="E01762"/>
    <s v="Maya Ngo"/>
    <x v="6"/>
    <x v="2"/>
    <s v="Speciality Products"/>
    <s v="Female"/>
    <x v="1"/>
    <x v="0"/>
    <x v="413"/>
    <n v="108686"/>
    <n v="0.06"/>
    <x v="0"/>
    <s v="Columbus"/>
    <s v=""/>
    <n v="6521.16"/>
    <e v="#VALUE!"/>
    <e v="#VALUE!"/>
  </r>
  <r>
    <s v="E02632"/>
    <s v="Alice Soto"/>
    <x v="7"/>
    <x v="3"/>
    <s v="Corporate"/>
    <s v="Female"/>
    <x v="3"/>
    <x v="16"/>
    <x v="414"/>
    <n v="50857"/>
    <n v="0"/>
    <x v="2"/>
    <s v="Manaus"/>
    <s v=""/>
    <n v="0"/>
    <e v="#VALUE!"/>
    <e v="#VALUE!"/>
  </r>
  <r>
    <s v="E04226"/>
    <s v="Andrew Moore"/>
    <x v="19"/>
    <x v="5"/>
    <s v="Manufacturing"/>
    <s v="Male"/>
    <x v="2"/>
    <x v="40"/>
    <x v="415"/>
    <n v="120628"/>
    <n v="0"/>
    <x v="0"/>
    <s v="Chicago"/>
    <s v=""/>
    <n v="0"/>
    <e v="#VALUE!"/>
    <e v="#VALUE!"/>
  </r>
  <r>
    <s v="E04101"/>
    <s v="Olivia Harris"/>
    <x v="2"/>
    <x v="2"/>
    <s v="Speciality Products"/>
    <s v="Female"/>
    <x v="2"/>
    <x v="20"/>
    <x v="416"/>
    <n v="181216"/>
    <n v="0.27"/>
    <x v="0"/>
    <s v="Columbus"/>
    <s v=""/>
    <n v="48928.32"/>
    <e v="#VALUE!"/>
    <e v="#VALUE!"/>
  </r>
  <r>
    <s v="E01981"/>
    <s v="Genesis Banks"/>
    <x v="7"/>
    <x v="1"/>
    <s v="Corporate"/>
    <s v="Female"/>
    <x v="2"/>
    <x v="20"/>
    <x v="417"/>
    <n v="46081"/>
    <n v="0"/>
    <x v="0"/>
    <s v="Chicago"/>
    <s v=""/>
    <n v="0"/>
    <e v="#VALUE!"/>
    <e v="#VALUE!"/>
  </r>
  <r>
    <s v="E02534"/>
    <s v="Victoria Johnson"/>
    <x v="0"/>
    <x v="3"/>
    <s v="Corporate"/>
    <s v="Female"/>
    <x v="2"/>
    <x v="0"/>
    <x v="418"/>
    <n v="159885"/>
    <n v="0.12"/>
    <x v="0"/>
    <s v="Columbus"/>
    <s v=""/>
    <n v="19186.2"/>
    <e v="#VALUE!"/>
    <e v="#VALUE!"/>
  </r>
  <r>
    <s v="E01238"/>
    <s v="Eloise Griffin"/>
    <x v="2"/>
    <x v="2"/>
    <s v="Manufacturing"/>
    <s v="Female"/>
    <x v="2"/>
    <x v="0"/>
    <x v="419"/>
    <n v="153271"/>
    <n v="0.15"/>
    <x v="0"/>
    <s v="Austin"/>
    <s v=""/>
    <n v="22990.649999999998"/>
    <e v="#VALUE!"/>
    <e v="#VALUE!"/>
  </r>
  <r>
    <s v="E01118"/>
    <s v="Roman Yang"/>
    <x v="6"/>
    <x v="4"/>
    <s v="Manufacturing"/>
    <s v="Male"/>
    <x v="1"/>
    <x v="34"/>
    <x v="420"/>
    <n v="114242"/>
    <n v="0.08"/>
    <x v="0"/>
    <s v="Phoenix"/>
    <s v=""/>
    <n v="9139.36"/>
    <e v="#VALUE!"/>
    <e v="#VALUE!"/>
  </r>
  <r>
    <s v="E04041"/>
    <s v="Clara Huynh"/>
    <x v="12"/>
    <x v="0"/>
    <s v="Speciality Products"/>
    <s v="Female"/>
    <x v="1"/>
    <x v="38"/>
    <x v="421"/>
    <n v="48415"/>
    <n v="0"/>
    <x v="1"/>
    <s v="Shanghai"/>
    <s v=""/>
    <n v="0"/>
    <e v="#VALUE!"/>
    <e v="#VALUE!"/>
  </r>
  <r>
    <s v="E04308"/>
    <s v="Kai Flores"/>
    <x v="25"/>
    <x v="5"/>
    <s v="Manufacturing"/>
    <s v="Male"/>
    <x v="3"/>
    <x v="25"/>
    <x v="422"/>
    <n v="65566"/>
    <n v="0"/>
    <x v="0"/>
    <s v="Seattle"/>
    <s v=""/>
    <n v="0"/>
    <e v="#VALUE!"/>
    <e v="#VALUE!"/>
  </r>
  <r>
    <s v="E01052"/>
    <s v="Jaxson Dinh"/>
    <x v="0"/>
    <x v="6"/>
    <s v="Research &amp; Development"/>
    <s v="Male"/>
    <x v="1"/>
    <x v="15"/>
    <x v="423"/>
    <n v="147752"/>
    <n v="0.12"/>
    <x v="1"/>
    <s v="Shanghai"/>
    <d v="2011-12-26T00:00:00"/>
    <n v="17730.239999999998"/>
    <n v="2778"/>
    <n v="7.6109589041095891"/>
  </r>
  <r>
    <s v="E04165"/>
    <s v="Sophie Vang"/>
    <x v="0"/>
    <x v="6"/>
    <s v="Manufacturing"/>
    <s v="Female"/>
    <x v="1"/>
    <x v="6"/>
    <x v="424"/>
    <n v="136810"/>
    <n v="0.14000000000000001"/>
    <x v="1"/>
    <s v="Chongqing"/>
    <s v=""/>
    <n v="19153.400000000001"/>
    <e v="#VALUE!"/>
    <e v="#VALUE!"/>
  </r>
  <r>
    <s v="E02295"/>
    <s v="Axel Jordan"/>
    <x v="7"/>
    <x v="2"/>
    <s v="Corporate"/>
    <s v="Male"/>
    <x v="2"/>
    <x v="40"/>
    <x v="425"/>
    <n v="54635"/>
    <n v="0"/>
    <x v="0"/>
    <s v="Chicago"/>
    <s v=""/>
    <n v="0"/>
    <e v="#VALUE!"/>
    <e v="#VALUE!"/>
  </r>
  <r>
    <s v="E04546"/>
    <s v="Jade Hunter"/>
    <x v="21"/>
    <x v="0"/>
    <s v="Corporate"/>
    <s v="Female"/>
    <x v="2"/>
    <x v="34"/>
    <x v="426"/>
    <n v="96636"/>
    <n v="0"/>
    <x v="0"/>
    <s v="Columbus"/>
    <s v=""/>
    <n v="0"/>
    <e v="#VALUE!"/>
    <e v="#VALUE!"/>
  </r>
  <r>
    <s v="E04217"/>
    <s v="Lydia Williams"/>
    <x v="27"/>
    <x v="0"/>
    <s v="Manufacturing"/>
    <s v="Female"/>
    <x v="0"/>
    <x v="25"/>
    <x v="49"/>
    <n v="91592"/>
    <n v="0"/>
    <x v="0"/>
    <s v="Chicago"/>
    <s v=""/>
    <n v="0"/>
    <e v="#VALUE!"/>
    <e v="#VALUE!"/>
  </r>
  <r>
    <s v="E00650"/>
    <s v="Emery Chang"/>
    <x v="20"/>
    <x v="4"/>
    <s v="Research &amp; Development"/>
    <s v="Female"/>
    <x v="1"/>
    <x v="15"/>
    <x v="427"/>
    <n v="55563"/>
    <n v="0"/>
    <x v="1"/>
    <s v="Chengdu"/>
    <s v=""/>
    <n v="0"/>
    <e v="#VALUE!"/>
    <e v="#VALUE!"/>
  </r>
  <r>
    <s v="E00344"/>
    <s v="Savannah He"/>
    <x v="2"/>
    <x v="0"/>
    <s v="Research &amp; Development"/>
    <s v="Female"/>
    <x v="1"/>
    <x v="27"/>
    <x v="428"/>
    <n v="159724"/>
    <n v="0.23"/>
    <x v="1"/>
    <s v="Beijing"/>
    <s v=""/>
    <n v="36736.520000000004"/>
    <e v="#VALUE!"/>
    <e v="#VALUE!"/>
  </r>
  <r>
    <s v="E04645"/>
    <s v="Elias Ahmed"/>
    <x v="9"/>
    <x v="6"/>
    <s v="Corporate"/>
    <s v="Male"/>
    <x v="1"/>
    <x v="4"/>
    <x v="186"/>
    <n v="183190"/>
    <n v="0.36"/>
    <x v="0"/>
    <s v="Chicago"/>
    <s v=""/>
    <n v="65948.399999999994"/>
    <e v="#VALUE!"/>
    <e v="#VALUE!"/>
  </r>
  <r>
    <s v="E03880"/>
    <s v="Samantha Woods"/>
    <x v="7"/>
    <x v="3"/>
    <s v="Speciality Products"/>
    <s v="Female"/>
    <x v="2"/>
    <x v="16"/>
    <x v="429"/>
    <n v="54829"/>
    <n v="0"/>
    <x v="0"/>
    <s v="Phoenix"/>
    <s v=""/>
    <n v="0"/>
    <e v="#VALUE!"/>
    <e v="#VALUE!"/>
  </r>
  <r>
    <s v="E02730"/>
    <s v="Axel Soto"/>
    <x v="10"/>
    <x v="5"/>
    <s v="Corporate"/>
    <s v="Male"/>
    <x v="3"/>
    <x v="30"/>
    <x v="430"/>
    <n v="96639"/>
    <n v="0"/>
    <x v="2"/>
    <s v="Rio de Janerio"/>
    <s v=""/>
    <n v="0"/>
    <e v="#VALUE!"/>
    <e v="#VALUE!"/>
  </r>
  <r>
    <s v="E04517"/>
    <s v="Amelia Choi"/>
    <x v="6"/>
    <x v="6"/>
    <s v="Speciality Products"/>
    <s v="Female"/>
    <x v="1"/>
    <x v="19"/>
    <x v="431"/>
    <n v="117278"/>
    <n v="0.09"/>
    <x v="0"/>
    <s v="Miami"/>
    <s v=""/>
    <n v="10555.02"/>
    <e v="#VALUE!"/>
    <e v="#VALUE!"/>
  </r>
  <r>
    <s v="E00965"/>
    <s v="Jacob Khan"/>
    <x v="3"/>
    <x v="0"/>
    <s v="Speciality Products"/>
    <s v="Male"/>
    <x v="1"/>
    <x v="26"/>
    <x v="432"/>
    <n v="84193"/>
    <n v="0.09"/>
    <x v="1"/>
    <s v="Shanghai"/>
    <s v=""/>
    <n v="7577.37"/>
    <e v="#VALUE!"/>
    <e v="#VALUE!"/>
  </r>
  <r>
    <s v="E04639"/>
    <s v="Luna Taylor"/>
    <x v="32"/>
    <x v="0"/>
    <s v="Manufacturing"/>
    <s v="Female"/>
    <x v="2"/>
    <x v="40"/>
    <x v="433"/>
    <n v="87806"/>
    <n v="0"/>
    <x v="0"/>
    <s v="Seattle"/>
    <s v=""/>
    <n v="0"/>
    <e v="#VALUE!"/>
    <e v="#VALUE!"/>
  </r>
  <r>
    <s v="E00465"/>
    <s v="Dominic Parker"/>
    <x v="22"/>
    <x v="5"/>
    <s v="Research &amp; Development"/>
    <s v="Male"/>
    <x v="2"/>
    <x v="39"/>
    <x v="434"/>
    <n v="63959"/>
    <n v="0"/>
    <x v="0"/>
    <s v="Seattle"/>
    <s v=""/>
    <n v="0"/>
    <e v="#VALUE!"/>
    <e v="#VALUE!"/>
  </r>
  <r>
    <s v="E03058"/>
    <s v="Angel Xiong"/>
    <x v="9"/>
    <x v="0"/>
    <s v="Research &amp; Development"/>
    <s v="Male"/>
    <x v="1"/>
    <x v="25"/>
    <x v="435"/>
    <n v="234723"/>
    <n v="0.36"/>
    <x v="1"/>
    <s v="Shanghai"/>
    <s v=""/>
    <n v="84500.28"/>
    <e v="#VALUE!"/>
    <e v="#VALUE!"/>
  </r>
  <r>
    <s v="E02337"/>
    <s v="Emma Cao"/>
    <x v="7"/>
    <x v="3"/>
    <s v="Corporate"/>
    <s v="Female"/>
    <x v="1"/>
    <x v="5"/>
    <x v="436"/>
    <n v="50809"/>
    <n v="0"/>
    <x v="1"/>
    <s v="Chongqing"/>
    <s v=""/>
    <n v="0"/>
    <e v="#VALUE!"/>
    <e v="#VALUE!"/>
  </r>
  <r>
    <s v="E04927"/>
    <s v="Ezekiel Bryant"/>
    <x v="4"/>
    <x v="1"/>
    <s v="Manufacturing"/>
    <s v="Male"/>
    <x v="2"/>
    <x v="0"/>
    <x v="437"/>
    <n v="77396"/>
    <n v="0"/>
    <x v="0"/>
    <s v="Miami"/>
    <s v=""/>
    <n v="0"/>
    <e v="#VALUE!"/>
    <e v="#VALUE!"/>
  </r>
  <r>
    <s v="E03799"/>
    <s v="Natalie Hwang"/>
    <x v="4"/>
    <x v="1"/>
    <s v="Speciality Products"/>
    <s v="Female"/>
    <x v="1"/>
    <x v="20"/>
    <x v="438"/>
    <n v="89523"/>
    <n v="0"/>
    <x v="0"/>
    <s v="Phoenix"/>
    <s v=""/>
    <n v="0"/>
    <e v="#VALUE!"/>
    <e v="#VALUE!"/>
  </r>
  <r>
    <s v="E04538"/>
    <s v="Adeline Yang"/>
    <x v="21"/>
    <x v="0"/>
    <s v="Corporate"/>
    <s v="Female"/>
    <x v="1"/>
    <x v="26"/>
    <x v="439"/>
    <n v="86173"/>
    <n v="0"/>
    <x v="1"/>
    <s v="Chongqing"/>
    <s v=""/>
    <n v="0"/>
    <e v="#VALUE!"/>
    <e v="#VALUE!"/>
  </r>
  <r>
    <s v="E02633"/>
    <s v="Allison Roberts"/>
    <x v="9"/>
    <x v="2"/>
    <s v="Manufacturing"/>
    <s v="Female"/>
    <x v="0"/>
    <x v="36"/>
    <x v="440"/>
    <n v="222224"/>
    <n v="0.38"/>
    <x v="0"/>
    <s v="Columbus"/>
    <s v=""/>
    <n v="84445.119999999995"/>
    <e v="#VALUE!"/>
    <e v="#VALUE!"/>
  </r>
  <r>
    <s v="E02965"/>
    <s v="Andrew Do"/>
    <x v="0"/>
    <x v="1"/>
    <s v="Research &amp; Development"/>
    <s v="Male"/>
    <x v="1"/>
    <x v="19"/>
    <x v="441"/>
    <n v="146140"/>
    <n v="0.15"/>
    <x v="0"/>
    <s v="Seattle"/>
    <s v=""/>
    <n v="21921"/>
    <e v="#VALUE!"/>
    <e v="#VALUE!"/>
  </r>
  <r>
    <s v="E04345"/>
    <s v="Eliana Grant"/>
    <x v="11"/>
    <x v="5"/>
    <s v="Speciality Products"/>
    <s v="Female"/>
    <x v="2"/>
    <x v="14"/>
    <x v="442"/>
    <n v="109456"/>
    <n v="0.1"/>
    <x v="0"/>
    <s v="Chicago"/>
    <s v=""/>
    <n v="10945.6"/>
    <e v="#VALUE!"/>
    <e v="#VALUE!"/>
  </r>
  <r>
    <s v="E02895"/>
    <s v="Mila Soto"/>
    <x v="2"/>
    <x v="1"/>
    <s v="Research &amp; Development"/>
    <s v="Female"/>
    <x v="3"/>
    <x v="13"/>
    <x v="443"/>
    <n v="170221"/>
    <n v="0.15"/>
    <x v="2"/>
    <s v="Manaus"/>
    <s v=""/>
    <n v="25533.149999999998"/>
    <e v="#VALUE!"/>
    <e v="#VALUE!"/>
  </r>
  <r>
    <s v="E01132"/>
    <s v="Gabriella Johnson"/>
    <x v="3"/>
    <x v="0"/>
    <s v="Research &amp; Development"/>
    <s v="Female"/>
    <x v="2"/>
    <x v="34"/>
    <x v="444"/>
    <n v="97433"/>
    <n v="0.05"/>
    <x v="0"/>
    <s v="Seattle"/>
    <d v="2015-08-08T00:00:00"/>
    <n v="4871.6500000000005"/>
    <n v="2463"/>
    <n v="6.7479452054794518"/>
  </r>
  <r>
    <s v="E00758"/>
    <s v="Jonathan Khan"/>
    <x v="5"/>
    <x v="2"/>
    <s v="Manufacturing"/>
    <s v="Male"/>
    <x v="1"/>
    <x v="25"/>
    <x v="445"/>
    <n v="59646"/>
    <n v="0"/>
    <x v="1"/>
    <s v="Shanghai"/>
    <s v=""/>
    <n v="0"/>
    <e v="#VALUE!"/>
    <e v="#VALUE!"/>
  </r>
  <r>
    <s v="E03750"/>
    <s v="Elias Dang"/>
    <x v="2"/>
    <x v="5"/>
    <s v="Speciality Products"/>
    <s v="Male"/>
    <x v="1"/>
    <x v="14"/>
    <x v="446"/>
    <n v="158787"/>
    <n v="0.18"/>
    <x v="1"/>
    <s v="Chengdu"/>
    <s v=""/>
    <n v="28581.66"/>
    <e v="#VALUE!"/>
    <e v="#VALUE!"/>
  </r>
  <r>
    <s v="E00144"/>
    <s v="Theodore Ngo"/>
    <x v="8"/>
    <x v="5"/>
    <s v="Research &amp; Development"/>
    <s v="Male"/>
    <x v="1"/>
    <x v="0"/>
    <x v="447"/>
    <n v="83378"/>
    <n v="0"/>
    <x v="1"/>
    <s v="Beijing"/>
    <s v=""/>
    <n v="0"/>
    <e v="#VALUE!"/>
    <e v="#VALUE!"/>
  </r>
  <r>
    <s v="E02943"/>
    <s v="Bella Lopez"/>
    <x v="4"/>
    <x v="6"/>
    <s v="Corporate"/>
    <s v="Female"/>
    <x v="3"/>
    <x v="24"/>
    <x v="448"/>
    <n v="88895"/>
    <n v="0"/>
    <x v="0"/>
    <s v="Chicago"/>
    <s v=""/>
    <n v="0"/>
    <e v="#VALUE!"/>
    <e v="#VALUE!"/>
  </r>
  <r>
    <s v="E03901"/>
    <s v="Luca Truong"/>
    <x v="2"/>
    <x v="6"/>
    <s v="Corporate"/>
    <s v="Male"/>
    <x v="1"/>
    <x v="15"/>
    <x v="449"/>
    <n v="168846"/>
    <n v="0.24"/>
    <x v="1"/>
    <s v="Chongqing"/>
    <s v=""/>
    <n v="40523.040000000001"/>
    <e v="#VALUE!"/>
    <e v="#VALUE!"/>
  </r>
  <r>
    <s v="E03461"/>
    <s v="Nathan Lau"/>
    <x v="20"/>
    <x v="4"/>
    <s v="Research &amp; Development"/>
    <s v="Male"/>
    <x v="1"/>
    <x v="25"/>
    <x v="450"/>
    <n v="43336"/>
    <n v="0"/>
    <x v="0"/>
    <s v="Austin"/>
    <d v="2020-07-12T00:00:00"/>
    <n v="0"/>
    <n v="2449"/>
    <n v="6.7095890410958905"/>
  </r>
  <r>
    <s v="E03490"/>
    <s v="Henry Campos"/>
    <x v="0"/>
    <x v="4"/>
    <s v="Corporate"/>
    <s v="Male"/>
    <x v="3"/>
    <x v="31"/>
    <x v="451"/>
    <n v="127801"/>
    <n v="0.15"/>
    <x v="0"/>
    <s v="Phoenix"/>
    <s v=""/>
    <n v="19170.149999999998"/>
    <e v="#VALUE!"/>
    <e v="#VALUE!"/>
  </r>
  <r>
    <s v="E04466"/>
    <s v="Connor Bell"/>
    <x v="32"/>
    <x v="0"/>
    <s v="Corporate"/>
    <s v="Male"/>
    <x v="0"/>
    <x v="36"/>
    <x v="452"/>
    <n v="76352"/>
    <n v="0"/>
    <x v="0"/>
    <s v="Austin"/>
    <s v=""/>
    <n v="0"/>
    <e v="#VALUE!"/>
    <e v="#VALUE!"/>
  </r>
  <r>
    <s v="E03226"/>
    <s v="Angel Stewart"/>
    <x v="9"/>
    <x v="1"/>
    <s v="Corporate"/>
    <s v="Male"/>
    <x v="2"/>
    <x v="21"/>
    <x v="453"/>
    <n v="250767"/>
    <n v="0.38"/>
    <x v="0"/>
    <s v="Seattle"/>
    <s v=""/>
    <n v="95291.46"/>
    <e v="#VALUE!"/>
    <e v="#VALUE!"/>
  </r>
  <r>
    <s v="E04607"/>
    <s v="Landon Brown"/>
    <x v="9"/>
    <x v="6"/>
    <s v="Corporate"/>
    <s v="Male"/>
    <x v="2"/>
    <x v="3"/>
    <x v="454"/>
    <n v="223055"/>
    <n v="0.3"/>
    <x v="0"/>
    <s v="Columbus"/>
    <s v=""/>
    <n v="66916.5"/>
    <e v="#VALUE!"/>
    <e v="#VALUE!"/>
  </r>
  <r>
    <s v="E02678"/>
    <s v="Nicholas Rivera"/>
    <x v="2"/>
    <x v="5"/>
    <s v="Corporate"/>
    <s v="Male"/>
    <x v="3"/>
    <x v="15"/>
    <x v="455"/>
    <n v="189680"/>
    <n v="0.23"/>
    <x v="2"/>
    <s v="Sao Paulo"/>
    <s v=""/>
    <n v="43626.400000000001"/>
    <e v="#VALUE!"/>
    <e v="#VALUE!"/>
  </r>
  <r>
    <s v="E02190"/>
    <s v="Gabriel Carter"/>
    <x v="22"/>
    <x v="5"/>
    <s v="Manufacturing"/>
    <s v="Male"/>
    <x v="2"/>
    <x v="4"/>
    <x v="456"/>
    <n v="71167"/>
    <n v="0"/>
    <x v="0"/>
    <s v="Columbus"/>
    <s v=""/>
    <n v="0"/>
    <e v="#VALUE!"/>
    <e v="#VALUE!"/>
  </r>
  <r>
    <s v="E00747"/>
    <s v="Leilani Baker"/>
    <x v="1"/>
    <x v="0"/>
    <s v="Speciality Products"/>
    <s v="Female"/>
    <x v="2"/>
    <x v="1"/>
    <x v="457"/>
    <n v="76027"/>
    <n v="0"/>
    <x v="0"/>
    <s v="Seattle"/>
    <s v=""/>
    <n v="0"/>
    <e v="#VALUE!"/>
    <e v="#VALUE!"/>
  </r>
  <r>
    <s v="E00268"/>
    <s v="Ian Flores"/>
    <x v="2"/>
    <x v="5"/>
    <s v="Corporate"/>
    <s v="Male"/>
    <x v="3"/>
    <x v="35"/>
    <x v="458"/>
    <n v="183113"/>
    <n v="0.24"/>
    <x v="2"/>
    <s v="Rio de Janerio"/>
    <s v=""/>
    <n v="43947.119999999995"/>
    <e v="#VALUE!"/>
    <e v="#VALUE!"/>
  </r>
  <r>
    <s v="E01416"/>
    <s v="Hudson Thompson"/>
    <x v="13"/>
    <x v="3"/>
    <s v="Manufacturing"/>
    <s v="Male"/>
    <x v="0"/>
    <x v="23"/>
    <x v="459"/>
    <n v="67753"/>
    <n v="0"/>
    <x v="0"/>
    <s v="Phoenix"/>
    <s v=""/>
    <n v="0"/>
    <e v="#VALUE!"/>
    <e v="#VALUE!"/>
  </r>
  <r>
    <s v="E01524"/>
    <s v="Ian Miller"/>
    <x v="3"/>
    <x v="0"/>
    <s v="Corporate"/>
    <s v="Male"/>
    <x v="0"/>
    <x v="11"/>
    <x v="460"/>
    <n v="63744"/>
    <n v="0.08"/>
    <x v="0"/>
    <s v="Austin"/>
    <s v=""/>
    <n v="5099.5200000000004"/>
    <e v="#VALUE!"/>
    <e v="#VALUE!"/>
  </r>
  <r>
    <s v="E03849"/>
    <s v="Harper Chin"/>
    <x v="10"/>
    <x v="5"/>
    <s v="Manufacturing"/>
    <s v="Female"/>
    <x v="1"/>
    <x v="2"/>
    <x v="19"/>
    <n v="92209"/>
    <n v="0"/>
    <x v="1"/>
    <s v="Shanghai"/>
    <s v=""/>
    <n v="0"/>
    <e v="#VALUE!"/>
    <e v="#VALUE!"/>
  </r>
  <r>
    <s v="E02801"/>
    <s v="Santiago f Brooks"/>
    <x v="0"/>
    <x v="2"/>
    <s v="Corporate"/>
    <s v="Male"/>
    <x v="0"/>
    <x v="10"/>
    <x v="461"/>
    <n v="157487"/>
    <n v="0.12"/>
    <x v="0"/>
    <s v="Phoenix"/>
    <s v=""/>
    <n v="18898.439999999999"/>
    <e v="#VALUE!"/>
    <e v="#VALUE!"/>
  </r>
  <r>
    <s v="E04155"/>
    <s v="Dylan Dominguez"/>
    <x v="4"/>
    <x v="6"/>
    <s v="Research &amp; Development"/>
    <s v="Male"/>
    <x v="3"/>
    <x v="34"/>
    <x v="462"/>
    <n v="99697"/>
    <n v="0"/>
    <x v="2"/>
    <s v="Rio de Janerio"/>
    <s v=""/>
    <n v="0"/>
    <e v="#VALUE!"/>
    <e v="#VALUE!"/>
  </r>
  <r>
    <s v="E01952"/>
    <s v="Everett Lee"/>
    <x v="32"/>
    <x v="0"/>
    <s v="Research &amp; Development"/>
    <s v="Male"/>
    <x v="1"/>
    <x v="15"/>
    <x v="463"/>
    <n v="90770"/>
    <n v="0"/>
    <x v="0"/>
    <s v="Columbus"/>
    <s v=""/>
    <n v="0"/>
    <e v="#VALUE!"/>
    <e v="#VALUE!"/>
  </r>
  <r>
    <s v="E00116"/>
    <s v="Madelyn Mehta"/>
    <x v="7"/>
    <x v="2"/>
    <s v="Speciality Products"/>
    <s v="Female"/>
    <x v="1"/>
    <x v="14"/>
    <x v="464"/>
    <n v="55369"/>
    <n v="0"/>
    <x v="0"/>
    <s v="Phoenix"/>
    <s v=""/>
    <n v="0"/>
    <e v="#VALUE!"/>
    <e v="#VALUE!"/>
  </r>
  <r>
    <s v="E04811"/>
    <s v="Athena Vasquez"/>
    <x v="17"/>
    <x v="5"/>
    <s v="Speciality Products"/>
    <s v="Female"/>
    <x v="3"/>
    <x v="1"/>
    <x v="465"/>
    <n v="69578"/>
    <n v="0"/>
    <x v="2"/>
    <s v="Rio de Janerio"/>
    <s v=""/>
    <n v="0"/>
    <e v="#VALUE!"/>
    <e v="#VALUE!"/>
  </r>
  <r>
    <s v="E00624"/>
    <s v="William Watson"/>
    <x v="2"/>
    <x v="3"/>
    <s v="Speciality Products"/>
    <s v="Male"/>
    <x v="2"/>
    <x v="12"/>
    <x v="466"/>
    <n v="167526"/>
    <n v="0.26"/>
    <x v="0"/>
    <s v="Miami"/>
    <s v=""/>
    <n v="43556.76"/>
    <e v="#VALUE!"/>
    <e v="#VALUE!"/>
  </r>
  <r>
    <s v="E03404"/>
    <s v="Everleigh Nunez"/>
    <x v="17"/>
    <x v="5"/>
    <s v="Speciality Products"/>
    <s v="Female"/>
    <x v="3"/>
    <x v="34"/>
    <x v="467"/>
    <n v="65507"/>
    <n v="0"/>
    <x v="2"/>
    <s v="Manaus"/>
    <s v=""/>
    <n v="0"/>
    <e v="#VALUE!"/>
    <e v="#VALUE!"/>
  </r>
  <r>
    <s v="E01845"/>
    <s v="Leo Fernandez"/>
    <x v="6"/>
    <x v="1"/>
    <s v="Research &amp; Development"/>
    <s v="Male"/>
    <x v="3"/>
    <x v="36"/>
    <x v="468"/>
    <n v="108268"/>
    <n v="0.09"/>
    <x v="2"/>
    <s v="Sao Paulo"/>
    <d v="2004-05-15T00:00:00"/>
    <n v="9744.119999999999"/>
    <n v="1579"/>
    <n v="4.3260273972602743"/>
  </r>
  <r>
    <s v="E04784"/>
    <s v="Joshua Lin"/>
    <x v="1"/>
    <x v="0"/>
    <s v="Research &amp; Development"/>
    <s v="Male"/>
    <x v="1"/>
    <x v="17"/>
    <x v="469"/>
    <n v="80055"/>
    <n v="0"/>
    <x v="1"/>
    <s v="Beijing"/>
    <s v=""/>
    <n v="0"/>
    <e v="#VALUE!"/>
    <e v="#VALUE!"/>
  </r>
  <r>
    <s v="E00145"/>
    <s v="Alexander Rivera"/>
    <x v="4"/>
    <x v="2"/>
    <s v="Research &amp; Development"/>
    <s v="Male"/>
    <x v="3"/>
    <x v="32"/>
    <x v="470"/>
    <n v="76802"/>
    <n v="0"/>
    <x v="2"/>
    <s v="Manaus"/>
    <s v=""/>
    <n v="0"/>
    <e v="#VALUE!"/>
    <e v="#VALUE!"/>
  </r>
  <r>
    <s v="E00218"/>
    <s v="David Desai"/>
    <x v="9"/>
    <x v="2"/>
    <s v="Speciality Products"/>
    <s v="Male"/>
    <x v="1"/>
    <x v="40"/>
    <x v="471"/>
    <n v="253249"/>
    <n v="0.31"/>
    <x v="0"/>
    <s v="Austin"/>
    <s v=""/>
    <n v="78507.19"/>
    <e v="#VALUE!"/>
    <e v="#VALUE!"/>
  </r>
  <r>
    <s v="E02185"/>
    <s v="Aubrey Yoon"/>
    <x v="15"/>
    <x v="4"/>
    <s v="Research &amp; Development"/>
    <s v="Female"/>
    <x v="1"/>
    <x v="33"/>
    <x v="472"/>
    <n v="78388"/>
    <n v="0"/>
    <x v="1"/>
    <s v="Chongqing"/>
    <s v=""/>
    <n v="0"/>
    <e v="#VALUE!"/>
    <e v="#VALUE!"/>
  </r>
  <r>
    <s v="E01070"/>
    <s v="Grayson Brown"/>
    <x v="9"/>
    <x v="0"/>
    <s v="Corporate"/>
    <s v="Male"/>
    <x v="2"/>
    <x v="31"/>
    <x v="473"/>
    <n v="249870"/>
    <n v="0.34"/>
    <x v="0"/>
    <s v="Chicago"/>
    <s v=""/>
    <n v="84955.8"/>
    <e v="#VALUE!"/>
    <e v="#VALUE!"/>
  </r>
  <r>
    <s v="E03807"/>
    <s v="Noah Chen"/>
    <x v="0"/>
    <x v="6"/>
    <s v="Manufacturing"/>
    <s v="Male"/>
    <x v="1"/>
    <x v="20"/>
    <x v="474"/>
    <n v="148321"/>
    <n v="0.15"/>
    <x v="1"/>
    <s v="Beijing"/>
    <s v=""/>
    <n v="22248.149999999998"/>
    <e v="#VALUE!"/>
    <e v="#VALUE!"/>
  </r>
  <r>
    <s v="E00784"/>
    <s v="Ella Nguyen"/>
    <x v="31"/>
    <x v="0"/>
    <s v="Corporate"/>
    <s v="Female"/>
    <x v="1"/>
    <x v="33"/>
    <x v="475"/>
    <n v="90258"/>
    <n v="0"/>
    <x v="1"/>
    <s v="Chongqing"/>
    <s v=""/>
    <n v="0"/>
    <e v="#VALUE!"/>
    <e v="#VALUE!"/>
  </r>
  <r>
    <s v="E04925"/>
    <s v="Athena Jordan"/>
    <x v="27"/>
    <x v="0"/>
    <s v="Manufacturing"/>
    <s v="Female"/>
    <x v="0"/>
    <x v="34"/>
    <x v="476"/>
    <n v="72486"/>
    <n v="0"/>
    <x v="0"/>
    <s v="Seattle"/>
    <s v=""/>
    <n v="0"/>
    <e v="#VALUE!"/>
    <e v="#VALUE!"/>
  </r>
  <r>
    <s v="E04448"/>
    <s v="Adrian Ruiz"/>
    <x v="4"/>
    <x v="1"/>
    <s v="Corporate"/>
    <s v="Male"/>
    <x v="3"/>
    <x v="8"/>
    <x v="477"/>
    <n v="95499"/>
    <n v="0"/>
    <x v="2"/>
    <s v="Sao Paulo"/>
    <d v="2017-08-11T00:00:00"/>
    <n v="0"/>
    <n v="767"/>
    <n v="2.1013698630136988"/>
  </r>
  <r>
    <s v="E04817"/>
    <s v="Zoe Sanchez"/>
    <x v="4"/>
    <x v="3"/>
    <s v="Research &amp; Development"/>
    <s v="Female"/>
    <x v="3"/>
    <x v="26"/>
    <x v="478"/>
    <n v="90212"/>
    <n v="0"/>
    <x v="2"/>
    <s v="Sao Paulo"/>
    <s v=""/>
    <n v="0"/>
    <e v="#VALUE!"/>
    <e v="#VALUE!"/>
  </r>
  <r>
    <s v="E00325"/>
    <s v="Jameson Chen"/>
    <x v="9"/>
    <x v="6"/>
    <s v="Research &amp; Development"/>
    <s v="Male"/>
    <x v="1"/>
    <x v="38"/>
    <x v="479"/>
    <n v="254057"/>
    <n v="0.39"/>
    <x v="1"/>
    <s v="Shanghai"/>
    <s v=""/>
    <n v="99082.23000000001"/>
    <e v="#VALUE!"/>
    <e v="#VALUE!"/>
  </r>
  <r>
    <s v="E00403"/>
    <s v="Liliana Soto"/>
    <x v="20"/>
    <x v="4"/>
    <s v="Manufacturing"/>
    <s v="Female"/>
    <x v="3"/>
    <x v="32"/>
    <x v="480"/>
    <n v="43001"/>
    <n v="0"/>
    <x v="0"/>
    <s v="Austin"/>
    <s v=""/>
    <n v="0"/>
    <e v="#VALUE!"/>
    <e v="#VALUE!"/>
  </r>
  <r>
    <s v="E00436"/>
    <s v="Lincoln Reyes"/>
    <x v="3"/>
    <x v="0"/>
    <s v="Manufacturing"/>
    <s v="Male"/>
    <x v="3"/>
    <x v="33"/>
    <x v="481"/>
    <n v="85120"/>
    <n v="0.09"/>
    <x v="0"/>
    <s v="Seattle"/>
    <s v=""/>
    <n v="7660.7999999999993"/>
    <e v="#VALUE!"/>
    <e v="#VALUE!"/>
  </r>
  <r>
    <s v="E04358"/>
    <s v="Grayson Soto"/>
    <x v="20"/>
    <x v="4"/>
    <s v="Manufacturing"/>
    <s v="Male"/>
    <x v="3"/>
    <x v="8"/>
    <x v="482"/>
    <n v="52200"/>
    <n v="0"/>
    <x v="0"/>
    <s v="Columbus"/>
    <s v=""/>
    <n v="0"/>
    <e v="#VALUE!"/>
    <e v="#VALUE!"/>
  </r>
  <r>
    <s v="E04662"/>
    <s v="Julia Morris"/>
    <x v="0"/>
    <x v="4"/>
    <s v="Corporate"/>
    <s v="Female"/>
    <x v="2"/>
    <x v="33"/>
    <x v="483"/>
    <n v="150855"/>
    <n v="0.11"/>
    <x v="0"/>
    <s v="Phoenix"/>
    <s v=""/>
    <n v="16594.05"/>
    <e v="#VALUE!"/>
    <e v="#VALUE!"/>
  </r>
  <r>
    <s v="E01496"/>
    <s v="Ava Ortiz"/>
    <x v="14"/>
    <x v="0"/>
    <s v="Manufacturing"/>
    <s v="Female"/>
    <x v="3"/>
    <x v="26"/>
    <x v="484"/>
    <n v="65702"/>
    <n v="0"/>
    <x v="0"/>
    <s v="Columbus"/>
    <s v=""/>
    <n v="0"/>
    <e v="#VALUE!"/>
    <e v="#VALUE!"/>
  </r>
  <r>
    <s v="E01870"/>
    <s v="Carson Chau"/>
    <x v="2"/>
    <x v="1"/>
    <s v="Corporate"/>
    <s v="Male"/>
    <x v="1"/>
    <x v="32"/>
    <x v="485"/>
    <n v="162038"/>
    <n v="0.24"/>
    <x v="1"/>
    <s v="Chongqing"/>
    <s v=""/>
    <n v="38889.119999999995"/>
    <e v="#VALUE!"/>
    <e v="#VALUE!"/>
  </r>
  <r>
    <s v="E03971"/>
    <s v="Lillian Chen"/>
    <x v="0"/>
    <x v="6"/>
    <s v="Research &amp; Development"/>
    <s v="Female"/>
    <x v="1"/>
    <x v="6"/>
    <x v="486"/>
    <n v="157057"/>
    <n v="0.1"/>
    <x v="0"/>
    <s v="Columbus"/>
    <s v=""/>
    <n v="15705.7"/>
    <e v="#VALUE!"/>
    <e v="#VALUE!"/>
  </r>
  <r>
    <s v="E03616"/>
    <s v="Josiah Lewis"/>
    <x v="6"/>
    <x v="0"/>
    <s v="Research &amp; Development"/>
    <s v="Male"/>
    <x v="2"/>
    <x v="30"/>
    <x v="487"/>
    <n v="127559"/>
    <n v="0.1"/>
    <x v="0"/>
    <s v="Austin"/>
    <s v=""/>
    <n v="12755.900000000001"/>
    <e v="#VALUE!"/>
    <e v="#VALUE!"/>
  </r>
  <r>
    <s v="E00153"/>
    <s v="Claire Jones"/>
    <x v="17"/>
    <x v="5"/>
    <s v="Corporate"/>
    <s v="Female"/>
    <x v="2"/>
    <x v="38"/>
    <x v="488"/>
    <n v="62644"/>
    <n v="0"/>
    <x v="0"/>
    <s v="Seattle"/>
    <s v=""/>
    <n v="0"/>
    <e v="#VALUE!"/>
    <e v="#VALUE!"/>
  </r>
  <r>
    <s v="E02313"/>
    <s v="Jeremiah Lu"/>
    <x v="23"/>
    <x v="0"/>
    <s v="Manufacturing"/>
    <s v="Male"/>
    <x v="1"/>
    <x v="2"/>
    <x v="489"/>
    <n v="73907"/>
    <n v="0"/>
    <x v="1"/>
    <s v="Shanghai"/>
    <s v=""/>
    <n v="0"/>
    <e v="#VALUE!"/>
    <e v="#VALUE!"/>
  </r>
  <r>
    <s v="E02960"/>
    <s v="Nova Hill"/>
    <x v="4"/>
    <x v="3"/>
    <s v="Manufacturing"/>
    <s v="Female"/>
    <x v="2"/>
    <x v="16"/>
    <x v="490"/>
    <n v="90040"/>
    <n v="0"/>
    <x v="0"/>
    <s v="Chicago"/>
    <s v=""/>
    <n v="0"/>
    <e v="#VALUE!"/>
    <e v="#VALUE!"/>
  </r>
  <r>
    <s v="E00096"/>
    <s v="Peyton Cruz"/>
    <x v="25"/>
    <x v="5"/>
    <s v="Manufacturing"/>
    <s v="Female"/>
    <x v="3"/>
    <x v="23"/>
    <x v="491"/>
    <n v="91134"/>
    <n v="0"/>
    <x v="2"/>
    <s v="Sao Paulo"/>
    <s v=""/>
    <n v="0"/>
    <e v="#VALUE!"/>
    <e v="#VALUE!"/>
  </r>
  <r>
    <s v="E02140"/>
    <s v="Naomi Zhao"/>
    <x v="9"/>
    <x v="4"/>
    <s v="Speciality Products"/>
    <s v="Female"/>
    <x v="1"/>
    <x v="15"/>
    <x v="492"/>
    <n v="201396"/>
    <n v="0.32"/>
    <x v="0"/>
    <s v="Miami"/>
    <s v=""/>
    <n v="64446.720000000001"/>
    <e v="#VALUE!"/>
    <e v="#VALUE!"/>
  </r>
  <r>
    <s v="E00826"/>
    <s v="Rylee Bui"/>
    <x v="7"/>
    <x v="3"/>
    <s v="Corporate"/>
    <s v="Female"/>
    <x v="1"/>
    <x v="0"/>
    <x v="493"/>
    <n v="54733"/>
    <n v="0"/>
    <x v="1"/>
    <s v="Chongqing"/>
    <s v=""/>
    <n v="0"/>
    <e v="#VALUE!"/>
    <e v="#VALUE!"/>
  </r>
  <r>
    <s v="E03881"/>
    <s v="Andrew Reed"/>
    <x v="27"/>
    <x v="0"/>
    <s v="Corporate"/>
    <s v="Male"/>
    <x v="0"/>
    <x v="21"/>
    <x v="494"/>
    <n v="65341"/>
    <n v="0"/>
    <x v="0"/>
    <s v="Miami"/>
    <d v="2022-04-11T00:00:00"/>
    <n v="0"/>
    <n v="736"/>
    <n v="2.0164383561643837"/>
  </r>
  <r>
    <s v="E02604"/>
    <s v="Brooklyn Collins"/>
    <x v="0"/>
    <x v="1"/>
    <s v="Corporate"/>
    <s v="Female"/>
    <x v="0"/>
    <x v="1"/>
    <x v="495"/>
    <n v="139208"/>
    <n v="0.11"/>
    <x v="0"/>
    <s v="Austin"/>
    <s v=""/>
    <n v="15312.88"/>
    <e v="#VALUE!"/>
    <e v="#VALUE!"/>
  </r>
  <r>
    <s v="E02613"/>
    <s v="John Jung"/>
    <x v="4"/>
    <x v="2"/>
    <s v="Speciality Products"/>
    <s v="Male"/>
    <x v="1"/>
    <x v="20"/>
    <x v="496"/>
    <n v="73200"/>
    <n v="0"/>
    <x v="1"/>
    <s v="Shanghai"/>
    <s v=""/>
    <n v="0"/>
    <e v="#VALUE!"/>
    <e v="#VALUE!"/>
  </r>
  <r>
    <s v="E00864"/>
    <s v="Samantha Aguilar"/>
    <x v="6"/>
    <x v="3"/>
    <s v="Speciality Products"/>
    <s v="Female"/>
    <x v="3"/>
    <x v="30"/>
    <x v="497"/>
    <n v="102636"/>
    <n v="0.06"/>
    <x v="0"/>
    <s v="Seattle"/>
    <s v=""/>
    <n v="6158.16"/>
    <e v="#VALUE!"/>
    <e v="#VALUE!"/>
  </r>
  <r>
    <s v="E01760"/>
    <s v="Madeline Acosta"/>
    <x v="26"/>
    <x v="2"/>
    <s v="Speciality Products"/>
    <s v="Female"/>
    <x v="3"/>
    <x v="3"/>
    <x v="498"/>
    <n v="87427"/>
    <n v="0"/>
    <x v="2"/>
    <s v="Sao Paulo"/>
    <s v=""/>
    <n v="0"/>
    <e v="#VALUE!"/>
    <e v="#VALUE!"/>
  </r>
  <r>
    <s v="E03223"/>
    <s v="Ethan Joseph"/>
    <x v="12"/>
    <x v="0"/>
    <s v="Research &amp; Development"/>
    <s v="Male"/>
    <x v="2"/>
    <x v="15"/>
    <x v="499"/>
    <n v="49219"/>
    <n v="0"/>
    <x v="0"/>
    <s v="Columbus"/>
    <s v=""/>
    <n v="0"/>
    <e v="#VALUE!"/>
    <e v="#VALUE!"/>
  </r>
  <r>
    <s v="E01262"/>
    <s v="Miles Mehta"/>
    <x v="6"/>
    <x v="1"/>
    <s v="Manufacturing"/>
    <s v="Male"/>
    <x v="1"/>
    <x v="2"/>
    <x v="342"/>
    <n v="106437"/>
    <n v="7.0000000000000007E-2"/>
    <x v="1"/>
    <s v="Chongqing"/>
    <s v=""/>
    <n v="7450.5900000000011"/>
    <e v="#VALUE!"/>
    <e v="#VALUE!"/>
  </r>
  <r>
    <s v="E01075"/>
    <s v="Joshua Juarez"/>
    <x v="13"/>
    <x v="1"/>
    <s v="Manufacturing"/>
    <s v="Male"/>
    <x v="3"/>
    <x v="30"/>
    <x v="500"/>
    <n v="64364"/>
    <n v="0"/>
    <x v="2"/>
    <s v="Sao Paulo"/>
    <s v=""/>
    <n v="0"/>
    <e v="#VALUE!"/>
    <e v="#VALUE!"/>
  </r>
  <r>
    <s v="E00364"/>
    <s v="Matthew Howard"/>
    <x v="2"/>
    <x v="4"/>
    <s v="Manufacturing"/>
    <s v="Male"/>
    <x v="2"/>
    <x v="2"/>
    <x v="501"/>
    <n v="172180"/>
    <n v="0.3"/>
    <x v="0"/>
    <s v="Columbus"/>
    <s v=""/>
    <n v="51654"/>
    <e v="#VALUE!"/>
    <e v="#VALUE!"/>
  </r>
  <r>
    <s v="E04108"/>
    <s v="Jade Figueroa"/>
    <x v="4"/>
    <x v="2"/>
    <s v="Manufacturing"/>
    <s v="Female"/>
    <x v="3"/>
    <x v="29"/>
    <x v="502"/>
    <n v="88343"/>
    <n v="0"/>
    <x v="2"/>
    <s v="Rio de Janerio"/>
    <s v=""/>
    <n v="0"/>
    <e v="#VALUE!"/>
    <e v="#VALUE!"/>
  </r>
  <r>
    <s v="E02917"/>
    <s v="Everett Morales"/>
    <x v="29"/>
    <x v="0"/>
    <s v="Speciality Products"/>
    <s v="Male"/>
    <x v="3"/>
    <x v="4"/>
    <x v="503"/>
    <n v="66649"/>
    <n v="0"/>
    <x v="2"/>
    <s v="Rio de Janerio"/>
    <s v=""/>
    <n v="0"/>
    <e v="#VALUE!"/>
    <e v="#VALUE!"/>
  </r>
  <r>
    <s v="E03720"/>
    <s v="Genesis Hunter"/>
    <x v="6"/>
    <x v="1"/>
    <s v="Corporate"/>
    <s v="Female"/>
    <x v="2"/>
    <x v="35"/>
    <x v="504"/>
    <n v="102847"/>
    <n v="0.05"/>
    <x v="0"/>
    <s v="Chicago"/>
    <s v=""/>
    <n v="5142.3500000000004"/>
    <e v="#VALUE!"/>
    <e v="#VALUE!"/>
  </r>
  <r>
    <s v="E03393"/>
    <s v="Henry Figueroa"/>
    <x v="0"/>
    <x v="1"/>
    <s v="Manufacturing"/>
    <s v="Male"/>
    <x v="3"/>
    <x v="30"/>
    <x v="505"/>
    <n v="134881"/>
    <n v="0.15"/>
    <x v="2"/>
    <s v="Manaus"/>
    <s v=""/>
    <n v="20232.149999999998"/>
    <e v="#VALUE!"/>
    <e v="#VALUE!"/>
  </r>
  <r>
    <s v="E02977"/>
    <s v="Nicholas Song"/>
    <x v="13"/>
    <x v="6"/>
    <s v="Manufacturing"/>
    <s v="Male"/>
    <x v="1"/>
    <x v="27"/>
    <x v="506"/>
    <n v="68807"/>
    <n v="0"/>
    <x v="1"/>
    <s v="Chengdu"/>
    <d v="2015-11-30T00:00:00"/>
    <n v="0"/>
    <n v="4311"/>
    <n v="11.810958904109588"/>
  </r>
  <r>
    <s v="E03371"/>
    <s v="Jack Alexander"/>
    <x v="9"/>
    <x v="0"/>
    <s v="Manufacturing"/>
    <s v="Male"/>
    <x v="2"/>
    <x v="16"/>
    <x v="507"/>
    <n v="228822"/>
    <n v="0.36"/>
    <x v="0"/>
    <s v="Miami"/>
    <s v=""/>
    <n v="82375.92"/>
    <e v="#VALUE!"/>
    <e v="#VALUE!"/>
  </r>
  <r>
    <s v="E02531"/>
    <s v="Jameson Foster"/>
    <x v="7"/>
    <x v="6"/>
    <s v="Manufacturing"/>
    <s v="Male"/>
    <x v="2"/>
    <x v="21"/>
    <x v="508"/>
    <n v="43391"/>
    <n v="0"/>
    <x v="0"/>
    <s v="Columbus"/>
    <s v=""/>
    <n v="0"/>
    <e v="#VALUE!"/>
    <e v="#VALUE!"/>
  </r>
  <r>
    <s v="E02473"/>
    <s v="Leonardo Lo"/>
    <x v="10"/>
    <x v="5"/>
    <s v="Speciality Products"/>
    <s v="Male"/>
    <x v="1"/>
    <x v="7"/>
    <x v="509"/>
    <n v="91782"/>
    <n v="0"/>
    <x v="1"/>
    <s v="Chongqing"/>
    <s v=""/>
    <n v="0"/>
    <e v="#VALUE!"/>
    <e v="#VALUE!"/>
  </r>
  <r>
    <s v="E02468"/>
    <s v="Ella Huang"/>
    <x v="9"/>
    <x v="6"/>
    <s v="Corporate"/>
    <s v="Female"/>
    <x v="1"/>
    <x v="15"/>
    <x v="510"/>
    <n v="211637"/>
    <n v="0.31"/>
    <x v="0"/>
    <s v="Chicago"/>
    <s v=""/>
    <n v="65607.47"/>
    <e v="#VALUE!"/>
    <e v="#VALUE!"/>
  </r>
  <r>
    <s v="E01499"/>
    <s v="Liam Jordan"/>
    <x v="3"/>
    <x v="0"/>
    <s v="Manufacturing"/>
    <s v="Male"/>
    <x v="2"/>
    <x v="21"/>
    <x v="511"/>
    <n v="73255"/>
    <n v="0.09"/>
    <x v="0"/>
    <s v="Phoenix"/>
    <s v=""/>
    <n v="6592.95"/>
    <e v="#VALUE!"/>
    <e v="#VALUE!"/>
  </r>
  <r>
    <s v="E03697"/>
    <s v="Isaac Woods"/>
    <x v="6"/>
    <x v="2"/>
    <s v="Corporate"/>
    <s v="Male"/>
    <x v="2"/>
    <x v="21"/>
    <x v="512"/>
    <n v="108826"/>
    <n v="0.1"/>
    <x v="0"/>
    <s v="Miami"/>
    <s v=""/>
    <n v="10882.6"/>
    <e v="#VALUE!"/>
    <e v="#VALUE!"/>
  </r>
  <r>
    <s v="E00593"/>
    <s v="Luke Wilson"/>
    <x v="29"/>
    <x v="0"/>
    <s v="Speciality Products"/>
    <s v="Male"/>
    <x v="2"/>
    <x v="8"/>
    <x v="513"/>
    <n v="94352"/>
    <n v="0"/>
    <x v="0"/>
    <s v="Miami"/>
    <s v=""/>
    <n v="0"/>
    <e v="#VALUE!"/>
    <e v="#VALUE!"/>
  </r>
  <r>
    <s v="E01103"/>
    <s v="Lyla Alvarez"/>
    <x v="30"/>
    <x v="0"/>
    <s v="Research &amp; Development"/>
    <s v="Female"/>
    <x v="3"/>
    <x v="0"/>
    <x v="514"/>
    <n v="73955"/>
    <n v="0"/>
    <x v="0"/>
    <s v="Phoenix"/>
    <s v=""/>
    <n v="0"/>
    <e v="#VALUE!"/>
    <e v="#VALUE!"/>
  </r>
  <r>
    <s v="E03889"/>
    <s v="Caleb Flores"/>
    <x v="6"/>
    <x v="4"/>
    <s v="Manufacturing"/>
    <s v="Male"/>
    <x v="3"/>
    <x v="8"/>
    <x v="515"/>
    <n v="113909"/>
    <n v="0.06"/>
    <x v="2"/>
    <s v="Rio de Janerio"/>
    <s v=""/>
    <n v="6834.54"/>
    <e v="#VALUE!"/>
    <e v="#VALUE!"/>
  </r>
  <r>
    <s v="E01958"/>
    <s v="Angel Lin"/>
    <x v="32"/>
    <x v="0"/>
    <s v="Manufacturing"/>
    <s v="Male"/>
    <x v="1"/>
    <x v="5"/>
    <x v="516"/>
    <n v="92321"/>
    <n v="0"/>
    <x v="0"/>
    <s v="Chicago"/>
    <s v=""/>
    <n v="0"/>
    <e v="#VALUE!"/>
    <e v="#VALUE!"/>
  </r>
  <r>
    <s v="E01870"/>
    <s v="Easton Moore"/>
    <x v="3"/>
    <x v="0"/>
    <s v="Research &amp; Development"/>
    <s v="Male"/>
    <x v="2"/>
    <x v="27"/>
    <x v="517"/>
    <n v="99557"/>
    <n v="0.09"/>
    <x v="0"/>
    <s v="Seattle"/>
    <s v=""/>
    <n v="8960.1299999999992"/>
    <e v="#VALUE!"/>
    <e v="#VALUE!"/>
  </r>
  <r>
    <s v="E01167"/>
    <s v="Kinsley Collins"/>
    <x v="18"/>
    <x v="5"/>
    <s v="Speciality Products"/>
    <s v="Female"/>
    <x v="2"/>
    <x v="21"/>
    <x v="518"/>
    <n v="115854"/>
    <n v="0"/>
    <x v="0"/>
    <s v="Phoenix"/>
    <s v=""/>
    <n v="0"/>
    <e v="#VALUE!"/>
    <e v="#VALUE!"/>
  </r>
  <r>
    <s v="E00099"/>
    <s v="Brooklyn Salazar"/>
    <x v="30"/>
    <x v="0"/>
    <s v="Manufacturing"/>
    <s v="Female"/>
    <x v="3"/>
    <x v="18"/>
    <x v="519"/>
    <n v="82462"/>
    <n v="0"/>
    <x v="0"/>
    <s v="Austin"/>
    <s v=""/>
    <n v="0"/>
    <e v="#VALUE!"/>
    <e v="#VALUE!"/>
  </r>
  <r>
    <s v="E00044"/>
    <s v="Scarlett Jenkins"/>
    <x v="9"/>
    <x v="0"/>
    <s v="Research &amp; Development"/>
    <s v="Female"/>
    <x v="2"/>
    <x v="26"/>
    <x v="520"/>
    <n v="198473"/>
    <n v="0.32"/>
    <x v="0"/>
    <s v="Miami"/>
    <s v=""/>
    <n v="63511.360000000001"/>
    <e v="#VALUE!"/>
    <e v="#VALUE!"/>
  </r>
  <r>
    <s v="E00711"/>
    <s v="Melody Chin"/>
    <x v="0"/>
    <x v="1"/>
    <s v="Corporate"/>
    <s v="Female"/>
    <x v="1"/>
    <x v="19"/>
    <x v="521"/>
    <n v="153492"/>
    <n v="0.11"/>
    <x v="0"/>
    <s v="Chicago"/>
    <s v=""/>
    <n v="16884.12"/>
    <e v="#VALUE!"/>
    <e v="#VALUE!"/>
  </r>
  <r>
    <s v="E04795"/>
    <s v="Eloise Alexander"/>
    <x v="9"/>
    <x v="4"/>
    <s v="Corporate"/>
    <s v="Female"/>
    <x v="0"/>
    <x v="21"/>
    <x v="522"/>
    <n v="208210"/>
    <n v="0.3"/>
    <x v="0"/>
    <s v="Seattle"/>
    <s v=""/>
    <n v="62463"/>
    <e v="#VALUE!"/>
    <e v="#VALUE!"/>
  </r>
  <r>
    <s v="E03912"/>
    <s v="Carter Turner"/>
    <x v="4"/>
    <x v="6"/>
    <s v="Corporate"/>
    <s v="Male"/>
    <x v="2"/>
    <x v="29"/>
    <x v="523"/>
    <n v="91632"/>
    <n v="0"/>
    <x v="0"/>
    <s v="Phoenix"/>
    <s v=""/>
    <n v="0"/>
    <e v="#VALUE!"/>
    <e v="#VALUE!"/>
  </r>
  <r>
    <s v="E02103"/>
    <s v="Andrew Ma"/>
    <x v="16"/>
    <x v="4"/>
    <s v="Corporate"/>
    <s v="Male"/>
    <x v="1"/>
    <x v="11"/>
    <x v="524"/>
    <n v="71755"/>
    <n v="0"/>
    <x v="1"/>
    <s v="Chongqing"/>
    <s v=""/>
    <n v="0"/>
    <e v="#VALUE!"/>
    <e v="#VALUE!"/>
  </r>
  <r>
    <s v="E04213"/>
    <s v="Hailey Xi"/>
    <x v="6"/>
    <x v="3"/>
    <s v="Corporate"/>
    <s v="Female"/>
    <x v="1"/>
    <x v="27"/>
    <x v="525"/>
    <n v="111006"/>
    <n v="0.08"/>
    <x v="1"/>
    <s v="Chongqing"/>
    <s v=""/>
    <n v="8880.48"/>
    <e v="#VALUE!"/>
    <e v="#VALUE!"/>
  </r>
  <r>
    <s v="E04756"/>
    <s v="Aiden Le"/>
    <x v="21"/>
    <x v="0"/>
    <s v="Corporate"/>
    <s v="Male"/>
    <x v="1"/>
    <x v="0"/>
    <x v="526"/>
    <n v="99774"/>
    <n v="0"/>
    <x v="0"/>
    <s v="Austin"/>
    <s v=""/>
    <n v="0"/>
    <e v="#VALUE!"/>
    <e v="#VALUE!"/>
  </r>
  <r>
    <s v="E04114"/>
    <s v="Christopher Lim"/>
    <x v="2"/>
    <x v="0"/>
    <s v="Research &amp; Development"/>
    <s v="Male"/>
    <x v="1"/>
    <x v="0"/>
    <x v="527"/>
    <n v="184648"/>
    <n v="0.24"/>
    <x v="1"/>
    <s v="Shanghai"/>
    <s v=""/>
    <n v="44315.519999999997"/>
    <e v="#VALUE!"/>
    <e v="#VALUE!"/>
  </r>
  <r>
    <s v="E01423"/>
    <s v="James Castillo"/>
    <x v="9"/>
    <x v="0"/>
    <s v="Manufacturing"/>
    <s v="Male"/>
    <x v="3"/>
    <x v="10"/>
    <x v="528"/>
    <n v="247874"/>
    <n v="0.33"/>
    <x v="2"/>
    <s v="Manaus"/>
    <s v=""/>
    <n v="81798.42"/>
    <e v="#VALUE!"/>
    <e v="#VALUE!"/>
  </r>
  <r>
    <s v="E03181"/>
    <s v="Greyson Dang"/>
    <x v="25"/>
    <x v="5"/>
    <s v="Manufacturing"/>
    <s v="Male"/>
    <x v="1"/>
    <x v="33"/>
    <x v="529"/>
    <n v="62239"/>
    <n v="0"/>
    <x v="1"/>
    <s v="Beijing"/>
    <s v=""/>
    <n v="0"/>
    <e v="#VALUE!"/>
    <e v="#VALUE!"/>
  </r>
  <r>
    <s v="E03305"/>
    <s v="Hannah King"/>
    <x v="6"/>
    <x v="3"/>
    <s v="Speciality Products"/>
    <s v="Female"/>
    <x v="2"/>
    <x v="11"/>
    <x v="530"/>
    <n v="114911"/>
    <n v="7.0000000000000007E-2"/>
    <x v="0"/>
    <s v="Chicago"/>
    <s v=""/>
    <n v="8043.77"/>
    <e v="#VALUE!"/>
    <e v="#VALUE!"/>
  </r>
  <r>
    <s v="E00703"/>
    <s v="Wesley Dominguez"/>
    <x v="11"/>
    <x v="5"/>
    <s v="Corporate"/>
    <s v="Male"/>
    <x v="3"/>
    <x v="15"/>
    <x v="531"/>
    <n v="115490"/>
    <n v="0.12"/>
    <x v="0"/>
    <s v="Chicago"/>
    <s v=""/>
    <n v="13858.8"/>
    <e v="#VALUE!"/>
    <e v="#VALUE!"/>
  </r>
  <r>
    <s v="E04403"/>
    <s v="Dominic Hu"/>
    <x v="6"/>
    <x v="3"/>
    <s v="Speciality Products"/>
    <s v="Male"/>
    <x v="1"/>
    <x v="8"/>
    <x v="532"/>
    <n v="118708"/>
    <n v="7.0000000000000007E-2"/>
    <x v="1"/>
    <s v="Shanghai"/>
    <s v=""/>
    <n v="8309.5600000000013"/>
    <e v="#VALUE!"/>
    <e v="#VALUE!"/>
  </r>
  <r>
    <s v="E00103"/>
    <s v="Nora Park"/>
    <x v="2"/>
    <x v="3"/>
    <s v="Speciality Products"/>
    <s v="Female"/>
    <x v="1"/>
    <x v="7"/>
    <x v="533"/>
    <n v="197649"/>
    <n v="0.2"/>
    <x v="0"/>
    <s v="Columbus"/>
    <s v=""/>
    <n v="39529.800000000003"/>
    <e v="#VALUE!"/>
    <e v="#VALUE!"/>
  </r>
  <r>
    <s v="E04487"/>
    <s v="Audrey Hwang"/>
    <x v="4"/>
    <x v="3"/>
    <s v="Speciality Products"/>
    <s v="Female"/>
    <x v="1"/>
    <x v="15"/>
    <x v="534"/>
    <n v="89841"/>
    <n v="0"/>
    <x v="1"/>
    <s v="Beijing"/>
    <s v=""/>
    <n v="0"/>
    <e v="#VALUE!"/>
    <e v="#VALUE!"/>
  </r>
  <r>
    <s v="E01194"/>
    <s v="Ella Jenkins"/>
    <x v="13"/>
    <x v="1"/>
    <s v="Speciality Products"/>
    <s v="Female"/>
    <x v="2"/>
    <x v="27"/>
    <x v="535"/>
    <n v="61026"/>
    <n v="0"/>
    <x v="0"/>
    <s v="Phoenix"/>
    <s v=""/>
    <n v="0"/>
    <e v="#VALUE!"/>
    <e v="#VALUE!"/>
  </r>
  <r>
    <s v="E02179"/>
    <s v="Peyton Owens"/>
    <x v="8"/>
    <x v="5"/>
    <s v="Speciality Products"/>
    <s v="Female"/>
    <x v="2"/>
    <x v="35"/>
    <x v="536"/>
    <n v="96693"/>
    <n v="0"/>
    <x v="0"/>
    <s v="Chicago"/>
    <s v=""/>
    <n v="0"/>
    <e v="#VALUE!"/>
    <e v="#VALUE!"/>
  </r>
  <r>
    <s v="E04242"/>
    <s v="Alice Lopez"/>
    <x v="22"/>
    <x v="5"/>
    <s v="Speciality Products"/>
    <s v="Female"/>
    <x v="3"/>
    <x v="35"/>
    <x v="537"/>
    <n v="82907"/>
    <n v="0"/>
    <x v="0"/>
    <s v="Seattle"/>
    <s v=""/>
    <n v="0"/>
    <e v="#VALUE!"/>
    <e v="#VALUE!"/>
  </r>
  <r>
    <s v="E01371"/>
    <s v="Dominic Le"/>
    <x v="9"/>
    <x v="6"/>
    <s v="Corporate"/>
    <s v="Male"/>
    <x v="1"/>
    <x v="12"/>
    <x v="538"/>
    <n v="257194"/>
    <n v="0.35"/>
    <x v="1"/>
    <s v="Chongqing"/>
    <s v=""/>
    <n v="90017.9"/>
    <e v="#VALUE!"/>
    <e v="#VALUE!"/>
  </r>
  <r>
    <s v="E03065"/>
    <s v="Ezra Ortiz"/>
    <x v="10"/>
    <x v="5"/>
    <s v="Research &amp; Development"/>
    <s v="Male"/>
    <x v="3"/>
    <x v="12"/>
    <x v="539"/>
    <n v="94658"/>
    <n v="0"/>
    <x v="0"/>
    <s v="Miami"/>
    <s v=""/>
    <n v="0"/>
    <e v="#VALUE!"/>
    <e v="#VALUE!"/>
  </r>
  <r>
    <s v="E01377"/>
    <s v="Grayson Luu"/>
    <x v="10"/>
    <x v="5"/>
    <s v="Research &amp; Development"/>
    <s v="Male"/>
    <x v="1"/>
    <x v="0"/>
    <x v="540"/>
    <n v="89419"/>
    <n v="0"/>
    <x v="1"/>
    <s v="Shanghai"/>
    <s v=""/>
    <n v="0"/>
    <e v="#VALUE!"/>
    <e v="#VALUE!"/>
  </r>
  <r>
    <s v="E03097"/>
    <s v="Brooks Stewart"/>
    <x v="16"/>
    <x v="4"/>
    <s v="Manufacturing"/>
    <s v="Male"/>
    <x v="0"/>
    <x v="15"/>
    <x v="541"/>
    <n v="51983"/>
    <n v="0"/>
    <x v="0"/>
    <s v="Columbus"/>
    <s v=""/>
    <n v="0"/>
    <e v="#VALUE!"/>
    <e v="#VALUE!"/>
  </r>
  <r>
    <s v="E01668"/>
    <s v="Naomi Xi"/>
    <x v="2"/>
    <x v="1"/>
    <s v="Corporate"/>
    <s v="Female"/>
    <x v="1"/>
    <x v="26"/>
    <x v="542"/>
    <n v="179494"/>
    <n v="0.2"/>
    <x v="1"/>
    <s v="Chongqing"/>
    <s v=""/>
    <n v="35898.800000000003"/>
    <e v="#VALUE!"/>
    <e v="#VALUE!"/>
  </r>
  <r>
    <s v="E03354"/>
    <s v="Silas Estrada"/>
    <x v="30"/>
    <x v="0"/>
    <s v="Corporate"/>
    <s v="Male"/>
    <x v="3"/>
    <x v="37"/>
    <x v="543"/>
    <n v="68426"/>
    <n v="0"/>
    <x v="2"/>
    <s v="Rio de Janerio"/>
    <s v=""/>
    <n v="0"/>
    <e v="#VALUE!"/>
    <e v="#VALUE!"/>
  </r>
  <r>
    <s v="E02088"/>
    <s v="Skylar Ayala"/>
    <x v="0"/>
    <x v="1"/>
    <s v="Corporate"/>
    <s v="Female"/>
    <x v="3"/>
    <x v="0"/>
    <x v="544"/>
    <n v="144986"/>
    <n v="0.12"/>
    <x v="0"/>
    <s v="Phoenix"/>
    <s v=""/>
    <n v="17398.32"/>
    <e v="#VALUE!"/>
    <e v="#VALUE!"/>
  </r>
  <r>
    <s v="E03980"/>
    <s v="Lydia Huynh"/>
    <x v="5"/>
    <x v="2"/>
    <s v="Speciality Products"/>
    <s v="Female"/>
    <x v="1"/>
    <x v="15"/>
    <x v="545"/>
    <n v="60113"/>
    <n v="0"/>
    <x v="0"/>
    <s v="Chicago"/>
    <s v=""/>
    <n v="0"/>
    <e v="#VALUE!"/>
    <e v="#VALUE!"/>
  </r>
  <r>
    <s v="E00972"/>
    <s v="Hazel Cortez"/>
    <x v="16"/>
    <x v="4"/>
    <s v="Research &amp; Development"/>
    <s v="Female"/>
    <x v="3"/>
    <x v="27"/>
    <x v="546"/>
    <n v="50548"/>
    <n v="0"/>
    <x v="2"/>
    <s v="Sao Paulo"/>
    <s v=""/>
    <n v="0"/>
    <e v="#VALUE!"/>
    <e v="#VALUE!"/>
  </r>
  <r>
    <s v="E00824"/>
    <s v="Everleigh Adams"/>
    <x v="13"/>
    <x v="6"/>
    <s v="Manufacturing"/>
    <s v="Female"/>
    <x v="2"/>
    <x v="29"/>
    <x v="547"/>
    <n v="68846"/>
    <n v="0"/>
    <x v="0"/>
    <s v="Chicago"/>
    <s v=""/>
    <n v="0"/>
    <e v="#VALUE!"/>
    <e v="#VALUE!"/>
  </r>
  <r>
    <s v="E04359"/>
    <s v="Layla Salazar"/>
    <x v="29"/>
    <x v="0"/>
    <s v="Corporate"/>
    <s v="Female"/>
    <x v="3"/>
    <x v="1"/>
    <x v="548"/>
    <n v="90901"/>
    <n v="0"/>
    <x v="0"/>
    <s v="Seattle"/>
    <s v=""/>
    <n v="0"/>
    <e v="#VALUE!"/>
    <e v="#VALUE!"/>
  </r>
  <r>
    <s v="E03113"/>
    <s v="Willow Chen"/>
    <x v="6"/>
    <x v="3"/>
    <s v="Corporate"/>
    <s v="Female"/>
    <x v="1"/>
    <x v="2"/>
    <x v="549"/>
    <n v="102033"/>
    <n v="0.08"/>
    <x v="0"/>
    <s v="Austin"/>
    <s v=""/>
    <n v="8162.64"/>
    <e v="#VALUE!"/>
    <e v="#VALUE!"/>
  </r>
  <r>
    <s v="E01488"/>
    <s v="Penelope Griffin"/>
    <x v="2"/>
    <x v="2"/>
    <s v="Manufacturing"/>
    <s v="Female"/>
    <x v="2"/>
    <x v="22"/>
    <x v="550"/>
    <n v="151783"/>
    <n v="0.26"/>
    <x v="0"/>
    <s v="Seattle"/>
    <s v=""/>
    <n v="39463.58"/>
    <e v="#VALUE!"/>
    <e v="#VALUE!"/>
  </r>
  <r>
    <s v="E01787"/>
    <s v="Lillian Romero"/>
    <x v="2"/>
    <x v="5"/>
    <s v="Corporate"/>
    <s v="Female"/>
    <x v="3"/>
    <x v="5"/>
    <x v="551"/>
    <n v="170164"/>
    <n v="0.17"/>
    <x v="0"/>
    <s v="Austin"/>
    <s v=""/>
    <n v="28927.88"/>
    <e v="#VALUE!"/>
    <e v="#VALUE!"/>
  </r>
  <r>
    <s v="E03550"/>
    <s v="Stella Wu"/>
    <x v="0"/>
    <x v="6"/>
    <s v="Speciality Products"/>
    <s v="Female"/>
    <x v="1"/>
    <x v="25"/>
    <x v="552"/>
    <n v="155905"/>
    <n v="0.14000000000000001"/>
    <x v="0"/>
    <s v="Phoenix"/>
    <s v=""/>
    <n v="21826.7"/>
    <e v="#VALUE!"/>
    <e v="#VALUE!"/>
  </r>
  <r>
    <s v="E01052"/>
    <s v="Parker Vang"/>
    <x v="7"/>
    <x v="2"/>
    <s v="Corporate"/>
    <s v="Male"/>
    <x v="1"/>
    <x v="28"/>
    <x v="553"/>
    <n v="50733"/>
    <n v="0"/>
    <x v="0"/>
    <s v="Miami"/>
    <s v=""/>
    <n v="0"/>
    <e v="#VALUE!"/>
    <e v="#VALUE!"/>
  </r>
  <r>
    <s v="E04799"/>
    <s v="Mila Roberts"/>
    <x v="15"/>
    <x v="4"/>
    <s v="Corporate"/>
    <s v="Female"/>
    <x v="2"/>
    <x v="23"/>
    <x v="554"/>
    <n v="88663"/>
    <n v="0"/>
    <x v="0"/>
    <s v="Phoenix"/>
    <s v=""/>
    <n v="0"/>
    <e v="#VALUE!"/>
    <e v="#VALUE!"/>
  </r>
  <r>
    <s v="E03402"/>
    <s v="Isaac Liu"/>
    <x v="17"/>
    <x v="5"/>
    <s v="Manufacturing"/>
    <s v="Male"/>
    <x v="1"/>
    <x v="33"/>
    <x v="555"/>
    <n v="88213"/>
    <n v="0"/>
    <x v="1"/>
    <s v="Chongqing"/>
    <s v=""/>
    <n v="0"/>
    <e v="#VALUE!"/>
    <e v="#VALUE!"/>
  </r>
  <r>
    <s v="E04128"/>
    <s v="Jacob Doan"/>
    <x v="13"/>
    <x v="2"/>
    <s v="Speciality Products"/>
    <s v="Male"/>
    <x v="1"/>
    <x v="0"/>
    <x v="556"/>
    <n v="67130"/>
    <n v="0"/>
    <x v="0"/>
    <s v="Miami"/>
    <s v=""/>
    <n v="0"/>
    <e v="#VALUE!"/>
    <e v="#VALUE!"/>
  </r>
  <r>
    <s v="E00013"/>
    <s v="Raelynn Ma"/>
    <x v="4"/>
    <x v="1"/>
    <s v="Speciality Products"/>
    <s v="Female"/>
    <x v="1"/>
    <x v="29"/>
    <x v="557"/>
    <n v="94876"/>
    <n v="0"/>
    <x v="0"/>
    <s v="Miami"/>
    <s v=""/>
    <n v="0"/>
    <e v="#VALUE!"/>
    <e v="#VALUE!"/>
  </r>
  <r>
    <s v="E03114"/>
    <s v="Jameson Juarez"/>
    <x v="25"/>
    <x v="5"/>
    <s v="Speciality Products"/>
    <s v="Male"/>
    <x v="3"/>
    <x v="39"/>
    <x v="558"/>
    <n v="98230"/>
    <n v="0"/>
    <x v="0"/>
    <s v="Miami"/>
    <s v=""/>
    <n v="0"/>
    <e v="#VALUE!"/>
    <e v="#VALUE!"/>
  </r>
  <r>
    <s v="E04004"/>
    <s v="Everleigh Shah"/>
    <x v="22"/>
    <x v="5"/>
    <s v="Research &amp; Development"/>
    <s v="Female"/>
    <x v="1"/>
    <x v="9"/>
    <x v="559"/>
    <n v="96757"/>
    <n v="0"/>
    <x v="0"/>
    <s v="Columbus"/>
    <s v=""/>
    <n v="0"/>
    <e v="#VALUE!"/>
    <e v="#VALUE!"/>
  </r>
  <r>
    <s v="E04472"/>
    <s v="Alexander Foster"/>
    <x v="13"/>
    <x v="6"/>
    <s v="Manufacturing"/>
    <s v="Male"/>
    <x v="0"/>
    <x v="25"/>
    <x v="560"/>
    <n v="51513"/>
    <n v="0"/>
    <x v="0"/>
    <s v="Columbus"/>
    <s v=""/>
    <n v="0"/>
    <e v="#VALUE!"/>
    <e v="#VALUE!"/>
  </r>
  <r>
    <s v="E00161"/>
    <s v="Ryan Ha"/>
    <x v="9"/>
    <x v="6"/>
    <s v="Corporate"/>
    <s v="Male"/>
    <x v="1"/>
    <x v="33"/>
    <x v="561"/>
    <n v="234311"/>
    <n v="0.37"/>
    <x v="0"/>
    <s v="Miami"/>
    <s v=""/>
    <n v="86695.069999999992"/>
    <e v="#VALUE!"/>
    <e v="#VALUE!"/>
  </r>
  <r>
    <s v="E04417"/>
    <s v="Chloe Salazar"/>
    <x v="0"/>
    <x v="4"/>
    <s v="Speciality Products"/>
    <s v="Female"/>
    <x v="3"/>
    <x v="15"/>
    <x v="562"/>
    <n v="152353"/>
    <n v="0.14000000000000001"/>
    <x v="0"/>
    <s v="Seattle"/>
    <s v=""/>
    <n v="21329.420000000002"/>
    <e v="#VALUE!"/>
    <e v="#VALUE!"/>
  </r>
  <r>
    <s v="E04536"/>
    <s v="Layla Scott"/>
    <x v="0"/>
    <x v="3"/>
    <s v="Speciality Products"/>
    <s v="Female"/>
    <x v="2"/>
    <x v="35"/>
    <x v="563"/>
    <n v="124774"/>
    <n v="0.12"/>
    <x v="0"/>
    <s v="Phoenix"/>
    <s v=""/>
    <n v="14972.88"/>
    <e v="#VALUE!"/>
    <e v="#VALUE!"/>
  </r>
  <r>
    <s v="E02534"/>
    <s v="Leah Khan"/>
    <x v="2"/>
    <x v="6"/>
    <s v="Corporate"/>
    <s v="Female"/>
    <x v="1"/>
    <x v="9"/>
    <x v="564"/>
    <n v="157070"/>
    <n v="0.28000000000000003"/>
    <x v="1"/>
    <s v="Chongqing"/>
    <s v=""/>
    <n v="43979.600000000006"/>
    <e v="#VALUE!"/>
    <e v="#VALUE!"/>
  </r>
  <r>
    <s v="E02857"/>
    <s v="Mason Jimenez"/>
    <x v="0"/>
    <x v="1"/>
    <s v="Speciality Products"/>
    <s v="Male"/>
    <x v="3"/>
    <x v="18"/>
    <x v="565"/>
    <n v="130133"/>
    <n v="0.15"/>
    <x v="0"/>
    <s v="Austin"/>
    <d v="2022-05-18T00:00:00"/>
    <n v="19519.95"/>
    <n v="725"/>
    <n v="1.9863013698630136"/>
  </r>
  <r>
    <s v="E03059"/>
    <s v="Hailey Dang"/>
    <x v="6"/>
    <x v="6"/>
    <s v="Manufacturing"/>
    <s v="Female"/>
    <x v="1"/>
    <x v="14"/>
    <x v="566"/>
    <n v="108780"/>
    <n v="0.06"/>
    <x v="1"/>
    <s v="Shanghai"/>
    <s v=""/>
    <n v="6526.8"/>
    <e v="#VALUE!"/>
    <e v="#VALUE!"/>
  </r>
  <r>
    <s v="E02477"/>
    <s v="Amelia Bui"/>
    <x v="2"/>
    <x v="5"/>
    <s v="Speciality Products"/>
    <s v="Female"/>
    <x v="1"/>
    <x v="30"/>
    <x v="567"/>
    <n v="151853"/>
    <n v="0.16"/>
    <x v="1"/>
    <s v="Chengdu"/>
    <s v=""/>
    <n v="24296.48"/>
    <e v="#VALUE!"/>
    <e v="#VALUE!"/>
  </r>
  <r>
    <s v="E00022"/>
    <s v="Elena Her"/>
    <x v="5"/>
    <x v="2"/>
    <s v="Manufacturing"/>
    <s v="Female"/>
    <x v="1"/>
    <x v="39"/>
    <x v="568"/>
    <n v="64669"/>
    <n v="0"/>
    <x v="1"/>
    <s v="Chongqing"/>
    <s v=""/>
    <n v="0"/>
    <e v="#VALUE!"/>
    <e v="#VALUE!"/>
  </r>
  <r>
    <s v="E03370"/>
    <s v="Ian Cortez"/>
    <x v="13"/>
    <x v="6"/>
    <s v="Research &amp; Development"/>
    <s v="Male"/>
    <x v="3"/>
    <x v="22"/>
    <x v="240"/>
    <n v="69352"/>
    <n v="0"/>
    <x v="2"/>
    <s v="Rio de Janerio"/>
    <s v=""/>
    <n v="0"/>
    <e v="#VALUE!"/>
    <e v="#VALUE!"/>
  </r>
  <r>
    <s v="E00555"/>
    <s v="Christian Ali"/>
    <x v="13"/>
    <x v="6"/>
    <s v="Research &amp; Development"/>
    <s v="Male"/>
    <x v="1"/>
    <x v="13"/>
    <x v="569"/>
    <n v="74631"/>
    <n v="0"/>
    <x v="1"/>
    <s v="Chongqing"/>
    <s v=""/>
    <n v="0"/>
    <e v="#VALUE!"/>
    <e v="#VALUE!"/>
  </r>
  <r>
    <s v="E03160"/>
    <s v="Carter Ortiz"/>
    <x v="10"/>
    <x v="5"/>
    <s v="Speciality Products"/>
    <s v="Male"/>
    <x v="3"/>
    <x v="36"/>
    <x v="570"/>
    <n v="96441"/>
    <n v="0"/>
    <x v="2"/>
    <s v="Sao Paulo"/>
    <s v=""/>
    <n v="0"/>
    <e v="#VALUE!"/>
    <e v="#VALUE!"/>
  </r>
  <r>
    <s v="E03919"/>
    <s v="Grayson Chan"/>
    <x v="11"/>
    <x v="5"/>
    <s v="Speciality Products"/>
    <s v="Male"/>
    <x v="1"/>
    <x v="30"/>
    <x v="571"/>
    <n v="114250"/>
    <n v="0.14000000000000001"/>
    <x v="1"/>
    <s v="Chengdu"/>
    <s v=""/>
    <n v="15995.000000000002"/>
    <e v="#VALUE!"/>
    <e v="#VALUE!"/>
  </r>
  <r>
    <s v="E01724"/>
    <s v="Nolan Molina"/>
    <x v="3"/>
    <x v="0"/>
    <s v="Corporate"/>
    <s v="Male"/>
    <x v="3"/>
    <x v="9"/>
    <x v="572"/>
    <n v="70165"/>
    <n v="7.0000000000000007E-2"/>
    <x v="2"/>
    <s v="Manaus"/>
    <s v=""/>
    <n v="4911.55"/>
    <e v="#VALUE!"/>
    <e v="#VALUE!"/>
  </r>
  <r>
    <s v="E04087"/>
    <s v="Adam Kaur"/>
    <x v="6"/>
    <x v="0"/>
    <s v="Corporate"/>
    <s v="Male"/>
    <x v="1"/>
    <x v="33"/>
    <x v="573"/>
    <n v="109059"/>
    <n v="7.0000000000000007E-2"/>
    <x v="1"/>
    <s v="Chengdu"/>
    <s v=""/>
    <n v="7634.130000000001"/>
    <e v="#VALUE!"/>
    <e v="#VALUE!"/>
  </r>
  <r>
    <s v="E02856"/>
    <s v="Amelia Kaur"/>
    <x v="19"/>
    <x v="5"/>
    <s v="Research &amp; Development"/>
    <s v="Female"/>
    <x v="1"/>
    <x v="23"/>
    <x v="574"/>
    <n v="77442"/>
    <n v="0"/>
    <x v="0"/>
    <s v="Columbus"/>
    <s v=""/>
    <n v="0"/>
    <e v="#VALUE!"/>
    <e v="#VALUE!"/>
  </r>
  <r>
    <s v="E03805"/>
    <s v="Autumn Gonzales"/>
    <x v="13"/>
    <x v="2"/>
    <s v="Corporate"/>
    <s v="Female"/>
    <x v="3"/>
    <x v="8"/>
    <x v="575"/>
    <n v="72126"/>
    <n v="0"/>
    <x v="2"/>
    <s v="Manaus"/>
    <s v=""/>
    <n v="0"/>
    <e v="#VALUE!"/>
    <e v="#VALUE!"/>
  </r>
  <r>
    <s v="E00319"/>
    <s v="Ezra Wilson"/>
    <x v="31"/>
    <x v="0"/>
    <s v="Manufacturing"/>
    <s v="Male"/>
    <x v="2"/>
    <x v="0"/>
    <x v="576"/>
    <n v="70334"/>
    <n v="0"/>
    <x v="0"/>
    <s v="Miami"/>
    <s v=""/>
    <n v="0"/>
    <e v="#VALUE!"/>
    <e v="#VALUE!"/>
  </r>
  <r>
    <s v="E01090"/>
    <s v="Jacob Cheng"/>
    <x v="10"/>
    <x v="5"/>
    <s v="Research &amp; Development"/>
    <s v="Male"/>
    <x v="1"/>
    <x v="1"/>
    <x v="577"/>
    <n v="78006"/>
    <n v="0"/>
    <x v="0"/>
    <s v="Miami"/>
    <s v=""/>
    <n v="0"/>
    <e v="#VALUE!"/>
    <e v="#VALUE!"/>
  </r>
  <r>
    <s v="E04323"/>
    <s v="Melody Valdez"/>
    <x v="2"/>
    <x v="0"/>
    <s v="Manufacturing"/>
    <s v="Female"/>
    <x v="3"/>
    <x v="21"/>
    <x v="578"/>
    <n v="160385"/>
    <n v="0.23"/>
    <x v="0"/>
    <s v="Miami"/>
    <d v="2021-05-18T00:00:00"/>
    <n v="36888.550000000003"/>
    <n v="82"/>
    <n v="0.22465753424657534"/>
  </r>
  <r>
    <s v="E02687"/>
    <s v="Caroline Nelson"/>
    <x v="9"/>
    <x v="1"/>
    <s v="Corporate"/>
    <s v="Female"/>
    <x v="2"/>
    <x v="9"/>
    <x v="579"/>
    <n v="202323"/>
    <n v="0.39"/>
    <x v="0"/>
    <s v="Chicago"/>
    <s v=""/>
    <n v="78905.97"/>
    <e v="#VALUE!"/>
    <e v="#VALUE!"/>
  </r>
  <r>
    <s v="E01407"/>
    <s v="Ellie Guerrero"/>
    <x v="0"/>
    <x v="4"/>
    <s v="Corporate"/>
    <s v="Female"/>
    <x v="3"/>
    <x v="7"/>
    <x v="580"/>
    <n v="141555"/>
    <n v="0.11"/>
    <x v="2"/>
    <s v="Manaus"/>
    <s v=""/>
    <n v="15571.05"/>
    <e v="#VALUE!"/>
    <e v="#VALUE!"/>
  </r>
  <r>
    <s v="E02748"/>
    <s v="Genesis Zhu"/>
    <x v="2"/>
    <x v="1"/>
    <s v="Speciality Products"/>
    <s v="Female"/>
    <x v="1"/>
    <x v="8"/>
    <x v="581"/>
    <n v="184960"/>
    <n v="0.18"/>
    <x v="0"/>
    <s v="Seattle"/>
    <s v=""/>
    <n v="33292.799999999996"/>
    <e v="#VALUE!"/>
    <e v="#VALUE!"/>
  </r>
  <r>
    <s v="E01995"/>
    <s v="Jonathan Ho"/>
    <x v="9"/>
    <x v="0"/>
    <s v="Manufacturing"/>
    <s v="Male"/>
    <x v="1"/>
    <x v="17"/>
    <x v="582"/>
    <n v="221592"/>
    <n v="0.31"/>
    <x v="0"/>
    <s v="Columbus"/>
    <s v=""/>
    <n v="68693.52"/>
    <e v="#VALUE!"/>
    <e v="#VALUE!"/>
  </r>
  <r>
    <s v="E01714"/>
    <s v="Savannah Park"/>
    <x v="16"/>
    <x v="4"/>
    <s v="Manufacturing"/>
    <s v="Female"/>
    <x v="1"/>
    <x v="18"/>
    <x v="583"/>
    <n v="53301"/>
    <n v="0"/>
    <x v="0"/>
    <s v="Seattle"/>
    <s v=""/>
    <n v="0"/>
    <e v="#VALUE!"/>
    <e v="#VALUE!"/>
  </r>
  <r>
    <s v="E04491"/>
    <s v="Nathan Chan"/>
    <x v="21"/>
    <x v="0"/>
    <s v="Corporate"/>
    <s v="Male"/>
    <x v="1"/>
    <x v="15"/>
    <x v="584"/>
    <n v="91276"/>
    <n v="0"/>
    <x v="0"/>
    <s v="Seattle"/>
    <s v=""/>
    <n v="0"/>
    <e v="#VALUE!"/>
    <e v="#VALUE!"/>
  </r>
  <r>
    <s v="E01076"/>
    <s v="Sofia Vu"/>
    <x v="0"/>
    <x v="4"/>
    <s v="Research &amp; Development"/>
    <s v="Female"/>
    <x v="1"/>
    <x v="27"/>
    <x v="585"/>
    <n v="140042"/>
    <n v="0.13"/>
    <x v="0"/>
    <s v="Austin"/>
    <s v=""/>
    <n v="18205.46"/>
    <e v="#VALUE!"/>
    <e v="#VALUE!"/>
  </r>
  <r>
    <s v="E04131"/>
    <s v="Ruby Choi"/>
    <x v="7"/>
    <x v="3"/>
    <s v="Manufacturing"/>
    <s v="Female"/>
    <x v="1"/>
    <x v="28"/>
    <x v="586"/>
    <n v="57225"/>
    <n v="0"/>
    <x v="0"/>
    <s v="Columbus"/>
    <s v=""/>
    <n v="0"/>
    <e v="#VALUE!"/>
    <e v="#VALUE!"/>
  </r>
  <r>
    <s v="E02843"/>
    <s v="Lily Pena"/>
    <x v="6"/>
    <x v="4"/>
    <s v="Speciality Products"/>
    <s v="Female"/>
    <x v="3"/>
    <x v="0"/>
    <x v="587"/>
    <n v="102839"/>
    <n v="0.05"/>
    <x v="0"/>
    <s v="Miami"/>
    <s v=""/>
    <n v="5141.9500000000007"/>
    <e v="#VALUE!"/>
    <e v="#VALUE!"/>
  </r>
  <r>
    <s v="E03758"/>
    <s v="Liam Zhang"/>
    <x v="2"/>
    <x v="6"/>
    <s v="Research &amp; Development"/>
    <s v="Male"/>
    <x v="1"/>
    <x v="7"/>
    <x v="588"/>
    <n v="199783"/>
    <n v="0.21"/>
    <x v="0"/>
    <s v="Chicago"/>
    <d v="2022-04-10T00:00:00"/>
    <n v="41954.43"/>
    <n v="148"/>
    <n v="0.40547945205479452"/>
  </r>
  <r>
    <s v="E02063"/>
    <s v="Ian Gutierrez"/>
    <x v="15"/>
    <x v="4"/>
    <s v="Research &amp; Development"/>
    <s v="Male"/>
    <x v="3"/>
    <x v="24"/>
    <x v="589"/>
    <n v="70980"/>
    <n v="0"/>
    <x v="2"/>
    <s v="Rio de Janerio"/>
    <s v=""/>
    <n v="0"/>
    <e v="#VALUE!"/>
    <e v="#VALUE!"/>
  </r>
  <r>
    <s v="E00638"/>
    <s v="David Simmons"/>
    <x v="6"/>
    <x v="6"/>
    <s v="Corporate"/>
    <s v="Male"/>
    <x v="2"/>
    <x v="10"/>
    <x v="590"/>
    <n v="104431"/>
    <n v="7.0000000000000007E-2"/>
    <x v="0"/>
    <s v="Phoenix"/>
    <s v=""/>
    <n v="7310.170000000001"/>
    <e v="#VALUE!"/>
    <e v="#VALUE!"/>
  </r>
  <r>
    <s v="E03571"/>
    <s v="Lincoln Henderson"/>
    <x v="20"/>
    <x v="4"/>
    <s v="Speciality Products"/>
    <s v="Male"/>
    <x v="2"/>
    <x v="21"/>
    <x v="591"/>
    <n v="48510"/>
    <n v="0"/>
    <x v="0"/>
    <s v="Chicago"/>
    <s v=""/>
    <n v="0"/>
    <e v="#VALUE!"/>
    <e v="#VALUE!"/>
  </r>
  <r>
    <s v="E01820"/>
    <s v="Nathan Miller"/>
    <x v="10"/>
    <x v="5"/>
    <s v="Speciality Products"/>
    <s v="Male"/>
    <x v="0"/>
    <x v="5"/>
    <x v="592"/>
    <n v="70110"/>
    <n v="0"/>
    <x v="0"/>
    <s v="Miami"/>
    <d v="2021-01-07T00:00:00"/>
    <n v="0"/>
    <n v="423"/>
    <n v="1.1589041095890411"/>
  </r>
  <r>
    <s v="E01712"/>
    <s v="James Singh"/>
    <x v="2"/>
    <x v="6"/>
    <s v="Corporate"/>
    <s v="Male"/>
    <x v="1"/>
    <x v="15"/>
    <x v="593"/>
    <n v="186138"/>
    <n v="0.28000000000000003"/>
    <x v="1"/>
    <s v="Chongqing"/>
    <s v=""/>
    <n v="52118.640000000007"/>
    <e v="#VALUE!"/>
    <e v="#VALUE!"/>
  </r>
  <r>
    <s v="E00184"/>
    <s v="Kayden Ortega"/>
    <x v="7"/>
    <x v="3"/>
    <s v="Manufacturing"/>
    <s v="Male"/>
    <x v="3"/>
    <x v="32"/>
    <x v="594"/>
    <n v="56350"/>
    <n v="0"/>
    <x v="2"/>
    <s v="Rio de Janerio"/>
    <s v=""/>
    <n v="0"/>
    <e v="#VALUE!"/>
    <e v="#VALUE!"/>
  </r>
  <r>
    <s v="E02706"/>
    <s v="Lucy Figueroa"/>
    <x v="0"/>
    <x v="1"/>
    <s v="Research &amp; Development"/>
    <s v="Female"/>
    <x v="3"/>
    <x v="15"/>
    <x v="595"/>
    <n v="149761"/>
    <n v="0.12"/>
    <x v="0"/>
    <s v="Columbus"/>
    <s v=""/>
    <n v="17971.32"/>
    <e v="#VALUE!"/>
    <e v="#VALUE!"/>
  </r>
  <r>
    <s v="E02899"/>
    <s v="Joshua Cortez"/>
    <x v="0"/>
    <x v="1"/>
    <s v="Corporate"/>
    <s v="Male"/>
    <x v="3"/>
    <x v="18"/>
    <x v="596"/>
    <n v="126277"/>
    <n v="0.13"/>
    <x v="2"/>
    <s v="Manaus"/>
    <s v=""/>
    <n v="16416.010000000002"/>
    <e v="#VALUE!"/>
    <e v="#VALUE!"/>
  </r>
  <r>
    <s v="E02478"/>
    <s v="Alexander Morris"/>
    <x v="6"/>
    <x v="2"/>
    <s v="Speciality Products"/>
    <s v="Male"/>
    <x v="2"/>
    <x v="29"/>
    <x v="597"/>
    <n v="119631"/>
    <n v="0.06"/>
    <x v="0"/>
    <s v="Phoenix"/>
    <s v=""/>
    <n v="7177.86"/>
    <e v="#VALUE!"/>
    <e v="#VALUE!"/>
  </r>
  <r>
    <s v="E04170"/>
    <s v="Grayson Chin"/>
    <x v="9"/>
    <x v="0"/>
    <s v="Research &amp; Development"/>
    <s v="Male"/>
    <x v="1"/>
    <x v="3"/>
    <x v="598"/>
    <n v="256561"/>
    <n v="0.39"/>
    <x v="0"/>
    <s v="Austin"/>
    <s v=""/>
    <n v="100058.79000000001"/>
    <e v="#VALUE!"/>
    <e v="#VALUE!"/>
  </r>
  <r>
    <s v="E00929"/>
    <s v="Allison Espinoza"/>
    <x v="29"/>
    <x v="0"/>
    <s v="Speciality Products"/>
    <s v="Female"/>
    <x v="3"/>
    <x v="15"/>
    <x v="127"/>
    <n v="66958"/>
    <n v="0"/>
    <x v="0"/>
    <s v="Miami"/>
    <s v=""/>
    <n v="0"/>
    <e v="#VALUE!"/>
    <e v="#VALUE!"/>
  </r>
  <r>
    <s v="E00530"/>
    <s v="Naomi Chu"/>
    <x v="0"/>
    <x v="2"/>
    <s v="Manufacturing"/>
    <s v="Female"/>
    <x v="1"/>
    <x v="30"/>
    <x v="599"/>
    <n v="158897"/>
    <n v="0.1"/>
    <x v="1"/>
    <s v="Chongqing"/>
    <s v=""/>
    <n v="15889.7"/>
    <e v="#VALUE!"/>
    <e v="#VALUE!"/>
  </r>
  <r>
    <s v="E03824"/>
    <s v="Jameson Martin"/>
    <x v="1"/>
    <x v="0"/>
    <s v="Corporate"/>
    <s v="Male"/>
    <x v="2"/>
    <x v="17"/>
    <x v="600"/>
    <n v="71695"/>
    <n v="0"/>
    <x v="0"/>
    <s v="Phoenix"/>
    <s v=""/>
    <n v="0"/>
    <e v="#VALUE!"/>
    <e v="#VALUE!"/>
  </r>
  <r>
    <s v="E02492"/>
    <s v="Sebastian Gupta"/>
    <x v="4"/>
    <x v="6"/>
    <s v="Corporate"/>
    <s v="Male"/>
    <x v="1"/>
    <x v="28"/>
    <x v="601"/>
    <n v="73779"/>
    <n v="0"/>
    <x v="1"/>
    <s v="Chongqing"/>
    <d v="2019-05-09T00:00:00"/>
    <n v="0"/>
    <n v="1209"/>
    <n v="3.3123287671232875"/>
  </r>
  <r>
    <s v="E01733"/>
    <s v="Eloise Pham"/>
    <x v="6"/>
    <x v="2"/>
    <s v="Speciality Products"/>
    <s v="Female"/>
    <x v="1"/>
    <x v="15"/>
    <x v="571"/>
    <n v="123640"/>
    <n v="7.0000000000000007E-2"/>
    <x v="1"/>
    <s v="Shanghai"/>
    <s v=""/>
    <n v="8654.8000000000011"/>
    <e v="#VALUE!"/>
    <e v="#VALUE!"/>
  </r>
  <r>
    <s v="E02857"/>
    <s v="Valentina Davis"/>
    <x v="7"/>
    <x v="2"/>
    <s v="Speciality Products"/>
    <s v="Female"/>
    <x v="2"/>
    <x v="29"/>
    <x v="602"/>
    <n v="46878"/>
    <n v="0"/>
    <x v="0"/>
    <s v="Miami"/>
    <s v=""/>
    <n v="0"/>
    <e v="#VALUE!"/>
    <e v="#VALUE!"/>
  </r>
  <r>
    <s v="E04938"/>
    <s v="Brooklyn Daniels"/>
    <x v="7"/>
    <x v="6"/>
    <s v="Speciality Products"/>
    <s v="Female"/>
    <x v="2"/>
    <x v="14"/>
    <x v="603"/>
    <n v="57032"/>
    <n v="0"/>
    <x v="0"/>
    <s v="Miami"/>
    <s v=""/>
    <n v="0"/>
    <e v="#VALUE!"/>
    <e v="#VALUE!"/>
  </r>
  <r>
    <s v="E04952"/>
    <s v="Paisley Gomez"/>
    <x v="4"/>
    <x v="2"/>
    <s v="Manufacturing"/>
    <s v="Female"/>
    <x v="3"/>
    <x v="4"/>
    <x v="604"/>
    <n v="98150"/>
    <n v="0"/>
    <x v="2"/>
    <s v="Rio de Janerio"/>
    <s v=""/>
    <n v="0"/>
    <e v="#VALUE!"/>
    <e v="#VALUE!"/>
  </r>
  <r>
    <s v="E02420"/>
    <s v="Madison Li"/>
    <x v="2"/>
    <x v="6"/>
    <s v="Manufacturing"/>
    <s v="Female"/>
    <x v="1"/>
    <x v="25"/>
    <x v="605"/>
    <n v="171426"/>
    <n v="0.15"/>
    <x v="1"/>
    <s v="Beijing"/>
    <d v="2017-09-22T00:00:00"/>
    <n v="25713.899999999998"/>
    <n v="145"/>
    <n v="0.39726027397260272"/>
  </r>
  <r>
    <s v="E01639"/>
    <s v="Everleigh Simmons"/>
    <x v="7"/>
    <x v="1"/>
    <s v="Manufacturing"/>
    <s v="Female"/>
    <x v="2"/>
    <x v="0"/>
    <x v="606"/>
    <n v="48266"/>
    <n v="0"/>
    <x v="0"/>
    <s v="Chicago"/>
    <s v=""/>
    <n v="0"/>
    <e v="#VALUE!"/>
    <e v="#VALUE!"/>
  </r>
  <r>
    <s v="E03947"/>
    <s v="Logan Soto"/>
    <x v="9"/>
    <x v="1"/>
    <s v="Research &amp; Development"/>
    <s v="Male"/>
    <x v="3"/>
    <x v="9"/>
    <x v="607"/>
    <n v="223404"/>
    <n v="0.32"/>
    <x v="0"/>
    <s v="Columbus"/>
    <s v=""/>
    <n v="71489.279999999999"/>
    <e v="#VALUE!"/>
    <e v="#VALUE!"/>
  </r>
  <r>
    <s v="E04535"/>
    <s v="Charlotte Vo"/>
    <x v="27"/>
    <x v="0"/>
    <s v="Speciality Products"/>
    <s v="Female"/>
    <x v="1"/>
    <x v="4"/>
    <x v="608"/>
    <n v="74854"/>
    <n v="0"/>
    <x v="0"/>
    <s v="Seattle"/>
    <s v=""/>
    <n v="0"/>
    <e v="#VALUE!"/>
    <e v="#VALUE!"/>
  </r>
  <r>
    <s v="E00380"/>
    <s v="Alice Thompson"/>
    <x v="9"/>
    <x v="3"/>
    <s v="Speciality Products"/>
    <s v="Female"/>
    <x v="2"/>
    <x v="35"/>
    <x v="172"/>
    <n v="217783"/>
    <n v="0.36"/>
    <x v="0"/>
    <s v="Seattle"/>
    <s v=""/>
    <n v="78401.87999999999"/>
    <e v="#VALUE!"/>
    <e v="#VALUE!"/>
  </r>
  <r>
    <s v="E01432"/>
    <s v="Peyton Garza"/>
    <x v="28"/>
    <x v="0"/>
    <s v="Manufacturing"/>
    <s v="Female"/>
    <x v="3"/>
    <x v="26"/>
    <x v="609"/>
    <n v="44735"/>
    <n v="0"/>
    <x v="2"/>
    <s v="Manaus"/>
    <s v=""/>
    <n v="0"/>
    <e v="#VALUE!"/>
    <e v="#VALUE!"/>
  </r>
  <r>
    <s v="E02628"/>
    <s v="Nora Nelson"/>
    <x v="13"/>
    <x v="1"/>
    <s v="Manufacturing"/>
    <s v="Female"/>
    <x v="2"/>
    <x v="12"/>
    <x v="100"/>
    <n v="50685"/>
    <n v="0"/>
    <x v="0"/>
    <s v="Columbus"/>
    <s v=""/>
    <n v="0"/>
    <e v="#VALUE!"/>
    <e v="#VALUE!"/>
  </r>
  <r>
    <s v="E03578"/>
    <s v="Maverick Li"/>
    <x v="13"/>
    <x v="2"/>
    <s v="Research &amp; Development"/>
    <s v="Male"/>
    <x v="1"/>
    <x v="8"/>
    <x v="490"/>
    <n v="58993"/>
    <n v="0"/>
    <x v="0"/>
    <s v="Austin"/>
    <s v=""/>
    <n v="0"/>
    <e v="#VALUE!"/>
    <e v="#VALUE!"/>
  </r>
  <r>
    <s v="E03563"/>
    <s v="Ian Barnes"/>
    <x v="19"/>
    <x v="5"/>
    <s v="Corporate"/>
    <s v="Male"/>
    <x v="2"/>
    <x v="40"/>
    <x v="610"/>
    <n v="115765"/>
    <n v="0"/>
    <x v="0"/>
    <s v="Miami"/>
    <d v="2021-02-02T00:00:00"/>
    <n v="0"/>
    <n v="172"/>
    <n v="0.47123287671232877"/>
  </r>
  <r>
    <s v="E02781"/>
    <s v="Athena Vu"/>
    <x v="2"/>
    <x v="3"/>
    <s v="Manufacturing"/>
    <s v="Female"/>
    <x v="1"/>
    <x v="20"/>
    <x v="611"/>
    <n v="193044"/>
    <n v="0.15"/>
    <x v="0"/>
    <s v="Miami"/>
    <s v=""/>
    <n v="28956.6"/>
    <e v="#VALUE!"/>
    <e v="#VALUE!"/>
  </r>
  <r>
    <s v="E04739"/>
    <s v="Ruby Washington"/>
    <x v="7"/>
    <x v="6"/>
    <s v="Research &amp; Development"/>
    <s v="Female"/>
    <x v="0"/>
    <x v="13"/>
    <x v="612"/>
    <n v="56686"/>
    <n v="0"/>
    <x v="0"/>
    <s v="Seattle"/>
    <d v="2015-06-09T00:00:00"/>
    <n v="0"/>
    <n v="1038"/>
    <n v="2.8438356164383563"/>
  </r>
  <r>
    <s v="E02665"/>
    <s v="Bella Butler"/>
    <x v="0"/>
    <x v="1"/>
    <s v="Manufacturing"/>
    <s v="Female"/>
    <x v="0"/>
    <x v="29"/>
    <x v="325"/>
    <n v="131652"/>
    <n v="0.11"/>
    <x v="0"/>
    <s v="Seattle"/>
    <s v=""/>
    <n v="14481.72"/>
    <e v="#VALUE!"/>
    <e v="#VALUE!"/>
  </r>
  <r>
    <s v="E04132"/>
    <s v="Kinsley Henry"/>
    <x v="2"/>
    <x v="6"/>
    <s v="Manufacturing"/>
    <s v="Female"/>
    <x v="0"/>
    <x v="15"/>
    <x v="613"/>
    <n v="150577"/>
    <n v="0.25"/>
    <x v="0"/>
    <s v="Miami"/>
    <s v=""/>
    <n v="37644.25"/>
    <e v="#VALUE!"/>
    <e v="#VALUE!"/>
  </r>
  <r>
    <s v="E00276"/>
    <s v="Kennedy Romero"/>
    <x v="11"/>
    <x v="5"/>
    <s v="Research &amp; Development"/>
    <s v="Female"/>
    <x v="3"/>
    <x v="17"/>
    <x v="614"/>
    <n v="87359"/>
    <n v="0.11"/>
    <x v="2"/>
    <s v="Rio de Janerio"/>
    <s v=""/>
    <n v="9609.49"/>
    <e v="#VALUE!"/>
    <e v="#VALUE!"/>
  </r>
  <r>
    <s v="E04277"/>
    <s v="Zoe Do"/>
    <x v="13"/>
    <x v="2"/>
    <s v="Speciality Products"/>
    <s v="Female"/>
    <x v="1"/>
    <x v="33"/>
    <x v="615"/>
    <n v="51877"/>
    <n v="0"/>
    <x v="1"/>
    <s v="Beijing"/>
    <s v=""/>
    <n v="0"/>
    <e v="#VALUE!"/>
    <e v="#VALUE!"/>
  </r>
  <r>
    <s v="E03890"/>
    <s v="Everett Khan"/>
    <x v="29"/>
    <x v="0"/>
    <s v="Manufacturing"/>
    <s v="Male"/>
    <x v="1"/>
    <x v="19"/>
    <x v="219"/>
    <n v="86417"/>
    <n v="0"/>
    <x v="0"/>
    <s v="Chicago"/>
    <s v=""/>
    <n v="0"/>
    <e v="#VALUE!"/>
    <e v="#VALUE!"/>
  </r>
  <r>
    <s v="E02012"/>
    <s v="Anna Han"/>
    <x v="27"/>
    <x v="0"/>
    <s v="Research &amp; Development"/>
    <s v="Female"/>
    <x v="1"/>
    <x v="13"/>
    <x v="616"/>
    <n v="96548"/>
    <n v="0"/>
    <x v="0"/>
    <s v="Austin"/>
    <s v=""/>
    <n v="0"/>
    <e v="#VALUE!"/>
    <e v="#VALUE!"/>
  </r>
  <r>
    <s v="E02881"/>
    <s v="Leilani Sharma"/>
    <x v="4"/>
    <x v="3"/>
    <s v="Manufacturing"/>
    <s v="Female"/>
    <x v="1"/>
    <x v="19"/>
    <x v="617"/>
    <n v="92940"/>
    <n v="0"/>
    <x v="1"/>
    <s v="Chengdu"/>
    <s v=""/>
    <n v="0"/>
    <e v="#VALUE!"/>
    <e v="#VALUE!"/>
  </r>
  <r>
    <s v="E03750"/>
    <s v="Jordan Cho"/>
    <x v="13"/>
    <x v="3"/>
    <s v="Speciality Products"/>
    <s v="Male"/>
    <x v="1"/>
    <x v="21"/>
    <x v="618"/>
    <n v="61410"/>
    <n v="0"/>
    <x v="0"/>
    <s v="Phoenix"/>
    <s v=""/>
    <n v="0"/>
    <e v="#VALUE!"/>
    <e v="#VALUE!"/>
  </r>
  <r>
    <s v="E00605"/>
    <s v="Nova Williams"/>
    <x v="6"/>
    <x v="1"/>
    <s v="Speciality Products"/>
    <s v="Female"/>
    <x v="0"/>
    <x v="22"/>
    <x v="619"/>
    <n v="110302"/>
    <n v="0.06"/>
    <x v="0"/>
    <s v="Miami"/>
    <s v=""/>
    <n v="6618.12"/>
    <e v="#VALUE!"/>
    <e v="#VALUE!"/>
  </r>
  <r>
    <s v="E04641"/>
    <s v="Scarlett Hill"/>
    <x v="2"/>
    <x v="5"/>
    <s v="Speciality Products"/>
    <s v="Female"/>
    <x v="0"/>
    <x v="15"/>
    <x v="620"/>
    <n v="187205"/>
    <n v="0.24"/>
    <x v="0"/>
    <s v="Columbus"/>
    <d v="2022-06-20T00:00:00"/>
    <n v="44929.2"/>
    <n v="1086"/>
    <n v="2.9753424657534246"/>
  </r>
  <r>
    <s v="E01019"/>
    <s v="Dominic Scott"/>
    <x v="4"/>
    <x v="2"/>
    <s v="Corporate"/>
    <s v="Male"/>
    <x v="2"/>
    <x v="15"/>
    <x v="621"/>
    <n v="81687"/>
    <n v="0"/>
    <x v="0"/>
    <s v="Phoenix"/>
    <s v=""/>
    <n v="0"/>
    <e v="#VALUE!"/>
    <e v="#VALUE!"/>
  </r>
  <r>
    <s v="E01519"/>
    <s v="Anthony Marquez"/>
    <x v="9"/>
    <x v="0"/>
    <s v="Speciality Products"/>
    <s v="Male"/>
    <x v="3"/>
    <x v="36"/>
    <x v="622"/>
    <n v="241083"/>
    <n v="0.39"/>
    <x v="0"/>
    <s v="Columbus"/>
    <s v=""/>
    <n v="94022.37000000001"/>
    <e v="#VALUE!"/>
    <e v="#VALUE!"/>
  </r>
  <r>
    <s v="E03694"/>
    <s v="Elena Patterson"/>
    <x v="9"/>
    <x v="1"/>
    <s v="Speciality Products"/>
    <s v="Female"/>
    <x v="0"/>
    <x v="31"/>
    <x v="623"/>
    <n v="223805"/>
    <n v="0.36"/>
    <x v="0"/>
    <s v="Chicago"/>
    <s v=""/>
    <n v="80569.8"/>
    <e v="#VALUE!"/>
    <e v="#VALUE!"/>
  </r>
  <r>
    <s v="E01123"/>
    <s v="Madison Nelson"/>
    <x v="2"/>
    <x v="3"/>
    <s v="Corporate"/>
    <s v="Female"/>
    <x v="2"/>
    <x v="5"/>
    <x v="624"/>
    <n v="161759"/>
    <n v="0.16"/>
    <x v="0"/>
    <s v="Miami"/>
    <s v=""/>
    <n v="25881.440000000002"/>
    <e v="#VALUE!"/>
    <e v="#VALUE!"/>
  </r>
  <r>
    <s v="E01366"/>
    <s v="William Walker"/>
    <x v="3"/>
    <x v="0"/>
    <s v="Research &amp; Development"/>
    <s v="Male"/>
    <x v="0"/>
    <x v="28"/>
    <x v="625"/>
    <n v="95899"/>
    <n v="0.1"/>
    <x v="0"/>
    <s v="Columbus"/>
    <d v="2021-03-08T00:00:00"/>
    <n v="9589.9"/>
    <n v="531"/>
    <n v="1.4547945205479451"/>
  </r>
  <r>
    <s v="E04005"/>
    <s v="Lincoln Wong"/>
    <x v="4"/>
    <x v="1"/>
    <s v="Corporate"/>
    <s v="Male"/>
    <x v="1"/>
    <x v="37"/>
    <x v="626"/>
    <n v="80700"/>
    <n v="0"/>
    <x v="0"/>
    <s v="Columbus"/>
    <s v=""/>
    <n v="0"/>
    <e v="#VALUE!"/>
    <e v="#VALUE!"/>
  </r>
  <r>
    <s v="E02770"/>
    <s v="James Huang"/>
    <x v="6"/>
    <x v="4"/>
    <s v="Speciality Products"/>
    <s v="Male"/>
    <x v="1"/>
    <x v="36"/>
    <x v="627"/>
    <n v="128136"/>
    <n v="0.05"/>
    <x v="1"/>
    <s v="Beijing"/>
    <s v=""/>
    <n v="6406.8"/>
    <e v="#VALUE!"/>
    <e v="#VALUE!"/>
  </r>
  <r>
    <s v="E04018"/>
    <s v="Emery Ford"/>
    <x v="13"/>
    <x v="6"/>
    <s v="Corporate"/>
    <s v="Female"/>
    <x v="2"/>
    <x v="38"/>
    <x v="628"/>
    <n v="58745"/>
    <n v="0"/>
    <x v="0"/>
    <s v="Austin"/>
    <s v=""/>
    <n v="0"/>
    <e v="#VALUE!"/>
    <e v="#VALUE!"/>
  </r>
  <r>
    <s v="E01591"/>
    <s v="Paisley Trinh"/>
    <x v="1"/>
    <x v="0"/>
    <s v="Corporate"/>
    <s v="Female"/>
    <x v="1"/>
    <x v="4"/>
    <x v="629"/>
    <n v="76202"/>
    <n v="0"/>
    <x v="0"/>
    <s v="Austin"/>
    <d v="1994-12-18T00:00:00"/>
    <n v="0"/>
    <n v="685"/>
    <n v="1.8767123287671232"/>
  </r>
  <r>
    <s v="E04940"/>
    <s v="Hudson Williams"/>
    <x v="9"/>
    <x v="2"/>
    <s v="Speciality Products"/>
    <s v="Male"/>
    <x v="0"/>
    <x v="9"/>
    <x v="630"/>
    <n v="195200"/>
    <n v="0.36"/>
    <x v="0"/>
    <s v="Austin"/>
    <s v=""/>
    <n v="70272"/>
    <e v="#VALUE!"/>
    <e v="#VALUE!"/>
  </r>
  <r>
    <s v="E03465"/>
    <s v="Harper Phan"/>
    <x v="13"/>
    <x v="1"/>
    <s v="Manufacturing"/>
    <s v="Female"/>
    <x v="1"/>
    <x v="15"/>
    <x v="631"/>
    <n v="71454"/>
    <n v="0"/>
    <x v="1"/>
    <s v="Shanghai"/>
    <s v=""/>
    <n v="0"/>
    <e v="#VALUE!"/>
    <e v="#VALUE!"/>
  </r>
  <r>
    <s v="E03870"/>
    <s v="Madeline Allen"/>
    <x v="21"/>
    <x v="0"/>
    <s v="Manufacturing"/>
    <s v="Female"/>
    <x v="2"/>
    <x v="23"/>
    <x v="632"/>
    <n v="94652"/>
    <n v="0"/>
    <x v="0"/>
    <s v="Seattle"/>
    <s v=""/>
    <n v="0"/>
    <e v="#VALUE!"/>
    <e v="#VALUE!"/>
  </r>
  <r>
    <s v="E01927"/>
    <s v="Charles Moore"/>
    <x v="1"/>
    <x v="0"/>
    <s v="Manufacturing"/>
    <s v="Male"/>
    <x v="0"/>
    <x v="8"/>
    <x v="633"/>
    <n v="63411"/>
    <n v="0"/>
    <x v="0"/>
    <s v="Miami"/>
    <s v=""/>
    <n v="0"/>
    <e v="#VALUE!"/>
    <e v="#VALUE!"/>
  </r>
  <r>
    <s v="E03064"/>
    <s v="Lincoln Fong"/>
    <x v="13"/>
    <x v="2"/>
    <s v="Speciality Products"/>
    <s v="Male"/>
    <x v="1"/>
    <x v="11"/>
    <x v="634"/>
    <n v="67171"/>
    <n v="0"/>
    <x v="1"/>
    <s v="Chongqing"/>
    <d v="2021-05-01T00:00:00"/>
    <n v="0"/>
    <n v="315"/>
    <n v="0.86301369863013699"/>
  </r>
  <r>
    <s v="E01883"/>
    <s v="Isla Guzman"/>
    <x v="0"/>
    <x v="3"/>
    <s v="Speciality Products"/>
    <s v="Female"/>
    <x v="3"/>
    <x v="21"/>
    <x v="635"/>
    <n v="152036"/>
    <n v="0.15"/>
    <x v="2"/>
    <s v="Rio de Janerio"/>
    <s v=""/>
    <n v="22805.399999999998"/>
    <e v="#VALUE!"/>
    <e v="#VALUE!"/>
  </r>
  <r>
    <s v="E03984"/>
    <s v="Hailey Foster"/>
    <x v="8"/>
    <x v="5"/>
    <s v="Manufacturing"/>
    <s v="Female"/>
    <x v="0"/>
    <x v="0"/>
    <x v="636"/>
    <n v="95562"/>
    <n v="0"/>
    <x v="0"/>
    <s v="Chicago"/>
    <s v=""/>
    <n v="0"/>
    <e v="#VALUE!"/>
    <e v="#VALUE!"/>
  </r>
  <r>
    <s v="E00446"/>
    <s v="Hudson Hill"/>
    <x v="4"/>
    <x v="2"/>
    <s v="Research &amp; Development"/>
    <s v="Male"/>
    <x v="2"/>
    <x v="23"/>
    <x v="637"/>
    <n v="96092"/>
    <n v="0"/>
    <x v="0"/>
    <s v="Austin"/>
    <s v=""/>
    <n v="0"/>
    <e v="#VALUE!"/>
    <e v="#VALUE!"/>
  </r>
  <r>
    <s v="E02825"/>
    <s v="Wyatt Li"/>
    <x v="9"/>
    <x v="5"/>
    <s v="Manufacturing"/>
    <s v="Male"/>
    <x v="1"/>
    <x v="20"/>
    <x v="638"/>
    <n v="254289"/>
    <n v="0.39"/>
    <x v="0"/>
    <s v="Chicago"/>
    <s v=""/>
    <n v="99172.71"/>
    <e v="#VALUE!"/>
    <e v="#VALUE!"/>
  </r>
  <r>
    <s v="E04174"/>
    <s v="Maverick Henry"/>
    <x v="3"/>
    <x v="0"/>
    <s v="Research &amp; Development"/>
    <s v="Male"/>
    <x v="2"/>
    <x v="3"/>
    <x v="639"/>
    <n v="69110"/>
    <n v="0.05"/>
    <x v="0"/>
    <s v="Chicago"/>
    <s v=""/>
    <n v="3455.5"/>
    <e v="#VALUE!"/>
    <e v="#VALUE!"/>
  </r>
  <r>
    <s v="E01899"/>
    <s v="Xavier Jackson"/>
    <x v="9"/>
    <x v="6"/>
    <s v="Speciality Products"/>
    <s v="Male"/>
    <x v="2"/>
    <x v="27"/>
    <x v="640"/>
    <n v="236314"/>
    <n v="0.34"/>
    <x v="0"/>
    <s v="Miami"/>
    <s v=""/>
    <n v="80346.760000000009"/>
    <e v="#VALUE!"/>
    <e v="#VALUE!"/>
  </r>
  <r>
    <s v="E02562"/>
    <s v="Christian Medina"/>
    <x v="7"/>
    <x v="6"/>
    <s v="Corporate"/>
    <s v="Male"/>
    <x v="3"/>
    <x v="10"/>
    <x v="641"/>
    <n v="45206"/>
    <n v="0"/>
    <x v="0"/>
    <s v="Columbus"/>
    <s v=""/>
    <n v="0"/>
    <e v="#VALUE!"/>
    <e v="#VALUE!"/>
  </r>
  <r>
    <s v="E01006"/>
    <s v="Autumn Leung"/>
    <x v="9"/>
    <x v="1"/>
    <s v="Research &amp; Development"/>
    <s v="Female"/>
    <x v="1"/>
    <x v="6"/>
    <x v="509"/>
    <n v="210708"/>
    <n v="0.33"/>
    <x v="0"/>
    <s v="Chicago"/>
    <s v=""/>
    <n v="69533.64"/>
    <e v="#VALUE!"/>
    <e v="#VALUE!"/>
  </r>
  <r>
    <s v="E02903"/>
    <s v="Robert Vazquez"/>
    <x v="27"/>
    <x v="0"/>
    <s v="Corporate"/>
    <s v="Male"/>
    <x v="3"/>
    <x v="28"/>
    <x v="642"/>
    <n v="87770"/>
    <n v="0"/>
    <x v="0"/>
    <s v="Austin"/>
    <s v=""/>
    <n v="0"/>
    <e v="#VALUE!"/>
    <e v="#VALUE!"/>
  </r>
  <r>
    <s v="E03642"/>
    <s v="Aria Roberts"/>
    <x v="6"/>
    <x v="3"/>
    <s v="Corporate"/>
    <s v="Female"/>
    <x v="2"/>
    <x v="31"/>
    <x v="643"/>
    <n v="106858"/>
    <n v="0.05"/>
    <x v="0"/>
    <s v="Seattle"/>
    <s v=""/>
    <n v="5342.9000000000005"/>
    <e v="#VALUE!"/>
    <e v="#VALUE!"/>
  </r>
  <r>
    <s v="E02884"/>
    <s v="Axel Johnson"/>
    <x v="2"/>
    <x v="4"/>
    <s v="Corporate"/>
    <s v="Male"/>
    <x v="2"/>
    <x v="33"/>
    <x v="644"/>
    <n v="155788"/>
    <n v="0.17"/>
    <x v="0"/>
    <s v="Seattle"/>
    <s v=""/>
    <n v="26483.960000000003"/>
    <e v="#VALUE!"/>
    <e v="#VALUE!"/>
  </r>
  <r>
    <s v="E00701"/>
    <s v="Madeline Garcia"/>
    <x v="15"/>
    <x v="4"/>
    <s v="Speciality Products"/>
    <s v="Female"/>
    <x v="3"/>
    <x v="15"/>
    <x v="645"/>
    <n v="74891"/>
    <n v="0"/>
    <x v="2"/>
    <s v="Rio de Janerio"/>
    <s v=""/>
    <n v="0"/>
    <e v="#VALUE!"/>
    <e v="#VALUE!"/>
  </r>
  <r>
    <s v="E04720"/>
    <s v="Christopher Chung"/>
    <x v="8"/>
    <x v="5"/>
    <s v="Corporate"/>
    <s v="Male"/>
    <x v="1"/>
    <x v="21"/>
    <x v="646"/>
    <n v="95670"/>
    <n v="0"/>
    <x v="0"/>
    <s v="Phoenix"/>
    <s v=""/>
    <n v="0"/>
    <e v="#VALUE!"/>
    <e v="#VALUE!"/>
  </r>
  <r>
    <s v="E01985"/>
    <s v="Eliana Turner"/>
    <x v="5"/>
    <x v="2"/>
    <s v="Research &amp; Development"/>
    <s v="Female"/>
    <x v="0"/>
    <x v="13"/>
    <x v="647"/>
    <n v="67837"/>
    <n v="0"/>
    <x v="0"/>
    <s v="Austin"/>
    <s v=""/>
    <n v="0"/>
    <e v="#VALUE!"/>
    <e v="#VALUE!"/>
  </r>
  <r>
    <s v="E03273"/>
    <s v="Daniel Shah"/>
    <x v="13"/>
    <x v="2"/>
    <s v="Research &amp; Development"/>
    <s v="Male"/>
    <x v="1"/>
    <x v="12"/>
    <x v="648"/>
    <n v="72425"/>
    <n v="0"/>
    <x v="1"/>
    <s v="Beijing"/>
    <s v=""/>
    <n v="0"/>
    <e v="#VALUE!"/>
    <e v="#VALUE!"/>
  </r>
  <r>
    <s v="E02415"/>
    <s v="Penelope Gonzalez"/>
    <x v="4"/>
    <x v="2"/>
    <s v="Corporate"/>
    <s v="Female"/>
    <x v="3"/>
    <x v="27"/>
    <x v="649"/>
    <n v="93103"/>
    <n v="0"/>
    <x v="0"/>
    <s v="Phoenix"/>
    <s v=""/>
    <n v="0"/>
    <e v="#VALUE!"/>
    <e v="#VALUE!"/>
  </r>
  <r>
    <s v="E02877"/>
    <s v="Mila Allen"/>
    <x v="8"/>
    <x v="5"/>
    <s v="Corporate"/>
    <s v="Female"/>
    <x v="2"/>
    <x v="16"/>
    <x v="650"/>
    <n v="76272"/>
    <n v="0"/>
    <x v="0"/>
    <s v="Miami"/>
    <d v="2021-10-22T00:00:00"/>
    <n v="0"/>
    <n v="1573"/>
    <n v="4.3095890410958901"/>
  </r>
  <r>
    <s v="E00091"/>
    <s v="Emilia Chu"/>
    <x v="13"/>
    <x v="1"/>
    <s v="Manufacturing"/>
    <s v="Female"/>
    <x v="1"/>
    <x v="35"/>
    <x v="651"/>
    <n v="55760"/>
    <n v="0"/>
    <x v="0"/>
    <s v="Austin"/>
    <s v=""/>
    <n v="0"/>
    <e v="#VALUE!"/>
    <e v="#VALUE!"/>
  </r>
  <r>
    <s v="E02563"/>
    <s v="Emily Clark"/>
    <x v="9"/>
    <x v="3"/>
    <s v="Corporate"/>
    <s v="Female"/>
    <x v="2"/>
    <x v="9"/>
    <x v="652"/>
    <n v="253294"/>
    <n v="0.4"/>
    <x v="0"/>
    <s v="Miami"/>
    <s v=""/>
    <n v="101317.6"/>
    <e v="#VALUE!"/>
    <e v="#VALUE!"/>
  </r>
  <r>
    <s v="E04221"/>
    <s v="Roman King"/>
    <x v="13"/>
    <x v="1"/>
    <s v="Corporate"/>
    <s v="Male"/>
    <x v="2"/>
    <x v="33"/>
    <x v="653"/>
    <n v="58671"/>
    <n v="0"/>
    <x v="0"/>
    <s v="Columbus"/>
    <s v=""/>
    <n v="0"/>
    <e v="#VALUE!"/>
    <e v="#VALUE!"/>
  </r>
  <r>
    <s v="E04887"/>
    <s v="Emery Do"/>
    <x v="5"/>
    <x v="2"/>
    <s v="Research &amp; Development"/>
    <s v="Female"/>
    <x v="1"/>
    <x v="28"/>
    <x v="654"/>
    <n v="55457"/>
    <n v="0"/>
    <x v="0"/>
    <s v="Columbus"/>
    <s v=""/>
    <n v="0"/>
    <e v="#VALUE!"/>
    <e v="#VALUE!"/>
  </r>
  <r>
    <s v="E03170"/>
    <s v="Autumn Thao"/>
    <x v="5"/>
    <x v="2"/>
    <s v="Manufacturing"/>
    <s v="Female"/>
    <x v="1"/>
    <x v="20"/>
    <x v="655"/>
    <n v="72340"/>
    <n v="0"/>
    <x v="0"/>
    <s v="Phoenix"/>
    <d v="2019-04-03T00:00:00"/>
    <n v="0"/>
    <n v="397"/>
    <n v="1.0876712328767124"/>
  </r>
  <r>
    <s v="E01636"/>
    <s v="Naomi Coleman"/>
    <x v="6"/>
    <x v="6"/>
    <s v="Corporate"/>
    <s v="Female"/>
    <x v="2"/>
    <x v="7"/>
    <x v="656"/>
    <n v="122054"/>
    <n v="0.06"/>
    <x v="0"/>
    <s v="Phoenix"/>
    <s v=""/>
    <n v="7323.24"/>
    <e v="#VALUE!"/>
    <e v="#VALUE!"/>
  </r>
  <r>
    <s v="E01387"/>
    <s v="Cora Zheng"/>
    <x v="2"/>
    <x v="0"/>
    <s v="Manufacturing"/>
    <s v="Female"/>
    <x v="1"/>
    <x v="5"/>
    <x v="657"/>
    <n v="167100"/>
    <n v="0.2"/>
    <x v="1"/>
    <s v="Chengdu"/>
    <s v=""/>
    <n v="33420"/>
    <e v="#VALUE!"/>
    <e v="#VALUE!"/>
  </r>
  <r>
    <s v="E01363"/>
    <s v="Ayla Daniels"/>
    <x v="1"/>
    <x v="0"/>
    <s v="Corporate"/>
    <s v="Female"/>
    <x v="2"/>
    <x v="26"/>
    <x v="658"/>
    <n v="78153"/>
    <n v="0"/>
    <x v="0"/>
    <s v="Miami"/>
    <s v=""/>
    <n v="0"/>
    <e v="#VALUE!"/>
    <e v="#VALUE!"/>
  </r>
  <r>
    <s v="E02249"/>
    <s v="Allison Daniels"/>
    <x v="6"/>
    <x v="1"/>
    <s v="Manufacturing"/>
    <s v="Female"/>
    <x v="2"/>
    <x v="17"/>
    <x v="659"/>
    <n v="103524"/>
    <n v="0.09"/>
    <x v="0"/>
    <s v="Phoenix"/>
    <s v=""/>
    <n v="9317.16"/>
    <e v="#VALUE!"/>
    <e v="#VALUE!"/>
  </r>
  <r>
    <s v="E02987"/>
    <s v="Mateo Harris"/>
    <x v="6"/>
    <x v="0"/>
    <s v="Corporate"/>
    <s v="Male"/>
    <x v="2"/>
    <x v="23"/>
    <x v="660"/>
    <n v="119906"/>
    <n v="0.05"/>
    <x v="0"/>
    <s v="Columbus"/>
    <s v=""/>
    <n v="5995.3"/>
    <e v="#VALUE!"/>
    <e v="#VALUE!"/>
  </r>
  <r>
    <s v="E03655"/>
    <s v="Samantha Rogers"/>
    <x v="7"/>
    <x v="6"/>
    <s v="Speciality Products"/>
    <s v="Female"/>
    <x v="2"/>
    <x v="21"/>
    <x v="661"/>
    <n v="45061"/>
    <n v="0"/>
    <x v="0"/>
    <s v="Miami"/>
    <s v=""/>
    <n v="0"/>
    <e v="#VALUE!"/>
    <e v="#VALUE!"/>
  </r>
  <r>
    <s v="E04048"/>
    <s v="Julian Lee"/>
    <x v="30"/>
    <x v="0"/>
    <s v="Corporate"/>
    <s v="Male"/>
    <x v="1"/>
    <x v="10"/>
    <x v="662"/>
    <n v="91399"/>
    <n v="0"/>
    <x v="0"/>
    <s v="Seattle"/>
    <s v=""/>
    <n v="0"/>
    <e v="#VALUE!"/>
    <e v="#VALUE!"/>
  </r>
  <r>
    <s v="E03626"/>
    <s v="Nicholas Avila"/>
    <x v="14"/>
    <x v="0"/>
    <s v="Research &amp; Development"/>
    <s v="Male"/>
    <x v="3"/>
    <x v="21"/>
    <x v="663"/>
    <n v="97336"/>
    <n v="0"/>
    <x v="0"/>
    <s v="Austin"/>
    <s v=""/>
    <n v="0"/>
    <e v="#VALUE!"/>
    <e v="#VALUE!"/>
  </r>
  <r>
    <s v="E03694"/>
    <s v="Hailey Watson"/>
    <x v="0"/>
    <x v="3"/>
    <s v="Corporate"/>
    <s v="Female"/>
    <x v="0"/>
    <x v="11"/>
    <x v="664"/>
    <n v="124629"/>
    <n v="0.1"/>
    <x v="0"/>
    <s v="Columbus"/>
    <s v=""/>
    <n v="12462.900000000001"/>
    <e v="#VALUE!"/>
    <e v="#VALUE!"/>
  </r>
  <r>
    <s v="E02920"/>
    <s v="Willow Woods"/>
    <x v="9"/>
    <x v="4"/>
    <s v="Speciality Products"/>
    <s v="Female"/>
    <x v="2"/>
    <x v="21"/>
    <x v="665"/>
    <n v="231850"/>
    <n v="0.39"/>
    <x v="0"/>
    <s v="Miami"/>
    <s v=""/>
    <n v="90421.5"/>
    <e v="#VALUE!"/>
    <e v="#VALUE!"/>
  </r>
  <r>
    <s v="E03220"/>
    <s v="Alexander Gonzales"/>
    <x v="6"/>
    <x v="3"/>
    <s v="Research &amp; Development"/>
    <s v="Male"/>
    <x v="3"/>
    <x v="8"/>
    <x v="666"/>
    <n v="128329"/>
    <n v="0.08"/>
    <x v="0"/>
    <s v="Phoenix"/>
    <s v=""/>
    <n v="10266.32"/>
    <e v="#VALUE!"/>
    <e v="#VALUE!"/>
  </r>
  <r>
    <s v="E01347"/>
    <s v="Aiden Gonzales"/>
    <x v="9"/>
    <x v="6"/>
    <s v="Speciality Products"/>
    <s v="Male"/>
    <x v="3"/>
    <x v="18"/>
    <x v="223"/>
    <n v="186033"/>
    <n v="0.34"/>
    <x v="2"/>
    <s v="Sao Paulo"/>
    <s v=""/>
    <n v="63251.22"/>
    <e v="#VALUE!"/>
    <e v="#VALUE!"/>
  </r>
  <r>
    <s v="E03968"/>
    <s v="Joshua Chin"/>
    <x v="0"/>
    <x v="6"/>
    <s v="Manufacturing"/>
    <s v="Male"/>
    <x v="1"/>
    <x v="33"/>
    <x v="332"/>
    <n v="121480"/>
    <n v="0.14000000000000001"/>
    <x v="0"/>
    <s v="Phoenix"/>
    <s v=""/>
    <n v="17007.2"/>
    <e v="#VALUE!"/>
    <e v="#VALUE!"/>
  </r>
  <r>
    <s v="E04299"/>
    <s v="Paisley Hall"/>
    <x v="2"/>
    <x v="4"/>
    <s v="Speciality Products"/>
    <s v="Female"/>
    <x v="2"/>
    <x v="12"/>
    <x v="667"/>
    <n v="153275"/>
    <n v="0.24"/>
    <x v="0"/>
    <s v="Columbus"/>
    <s v=""/>
    <n v="36786"/>
    <e v="#VALUE!"/>
    <e v="#VALUE!"/>
  </r>
  <r>
    <s v="E01150"/>
    <s v="Allison Leung"/>
    <x v="4"/>
    <x v="2"/>
    <s v="Research &amp; Development"/>
    <s v="Female"/>
    <x v="1"/>
    <x v="39"/>
    <x v="668"/>
    <n v="97830"/>
    <n v="0"/>
    <x v="0"/>
    <s v="Austin"/>
    <s v=""/>
    <n v="0"/>
    <e v="#VALUE!"/>
    <e v="#VALUE!"/>
  </r>
  <r>
    <s v="E03774"/>
    <s v="Hannah Mejia"/>
    <x v="9"/>
    <x v="6"/>
    <s v="Corporate"/>
    <s v="Female"/>
    <x v="3"/>
    <x v="40"/>
    <x v="669"/>
    <n v="239394"/>
    <n v="0.32"/>
    <x v="0"/>
    <s v="Austin"/>
    <s v=""/>
    <n v="76606.080000000002"/>
    <e v="#VALUE!"/>
    <e v="#VALUE!"/>
  </r>
  <r>
    <s v="E01638"/>
    <s v="Elizabeth Huang"/>
    <x v="7"/>
    <x v="1"/>
    <s v="Speciality Products"/>
    <s v="Female"/>
    <x v="1"/>
    <x v="39"/>
    <x v="670"/>
    <n v="49738"/>
    <n v="0"/>
    <x v="1"/>
    <s v="Beijing"/>
    <s v=""/>
    <n v="0"/>
    <e v="#VALUE!"/>
    <e v="#VALUE!"/>
  </r>
  <r>
    <s v="E01877"/>
    <s v="Abigail Garza"/>
    <x v="7"/>
    <x v="3"/>
    <s v="Manufacturing"/>
    <s v="Female"/>
    <x v="3"/>
    <x v="29"/>
    <x v="671"/>
    <n v="45049"/>
    <n v="0"/>
    <x v="0"/>
    <s v="Seattle"/>
    <s v=""/>
    <n v="0"/>
    <e v="#VALUE!"/>
    <e v="#VALUE!"/>
  </r>
  <r>
    <s v="E01193"/>
    <s v="Raelynn Lu"/>
    <x v="2"/>
    <x v="1"/>
    <s v="Research &amp; Development"/>
    <s v="Female"/>
    <x v="1"/>
    <x v="5"/>
    <x v="97"/>
    <n v="153628"/>
    <n v="0.28999999999999998"/>
    <x v="1"/>
    <s v="Chongqing"/>
    <d v="2020-12-12T00:00:00"/>
    <n v="44552.119999999995"/>
    <n v="144"/>
    <n v="0.39452054794520547"/>
  </r>
  <r>
    <s v="E01789"/>
    <s v="Charles Luu"/>
    <x v="0"/>
    <x v="2"/>
    <s v="Manufacturing"/>
    <s v="Male"/>
    <x v="1"/>
    <x v="6"/>
    <x v="672"/>
    <n v="142731"/>
    <n v="0.11"/>
    <x v="1"/>
    <s v="Shanghai"/>
    <d v="2022-06-03T00:00:00"/>
    <n v="15700.41"/>
    <n v="254"/>
    <n v="0.69589041095890414"/>
  </r>
  <r>
    <s v="E01422"/>
    <s v="Lydia Espinoza"/>
    <x v="0"/>
    <x v="6"/>
    <s v="Speciality Products"/>
    <s v="Female"/>
    <x v="3"/>
    <x v="7"/>
    <x v="673"/>
    <n v="137106"/>
    <n v="0.12"/>
    <x v="2"/>
    <s v="Sao Paulo"/>
    <s v=""/>
    <n v="16452.72"/>
    <e v="#VALUE!"/>
    <e v="#VALUE!"/>
  </r>
  <r>
    <s v="E00440"/>
    <s v="Adeline Thao"/>
    <x v="9"/>
    <x v="1"/>
    <s v="Corporate"/>
    <s v="Female"/>
    <x v="1"/>
    <x v="36"/>
    <x v="674"/>
    <n v="183239"/>
    <n v="0.32"/>
    <x v="0"/>
    <s v="Seattle"/>
    <s v=""/>
    <n v="58636.480000000003"/>
    <e v="#VALUE!"/>
    <e v="#VALUE!"/>
  </r>
  <r>
    <s v="E00145"/>
    <s v="Kinsley Dixon"/>
    <x v="7"/>
    <x v="3"/>
    <s v="Manufacturing"/>
    <s v="Female"/>
    <x v="2"/>
    <x v="21"/>
    <x v="675"/>
    <n v="45819"/>
    <n v="0"/>
    <x v="0"/>
    <s v="Miami"/>
    <s v=""/>
    <n v="0"/>
    <e v="#VALUE!"/>
    <e v="#VALUE!"/>
  </r>
  <r>
    <s v="E04150"/>
    <s v="Natalia Vu"/>
    <x v="7"/>
    <x v="3"/>
    <s v="Research &amp; Development"/>
    <s v="Female"/>
    <x v="1"/>
    <x v="36"/>
    <x v="676"/>
    <n v="55518"/>
    <n v="0"/>
    <x v="0"/>
    <s v="Columbus"/>
    <s v=""/>
    <n v="0"/>
    <e v="#VALUE!"/>
    <e v="#VALUE!"/>
  </r>
  <r>
    <s v="E02846"/>
    <s v="Julia Mai"/>
    <x v="6"/>
    <x v="6"/>
    <s v="Manufacturing"/>
    <s v="Female"/>
    <x v="1"/>
    <x v="2"/>
    <x v="677"/>
    <n v="108134"/>
    <n v="0.1"/>
    <x v="1"/>
    <s v="Shanghai"/>
    <s v=""/>
    <n v="10813.400000000001"/>
    <e v="#VALUE!"/>
    <e v="#VALUE!"/>
  </r>
  <r>
    <s v="E04247"/>
    <s v="Camila Evans"/>
    <x v="6"/>
    <x v="6"/>
    <s v="Research &amp; Development"/>
    <s v="Female"/>
    <x v="0"/>
    <x v="0"/>
    <x v="678"/>
    <n v="113950"/>
    <n v="0.09"/>
    <x v="0"/>
    <s v="Miami"/>
    <s v=""/>
    <n v="10255.5"/>
    <e v="#VALUE!"/>
    <e v="#VALUE!"/>
  </r>
  <r>
    <s v="E02613"/>
    <s v="Everly Lai"/>
    <x v="9"/>
    <x v="6"/>
    <s v="Speciality Products"/>
    <s v="Female"/>
    <x v="1"/>
    <x v="27"/>
    <x v="679"/>
    <n v="182035"/>
    <n v="0.3"/>
    <x v="0"/>
    <s v="Chicago"/>
    <s v=""/>
    <n v="54610.5"/>
    <e v="#VALUE!"/>
    <e v="#VALUE!"/>
  </r>
  <r>
    <s v="E03349"/>
    <s v="Adam He"/>
    <x v="2"/>
    <x v="3"/>
    <s v="Speciality Products"/>
    <s v="Male"/>
    <x v="1"/>
    <x v="25"/>
    <x v="680"/>
    <n v="181356"/>
    <n v="0.23"/>
    <x v="1"/>
    <s v="Beijing"/>
    <s v=""/>
    <n v="41711.880000000005"/>
    <e v="#VALUE!"/>
    <e v="#VALUE!"/>
  </r>
  <r>
    <s v="E03648"/>
    <s v="Vivian Hunter"/>
    <x v="5"/>
    <x v="2"/>
    <s v="Corporate"/>
    <s v="Female"/>
    <x v="0"/>
    <x v="3"/>
    <x v="681"/>
    <n v="66084"/>
    <n v="0"/>
    <x v="0"/>
    <s v="Seattle"/>
    <s v=""/>
    <n v="0"/>
    <e v="#VALUE!"/>
    <e v="#VALUE!"/>
  </r>
  <r>
    <s v="E02192"/>
    <s v="Lucy Avila"/>
    <x v="29"/>
    <x v="0"/>
    <s v="Speciality Products"/>
    <s v="Female"/>
    <x v="3"/>
    <x v="19"/>
    <x v="682"/>
    <n v="76912"/>
    <n v="0"/>
    <x v="2"/>
    <s v="Sao Paulo"/>
    <s v=""/>
    <n v="0"/>
    <e v="#VALUE!"/>
    <e v="#VALUE!"/>
  </r>
  <r>
    <s v="E03981"/>
    <s v="Eliana Li"/>
    <x v="22"/>
    <x v="5"/>
    <s v="Research &amp; Development"/>
    <s v="Female"/>
    <x v="1"/>
    <x v="20"/>
    <x v="683"/>
    <n v="67987"/>
    <n v="0"/>
    <x v="0"/>
    <s v="Miami"/>
    <s v=""/>
    <n v="0"/>
    <e v="#VALUE!"/>
    <e v="#VALUE!"/>
  </r>
  <r>
    <s v="E03262"/>
    <s v="Logan Mitchell"/>
    <x v="13"/>
    <x v="6"/>
    <s v="Manufacturing"/>
    <s v="Male"/>
    <x v="2"/>
    <x v="13"/>
    <x v="684"/>
    <n v="59833"/>
    <n v="0"/>
    <x v="0"/>
    <s v="Columbus"/>
    <s v=""/>
    <n v="0"/>
    <e v="#VALUE!"/>
    <e v="#VALUE!"/>
  </r>
  <r>
    <s v="E02716"/>
    <s v="Dominic Dinh"/>
    <x v="0"/>
    <x v="6"/>
    <s v="Speciality Products"/>
    <s v="Male"/>
    <x v="1"/>
    <x v="15"/>
    <x v="685"/>
    <n v="128468"/>
    <n v="0.11"/>
    <x v="0"/>
    <s v="Chicago"/>
    <s v=""/>
    <n v="14131.48"/>
    <e v="#VALUE!"/>
    <e v="#VALUE!"/>
  </r>
  <r>
    <s v="E00245"/>
    <s v="Lucas Daniels"/>
    <x v="6"/>
    <x v="2"/>
    <s v="Corporate"/>
    <s v="Male"/>
    <x v="0"/>
    <x v="34"/>
    <x v="686"/>
    <n v="102440"/>
    <n v="0.06"/>
    <x v="0"/>
    <s v="Chicago"/>
    <s v=""/>
    <n v="6146.4"/>
    <e v="#VALUE!"/>
    <e v="#VALUE!"/>
  </r>
  <r>
    <s v="E04123"/>
    <s v="Andrew Holmes"/>
    <x v="9"/>
    <x v="0"/>
    <s v="Speciality Products"/>
    <s v="Male"/>
    <x v="0"/>
    <x v="1"/>
    <x v="687"/>
    <n v="246619"/>
    <n v="0.36"/>
    <x v="0"/>
    <s v="Miami"/>
    <s v=""/>
    <n v="88782.84"/>
    <e v="#VALUE!"/>
    <e v="#VALUE!"/>
  </r>
  <r>
    <s v="E03471"/>
    <s v="Julia Sandoval"/>
    <x v="6"/>
    <x v="4"/>
    <s v="Corporate"/>
    <s v="Female"/>
    <x v="3"/>
    <x v="34"/>
    <x v="688"/>
    <n v="101143"/>
    <n v="0.06"/>
    <x v="0"/>
    <s v="Miami"/>
    <s v=""/>
    <n v="6068.58"/>
    <e v="#VALUE!"/>
    <e v="#VALUE!"/>
  </r>
  <r>
    <s v="E00717"/>
    <s v="Kennedy Vargas"/>
    <x v="20"/>
    <x v="4"/>
    <s v="Manufacturing"/>
    <s v="Female"/>
    <x v="3"/>
    <x v="15"/>
    <x v="689"/>
    <n v="51404"/>
    <n v="0"/>
    <x v="2"/>
    <s v="Manaus"/>
    <d v="2009-12-06T00:00:00"/>
    <n v="0"/>
    <n v="1081"/>
    <n v="2.9616438356164383"/>
  </r>
  <r>
    <s v="E01966"/>
    <s v="Thomas Williams"/>
    <x v="17"/>
    <x v="5"/>
    <s v="Speciality Products"/>
    <s v="Male"/>
    <x v="2"/>
    <x v="15"/>
    <x v="690"/>
    <n v="87292"/>
    <n v="0"/>
    <x v="0"/>
    <s v="Columbus"/>
    <s v=""/>
    <n v="0"/>
    <e v="#VALUE!"/>
    <e v="#VALUE!"/>
  </r>
  <r>
    <s v="E03683"/>
    <s v="Raelynn Hong"/>
    <x v="2"/>
    <x v="6"/>
    <s v="Speciality Products"/>
    <s v="Female"/>
    <x v="1"/>
    <x v="21"/>
    <x v="691"/>
    <n v="182321"/>
    <n v="0.28000000000000003"/>
    <x v="1"/>
    <s v="Beijing"/>
    <s v=""/>
    <n v="51049.880000000005"/>
    <e v="#VALUE!"/>
    <e v="#VALUE!"/>
  </r>
  <r>
    <s v="E03694"/>
    <s v="Eli Reed"/>
    <x v="28"/>
    <x v="0"/>
    <s v="Corporate"/>
    <s v="Male"/>
    <x v="2"/>
    <x v="10"/>
    <x v="692"/>
    <n v="53929"/>
    <n v="0"/>
    <x v="0"/>
    <s v="Miami"/>
    <d v="2017-12-22T00:00:00"/>
    <n v="0"/>
    <n v="997"/>
    <n v="2.7315068493150685"/>
  </r>
  <r>
    <s v="E04766"/>
    <s v="Lyla Yoon"/>
    <x v="9"/>
    <x v="3"/>
    <s v="Manufacturing"/>
    <s v="Female"/>
    <x v="1"/>
    <x v="31"/>
    <x v="693"/>
    <n v="191571"/>
    <n v="0.32"/>
    <x v="0"/>
    <s v="Austin"/>
    <s v=""/>
    <n v="61302.720000000001"/>
    <e v="#VALUE!"/>
    <e v="#VALUE!"/>
  </r>
  <r>
    <s v="E01465"/>
    <s v="Hannah White"/>
    <x v="0"/>
    <x v="3"/>
    <s v="Corporate"/>
    <s v="Female"/>
    <x v="2"/>
    <x v="39"/>
    <x v="694"/>
    <n v="150555"/>
    <n v="0.13"/>
    <x v="0"/>
    <s v="Phoenix"/>
    <s v=""/>
    <n v="19572.150000000001"/>
    <e v="#VALUE!"/>
    <e v="#VALUE!"/>
  </r>
  <r>
    <s v="E00206"/>
    <s v="Theodore Xi"/>
    <x v="6"/>
    <x v="1"/>
    <s v="Corporate"/>
    <s v="Male"/>
    <x v="1"/>
    <x v="27"/>
    <x v="695"/>
    <n v="122890"/>
    <n v="7.0000000000000007E-2"/>
    <x v="1"/>
    <s v="Shanghai"/>
    <s v=""/>
    <n v="8602.3000000000011"/>
    <e v="#VALUE!"/>
    <e v="#VALUE!"/>
  </r>
  <r>
    <s v="E04088"/>
    <s v="Ezra Liang"/>
    <x v="9"/>
    <x v="1"/>
    <s v="Research &amp; Development"/>
    <s v="Male"/>
    <x v="1"/>
    <x v="27"/>
    <x v="696"/>
    <n v="216999"/>
    <n v="0.37"/>
    <x v="0"/>
    <s v="Miami"/>
    <s v=""/>
    <n v="80289.63"/>
    <e v="#VALUE!"/>
    <e v="#VALUE!"/>
  </r>
  <r>
    <s v="E02066"/>
    <s v="Grayson Yee"/>
    <x v="6"/>
    <x v="4"/>
    <s v="Corporate"/>
    <s v="Male"/>
    <x v="1"/>
    <x v="35"/>
    <x v="697"/>
    <n v="110565"/>
    <n v="0.09"/>
    <x v="1"/>
    <s v="Beijing"/>
    <s v=""/>
    <n v="9950.85"/>
    <e v="#VALUE!"/>
    <e v="#VALUE!"/>
  </r>
  <r>
    <s v="E03227"/>
    <s v="Eli Richardson"/>
    <x v="12"/>
    <x v="0"/>
    <s v="Speciality Products"/>
    <s v="Male"/>
    <x v="2"/>
    <x v="31"/>
    <x v="698"/>
    <n v="48762"/>
    <n v="0"/>
    <x v="0"/>
    <s v="Seattle"/>
    <s v=""/>
    <n v="0"/>
    <e v="#VALUE!"/>
    <e v="#VALUE!"/>
  </r>
  <r>
    <s v="E03364"/>
    <s v="Audrey Lee"/>
    <x v="25"/>
    <x v="5"/>
    <s v="Speciality Products"/>
    <s v="Female"/>
    <x v="1"/>
    <x v="10"/>
    <x v="699"/>
    <n v="87036"/>
    <n v="0"/>
    <x v="1"/>
    <s v="Chongqing"/>
    <s v=""/>
    <n v="0"/>
    <e v="#VALUE!"/>
    <e v="#VALUE!"/>
  </r>
  <r>
    <s v="E00607"/>
    <s v="Jameson Allen"/>
    <x v="2"/>
    <x v="6"/>
    <s v="Speciality Products"/>
    <s v="Male"/>
    <x v="2"/>
    <x v="24"/>
    <x v="700"/>
    <n v="177443"/>
    <n v="0.16"/>
    <x v="0"/>
    <s v="Seattle"/>
    <s v=""/>
    <n v="28390.880000000001"/>
    <e v="#VALUE!"/>
    <e v="#VALUE!"/>
  </r>
  <r>
    <s v="E02258"/>
    <s v="Eliza Chen"/>
    <x v="14"/>
    <x v="0"/>
    <s v="Research &amp; Development"/>
    <s v="Female"/>
    <x v="1"/>
    <x v="9"/>
    <x v="701"/>
    <n v="75862"/>
    <n v="0"/>
    <x v="0"/>
    <s v="Austin"/>
    <s v=""/>
    <n v="0"/>
    <e v="#VALUE!"/>
    <e v="#VALUE!"/>
  </r>
  <r>
    <s v="E03681"/>
    <s v="Lyla Chen"/>
    <x v="15"/>
    <x v="4"/>
    <s v="Research &amp; Development"/>
    <s v="Female"/>
    <x v="1"/>
    <x v="15"/>
    <x v="645"/>
    <n v="90870"/>
    <n v="0"/>
    <x v="0"/>
    <s v="Chicago"/>
    <s v=""/>
    <n v="0"/>
    <e v="#VALUE!"/>
    <e v="#VALUE!"/>
  </r>
  <r>
    <s v="E02298"/>
    <s v="Emily Doan"/>
    <x v="11"/>
    <x v="5"/>
    <s v="Corporate"/>
    <s v="Female"/>
    <x v="1"/>
    <x v="24"/>
    <x v="702"/>
    <n v="99202"/>
    <n v="0.11"/>
    <x v="0"/>
    <s v="Phoenix"/>
    <s v=""/>
    <n v="10912.22"/>
    <e v="#VALUE!"/>
    <e v="#VALUE!"/>
  </r>
  <r>
    <s v="E02984"/>
    <s v="Jack Mai"/>
    <x v="4"/>
    <x v="6"/>
    <s v="Corporate"/>
    <s v="Male"/>
    <x v="1"/>
    <x v="15"/>
    <x v="703"/>
    <n v="92293"/>
    <n v="0"/>
    <x v="1"/>
    <s v="Chengdu"/>
    <s v=""/>
    <n v="0"/>
    <e v="#VALUE!"/>
    <e v="#VALUE!"/>
  </r>
  <r>
    <s v="E02440"/>
    <s v="Grayson Turner"/>
    <x v="29"/>
    <x v="0"/>
    <s v="Corporate"/>
    <s v="Male"/>
    <x v="2"/>
    <x v="36"/>
    <x v="704"/>
    <n v="63196"/>
    <n v="0"/>
    <x v="0"/>
    <s v="Chicago"/>
    <d v="2014-10-26T00:00:00"/>
    <n v="0"/>
    <n v="5824"/>
    <n v="15.956164383561644"/>
  </r>
  <r>
    <s v="E04699"/>
    <s v="Ivy Tang"/>
    <x v="25"/>
    <x v="5"/>
    <s v="Speciality Products"/>
    <s v="Female"/>
    <x v="1"/>
    <x v="35"/>
    <x v="705"/>
    <n v="65340"/>
    <n v="0"/>
    <x v="1"/>
    <s v="Shanghai"/>
    <d v="2018-05-09T00:00:00"/>
    <n v="0"/>
    <n v="1570"/>
    <n v="4.3013698630136989"/>
  </r>
  <r>
    <s v="E03579"/>
    <s v="Robert Zhang"/>
    <x v="9"/>
    <x v="6"/>
    <s v="Corporate"/>
    <s v="Male"/>
    <x v="1"/>
    <x v="15"/>
    <x v="706"/>
    <n v="202680"/>
    <n v="0.32"/>
    <x v="0"/>
    <s v="Phoenix"/>
    <d v="2022-08-17T00:00:00"/>
    <n v="64857.599999999999"/>
    <n v="1800"/>
    <n v="4.9315068493150687"/>
  </r>
  <r>
    <s v="E01649"/>
    <s v="Eva Alvarado"/>
    <x v="3"/>
    <x v="0"/>
    <s v="Manufacturing"/>
    <s v="Female"/>
    <x v="3"/>
    <x v="30"/>
    <x v="707"/>
    <n v="77461"/>
    <n v="0.09"/>
    <x v="2"/>
    <s v="Sao Paulo"/>
    <s v=""/>
    <n v="6971.49"/>
    <e v="#VALUE!"/>
    <e v="#VALUE!"/>
  </r>
  <r>
    <s v="E04969"/>
    <s v="Abigail Vang"/>
    <x v="19"/>
    <x v="5"/>
    <s v="Research &amp; Development"/>
    <s v="Female"/>
    <x v="1"/>
    <x v="28"/>
    <x v="708"/>
    <n v="109680"/>
    <n v="0"/>
    <x v="1"/>
    <s v="Chengdu"/>
    <s v=""/>
    <n v="0"/>
    <e v="#VALUE!"/>
    <e v="#VALUE!"/>
  </r>
  <r>
    <s v="E00170"/>
    <s v="Claire Adams"/>
    <x v="2"/>
    <x v="2"/>
    <s v="Manufacturing"/>
    <s v="Female"/>
    <x v="0"/>
    <x v="22"/>
    <x v="709"/>
    <n v="159567"/>
    <n v="0.28000000000000003"/>
    <x v="0"/>
    <s v="Phoenix"/>
    <s v=""/>
    <n v="44678.76"/>
    <e v="#VALUE!"/>
    <e v="#VALUE!"/>
  </r>
  <r>
    <s v="E00955"/>
    <s v="Theodore Marquez"/>
    <x v="25"/>
    <x v="5"/>
    <s v="Speciality Products"/>
    <s v="Male"/>
    <x v="3"/>
    <x v="36"/>
    <x v="710"/>
    <n v="94407"/>
    <n v="0"/>
    <x v="2"/>
    <s v="Sao Paulo"/>
    <s v=""/>
    <n v="0"/>
    <e v="#VALUE!"/>
    <e v="#VALUE!"/>
  </r>
  <r>
    <s v="E00810"/>
    <s v="Hunter Nunez"/>
    <x v="9"/>
    <x v="4"/>
    <s v="Corporate"/>
    <s v="Male"/>
    <x v="3"/>
    <x v="39"/>
    <x v="711"/>
    <n v="234594"/>
    <n v="0.33"/>
    <x v="0"/>
    <s v="Seattle"/>
    <s v=""/>
    <n v="77416.02"/>
    <e v="#VALUE!"/>
    <e v="#VALUE!"/>
  </r>
  <r>
    <s v="E02798"/>
    <s v="Charles Henderson"/>
    <x v="28"/>
    <x v="0"/>
    <s v="Speciality Products"/>
    <s v="Male"/>
    <x v="2"/>
    <x v="35"/>
    <x v="712"/>
    <n v="43080"/>
    <n v="0"/>
    <x v="0"/>
    <s v="Austin"/>
    <s v=""/>
    <n v="0"/>
    <e v="#VALUE!"/>
    <e v="#VALUE!"/>
  </r>
  <r>
    <s v="E04542"/>
    <s v="Camila Cortez"/>
    <x v="6"/>
    <x v="6"/>
    <s v="Manufacturing"/>
    <s v="Female"/>
    <x v="3"/>
    <x v="7"/>
    <x v="713"/>
    <n v="129541"/>
    <n v="0.08"/>
    <x v="0"/>
    <s v="Phoenix"/>
    <d v="2021-05-24T00:00:00"/>
    <n v="10363.280000000001"/>
    <n v="11"/>
    <n v="3.0136986301369864E-2"/>
  </r>
  <r>
    <s v="E02818"/>
    <s v="Aaron Garza"/>
    <x v="2"/>
    <x v="2"/>
    <s v="Research &amp; Development"/>
    <s v="Male"/>
    <x v="3"/>
    <x v="38"/>
    <x v="714"/>
    <n v="165756"/>
    <n v="0.28000000000000003"/>
    <x v="0"/>
    <s v="Columbus"/>
    <d v="2020-06-09T00:00:00"/>
    <n v="46411.680000000008"/>
    <n v="1683"/>
    <n v="4.6109589041095891"/>
  </r>
  <r>
    <s v="E02907"/>
    <s v="Jose Singh"/>
    <x v="0"/>
    <x v="1"/>
    <s v="Speciality Products"/>
    <s v="Male"/>
    <x v="1"/>
    <x v="18"/>
    <x v="715"/>
    <n v="142878"/>
    <n v="0.12"/>
    <x v="0"/>
    <s v="Columbus"/>
    <s v=""/>
    <n v="17145.36"/>
    <e v="#VALUE!"/>
    <e v="#VALUE!"/>
  </r>
  <r>
    <s v="E00023"/>
    <s v="Gabriel Joseph"/>
    <x v="2"/>
    <x v="5"/>
    <s v="Manufacturing"/>
    <s v="Male"/>
    <x v="2"/>
    <x v="27"/>
    <x v="716"/>
    <n v="187992"/>
    <n v="0.28000000000000003"/>
    <x v="0"/>
    <s v="Miami"/>
    <s v=""/>
    <n v="52637.760000000002"/>
    <e v="#VALUE!"/>
    <e v="#VALUE!"/>
  </r>
  <r>
    <s v="E02391"/>
    <s v="Natalia Santos"/>
    <x v="9"/>
    <x v="4"/>
    <s v="Speciality Products"/>
    <s v="Female"/>
    <x v="3"/>
    <x v="15"/>
    <x v="717"/>
    <n v="249801"/>
    <n v="0.39"/>
    <x v="2"/>
    <s v="Sao Paulo"/>
    <s v=""/>
    <n v="97422.39"/>
    <e v="#VALUE!"/>
    <e v="#VALUE!"/>
  </r>
  <r>
    <s v="E01429"/>
    <s v="Dylan Wilson"/>
    <x v="32"/>
    <x v="0"/>
    <s v="Research &amp; Development"/>
    <s v="Male"/>
    <x v="2"/>
    <x v="35"/>
    <x v="718"/>
    <n v="76505"/>
    <n v="0"/>
    <x v="0"/>
    <s v="Seattle"/>
    <d v="2007-04-08T00:00:00"/>
    <n v="0"/>
    <n v="138"/>
    <n v="0.37808219178082192"/>
  </r>
  <r>
    <s v="E00494"/>
    <s v="Robert Alvarez"/>
    <x v="31"/>
    <x v="0"/>
    <s v="Corporate"/>
    <s v="Male"/>
    <x v="3"/>
    <x v="38"/>
    <x v="324"/>
    <n v="84297"/>
    <n v="0"/>
    <x v="2"/>
    <s v="Manaus"/>
    <s v=""/>
    <n v="0"/>
    <e v="#VALUE!"/>
    <e v="#VALUE!"/>
  </r>
  <r>
    <s v="E00634"/>
    <s v="Samantha Chavez"/>
    <x v="4"/>
    <x v="2"/>
    <s v="Speciality Products"/>
    <s v="Female"/>
    <x v="3"/>
    <x v="26"/>
    <x v="719"/>
    <n v="75769"/>
    <n v="0"/>
    <x v="2"/>
    <s v="Manaus"/>
    <d v="2020-07-17T00:00:00"/>
    <n v="0"/>
    <n v="920"/>
    <n v="2.5205479452054793"/>
  </r>
  <r>
    <s v="E01249"/>
    <s v="Samuel Bailey"/>
    <x v="9"/>
    <x v="3"/>
    <s v="Speciality Products"/>
    <s v="Male"/>
    <x v="2"/>
    <x v="12"/>
    <x v="720"/>
    <n v="235619"/>
    <n v="0.3"/>
    <x v="0"/>
    <s v="Seattle"/>
    <s v=""/>
    <n v="70685.7"/>
    <e v="#VALUE!"/>
    <e v="#VALUE!"/>
  </r>
  <r>
    <s v="E04683"/>
    <s v="Ezekiel Delgado"/>
    <x v="2"/>
    <x v="5"/>
    <s v="Speciality Products"/>
    <s v="Male"/>
    <x v="3"/>
    <x v="28"/>
    <x v="721"/>
    <n v="187187"/>
    <n v="0.18"/>
    <x v="2"/>
    <s v="Manaus"/>
    <s v=""/>
    <n v="33693.659999999996"/>
    <e v="#VALUE!"/>
    <e v="#VALUE!"/>
  </r>
  <r>
    <s v="E04732"/>
    <s v="Benjamin Ramirez"/>
    <x v="24"/>
    <x v="0"/>
    <s v="Research &amp; Development"/>
    <s v="Male"/>
    <x v="3"/>
    <x v="35"/>
    <x v="722"/>
    <n v="68987"/>
    <n v="0"/>
    <x v="0"/>
    <s v="Chicago"/>
    <d v="2006-04-22T00:00:00"/>
    <n v="0"/>
    <n v="193"/>
    <n v="0.52876712328767128"/>
  </r>
  <r>
    <s v="E03834"/>
    <s v="Anthony Carter"/>
    <x v="2"/>
    <x v="5"/>
    <s v="Speciality Products"/>
    <s v="Male"/>
    <x v="2"/>
    <x v="12"/>
    <x v="723"/>
    <n v="155926"/>
    <n v="0.24"/>
    <x v="0"/>
    <s v="Columbus"/>
    <d v="2008-05-30T00:00:00"/>
    <n v="37422.239999999998"/>
    <n v="317"/>
    <n v="0.86849315068493149"/>
  </r>
  <r>
    <s v="E02923"/>
    <s v="Ethan Tang"/>
    <x v="4"/>
    <x v="3"/>
    <s v="Speciality Products"/>
    <s v="Male"/>
    <x v="1"/>
    <x v="36"/>
    <x v="724"/>
    <n v="93668"/>
    <n v="0"/>
    <x v="0"/>
    <s v="Chicago"/>
    <s v=""/>
    <n v="0"/>
    <e v="#VALUE!"/>
    <e v="#VALUE!"/>
  </r>
  <r>
    <s v="E02642"/>
    <s v="Sebastian Rogers"/>
    <x v="16"/>
    <x v="4"/>
    <s v="Research &amp; Development"/>
    <s v="Male"/>
    <x v="2"/>
    <x v="31"/>
    <x v="725"/>
    <n v="69647"/>
    <n v="0"/>
    <x v="0"/>
    <s v="Miami"/>
    <d v="2022-04-20T00:00:00"/>
    <n v="0"/>
    <n v="624"/>
    <n v="1.7095890410958905"/>
  </r>
  <r>
    <s v="E00981"/>
    <s v="Miles Thao"/>
    <x v="27"/>
    <x v="0"/>
    <s v="Corporate"/>
    <s v="Male"/>
    <x v="1"/>
    <x v="4"/>
    <x v="726"/>
    <n v="63318"/>
    <n v="0"/>
    <x v="0"/>
    <s v="Columbus"/>
    <s v=""/>
    <n v="0"/>
    <e v="#VALUE!"/>
    <e v="#VALUE!"/>
  </r>
  <r>
    <s v="E04157"/>
    <s v="William Cao"/>
    <x v="4"/>
    <x v="6"/>
    <s v="Manufacturing"/>
    <s v="Male"/>
    <x v="1"/>
    <x v="20"/>
    <x v="727"/>
    <n v="77629"/>
    <n v="0"/>
    <x v="1"/>
    <s v="Beijing"/>
    <s v=""/>
    <n v="0"/>
    <e v="#VALUE!"/>
    <e v="#VALUE!"/>
  </r>
  <r>
    <s v="E03528"/>
    <s v="Leo Hsu"/>
    <x v="0"/>
    <x v="4"/>
    <s v="Manufacturing"/>
    <s v="Male"/>
    <x v="1"/>
    <x v="39"/>
    <x v="728"/>
    <n v="138808"/>
    <n v="0.15"/>
    <x v="1"/>
    <s v="Chongqing"/>
    <s v=""/>
    <n v="20821.2"/>
    <e v="#VALUE!"/>
    <e v="#VALUE!"/>
  </r>
  <r>
    <s v="E04547"/>
    <s v="Avery Grant"/>
    <x v="14"/>
    <x v="0"/>
    <s v="Research &amp; Development"/>
    <s v="Female"/>
    <x v="2"/>
    <x v="37"/>
    <x v="729"/>
    <n v="88777"/>
    <n v="0"/>
    <x v="0"/>
    <s v="Chicago"/>
    <s v=""/>
    <n v="0"/>
    <e v="#VALUE!"/>
    <e v="#VALUE!"/>
  </r>
  <r>
    <s v="E04415"/>
    <s v="Penelope Fong"/>
    <x v="2"/>
    <x v="3"/>
    <s v="Corporate"/>
    <s v="Female"/>
    <x v="1"/>
    <x v="33"/>
    <x v="730"/>
    <n v="186378"/>
    <n v="0.26"/>
    <x v="1"/>
    <s v="Chongqing"/>
    <s v=""/>
    <n v="48458.28"/>
    <e v="#VALUE!"/>
    <e v="#VALUE!"/>
  </r>
  <r>
    <s v="E04484"/>
    <s v="Vivian Thao"/>
    <x v="10"/>
    <x v="5"/>
    <s v="Research &amp; Development"/>
    <s v="Female"/>
    <x v="1"/>
    <x v="15"/>
    <x v="731"/>
    <n v="60017"/>
    <n v="0"/>
    <x v="0"/>
    <s v="Chicago"/>
    <s v=""/>
    <n v="0"/>
    <e v="#VALUE!"/>
    <e v="#VALUE!"/>
  </r>
  <r>
    <s v="E02800"/>
    <s v="Eva Estrada"/>
    <x v="0"/>
    <x v="2"/>
    <s v="Speciality Products"/>
    <s v="Female"/>
    <x v="3"/>
    <x v="15"/>
    <x v="732"/>
    <n v="148991"/>
    <n v="0.12"/>
    <x v="2"/>
    <s v="Sao Paulo"/>
    <s v=""/>
    <n v="17878.919999999998"/>
    <e v="#VALUE!"/>
    <e v="#VALUE!"/>
  </r>
  <r>
    <s v="E04926"/>
    <s v="Emma Luna"/>
    <x v="17"/>
    <x v="5"/>
    <s v="Speciality Products"/>
    <s v="Female"/>
    <x v="3"/>
    <x v="27"/>
    <x v="733"/>
    <n v="97398"/>
    <n v="0"/>
    <x v="2"/>
    <s v="Manaus"/>
    <s v=""/>
    <n v="0"/>
    <e v="#VALUE!"/>
    <e v="#VALUE!"/>
  </r>
  <r>
    <s v="E01268"/>
    <s v="Charlotte Wu"/>
    <x v="15"/>
    <x v="4"/>
    <s v="Manufacturing"/>
    <s v="Female"/>
    <x v="1"/>
    <x v="20"/>
    <x v="734"/>
    <n v="72805"/>
    <n v="0"/>
    <x v="1"/>
    <s v="Shanghai"/>
    <s v=""/>
    <n v="0"/>
    <e v="#VALUE!"/>
    <e v="#VALUE!"/>
  </r>
  <r>
    <s v="E04853"/>
    <s v="Vivian Chu"/>
    <x v="26"/>
    <x v="2"/>
    <s v="Research &amp; Development"/>
    <s v="Female"/>
    <x v="1"/>
    <x v="30"/>
    <x v="735"/>
    <n v="72131"/>
    <n v="0"/>
    <x v="1"/>
    <s v="Shanghai"/>
    <s v=""/>
    <n v="0"/>
    <e v="#VALUE!"/>
    <e v="#VALUE!"/>
  </r>
  <r>
    <s v="E01209"/>
    <s v="Jayden Williams"/>
    <x v="6"/>
    <x v="4"/>
    <s v="Manufacturing"/>
    <s v="Male"/>
    <x v="2"/>
    <x v="14"/>
    <x v="736"/>
    <n v="104668"/>
    <n v="0.08"/>
    <x v="0"/>
    <s v="Columbus"/>
    <s v=""/>
    <n v="8373.44"/>
    <e v="#VALUE!"/>
    <e v="#VALUE!"/>
  </r>
  <r>
    <s v="E02024"/>
    <s v="Amelia Bell"/>
    <x v="4"/>
    <x v="2"/>
    <s v="Manufacturing"/>
    <s v="Female"/>
    <x v="2"/>
    <x v="26"/>
    <x v="660"/>
    <n v="89769"/>
    <n v="0"/>
    <x v="0"/>
    <s v="Seattle"/>
    <s v=""/>
    <n v="0"/>
    <e v="#VALUE!"/>
    <e v="#VALUE!"/>
  </r>
  <r>
    <s v="E02427"/>
    <s v="Addison Mehta"/>
    <x v="6"/>
    <x v="2"/>
    <s v="Corporate"/>
    <s v="Female"/>
    <x v="1"/>
    <x v="5"/>
    <x v="737"/>
    <n v="127616"/>
    <n v="7.0000000000000007E-2"/>
    <x v="0"/>
    <s v="Columbus"/>
    <s v=""/>
    <n v="8933.1200000000008"/>
    <e v="#VALUE!"/>
    <e v="#VALUE!"/>
  </r>
  <r>
    <s v="E00276"/>
    <s v="Alexander Jackson"/>
    <x v="6"/>
    <x v="4"/>
    <s v="Corporate"/>
    <s v="Male"/>
    <x v="2"/>
    <x v="15"/>
    <x v="738"/>
    <n v="109883"/>
    <n v="7.0000000000000007E-2"/>
    <x v="0"/>
    <s v="Columbus"/>
    <s v=""/>
    <n v="7691.81"/>
    <e v="#VALUE!"/>
    <e v="#VALUE!"/>
  </r>
  <r>
    <s v="E00951"/>
    <s v="Everly Lin"/>
    <x v="20"/>
    <x v="4"/>
    <s v="Manufacturing"/>
    <s v="Female"/>
    <x v="1"/>
    <x v="6"/>
    <x v="739"/>
    <n v="47974"/>
    <n v="0"/>
    <x v="1"/>
    <s v="Chongqing"/>
    <s v=""/>
    <n v="0"/>
    <e v="#VALUE!"/>
    <e v="#VALUE!"/>
  </r>
  <r>
    <s v="E03248"/>
    <s v="Lyla Stewart"/>
    <x v="0"/>
    <x v="0"/>
    <s v="Speciality Products"/>
    <s v="Female"/>
    <x v="2"/>
    <x v="19"/>
    <x v="740"/>
    <n v="120321"/>
    <n v="0.12"/>
    <x v="0"/>
    <s v="Austin"/>
    <s v=""/>
    <n v="14438.519999999999"/>
    <e v="#VALUE!"/>
    <e v="#VALUE!"/>
  </r>
  <r>
    <s v="E04444"/>
    <s v="Brooklyn Ruiz"/>
    <x v="12"/>
    <x v="0"/>
    <s v="Manufacturing"/>
    <s v="Female"/>
    <x v="3"/>
    <x v="22"/>
    <x v="741"/>
    <n v="57446"/>
    <n v="0"/>
    <x v="0"/>
    <s v="Phoenix"/>
    <s v=""/>
    <n v="0"/>
    <e v="#VALUE!"/>
    <e v="#VALUE!"/>
  </r>
  <r>
    <s v="E02307"/>
    <s v="Skylar Evans"/>
    <x v="2"/>
    <x v="3"/>
    <s v="Research &amp; Development"/>
    <s v="Female"/>
    <x v="2"/>
    <x v="34"/>
    <x v="742"/>
    <n v="174099"/>
    <n v="0.26"/>
    <x v="0"/>
    <s v="Austin"/>
    <s v=""/>
    <n v="45265.74"/>
    <e v="#VALUE!"/>
    <e v="#VALUE!"/>
  </r>
  <r>
    <s v="E02375"/>
    <s v="Lincoln Huynh"/>
    <x v="0"/>
    <x v="1"/>
    <s v="Manufacturing"/>
    <s v="Male"/>
    <x v="1"/>
    <x v="20"/>
    <x v="743"/>
    <n v="128703"/>
    <n v="0.13"/>
    <x v="0"/>
    <s v="Austin"/>
    <s v=""/>
    <n v="16731.39"/>
    <e v="#VALUE!"/>
    <e v="#VALUE!"/>
  </r>
  <r>
    <s v="E02276"/>
    <s v="Hazel Griffin"/>
    <x v="17"/>
    <x v="5"/>
    <s v="Corporate"/>
    <s v="Female"/>
    <x v="2"/>
    <x v="24"/>
    <x v="744"/>
    <n v="65247"/>
    <n v="0"/>
    <x v="0"/>
    <s v="Phoenix"/>
    <s v=""/>
    <n v="0"/>
    <e v="#VALUE!"/>
    <e v="#VALUE!"/>
  </r>
  <r>
    <s v="E02649"/>
    <s v="Charles Gonzalez"/>
    <x v="10"/>
    <x v="5"/>
    <s v="Research &amp; Development"/>
    <s v="Male"/>
    <x v="3"/>
    <x v="5"/>
    <x v="745"/>
    <n v="64247"/>
    <n v="0"/>
    <x v="2"/>
    <s v="Rio de Janerio"/>
    <s v=""/>
    <n v="0"/>
    <e v="#VALUE!"/>
    <e v="#VALUE!"/>
  </r>
  <r>
    <s v="E00503"/>
    <s v="Leah Patterson"/>
    <x v="6"/>
    <x v="4"/>
    <s v="Research &amp; Development"/>
    <s v="Female"/>
    <x v="2"/>
    <x v="29"/>
    <x v="280"/>
    <n v="118253"/>
    <n v="0.08"/>
    <x v="0"/>
    <s v="Austin"/>
    <s v=""/>
    <n v="9460.24"/>
    <e v="#VALUE!"/>
    <e v="#VALUE!"/>
  </r>
  <r>
    <s v="E01706"/>
    <s v="Avery Sun"/>
    <x v="19"/>
    <x v="5"/>
    <s v="Manufacturing"/>
    <s v="Female"/>
    <x v="1"/>
    <x v="15"/>
    <x v="746"/>
    <n v="109422"/>
    <n v="0"/>
    <x v="1"/>
    <s v="Chongqing"/>
    <s v=""/>
    <n v="0"/>
    <e v="#VALUE!"/>
    <e v="#VALUE!"/>
  </r>
  <r>
    <s v="E00676"/>
    <s v="Isaac Yoon"/>
    <x v="6"/>
    <x v="4"/>
    <s v="Corporate"/>
    <s v="Male"/>
    <x v="1"/>
    <x v="12"/>
    <x v="747"/>
    <n v="126950"/>
    <n v="0.1"/>
    <x v="0"/>
    <s v="Chicago"/>
    <s v=""/>
    <n v="12695"/>
    <e v="#VALUE!"/>
    <e v="#VALUE!"/>
  </r>
  <r>
    <s v="E02005"/>
    <s v="Isabella Bui"/>
    <x v="14"/>
    <x v="0"/>
    <s v="Manufacturing"/>
    <s v="Female"/>
    <x v="1"/>
    <x v="9"/>
    <x v="748"/>
    <n v="97500"/>
    <n v="0"/>
    <x v="0"/>
    <s v="Miami"/>
    <s v=""/>
    <n v="0"/>
    <e v="#VALUE!"/>
    <e v="#VALUE!"/>
  </r>
  <r>
    <s v="E01895"/>
    <s v="Gabriel Zhou"/>
    <x v="12"/>
    <x v="0"/>
    <s v="Manufacturing"/>
    <s v="Male"/>
    <x v="1"/>
    <x v="6"/>
    <x v="735"/>
    <n v="41844"/>
    <n v="0"/>
    <x v="1"/>
    <s v="Chongqing"/>
    <s v=""/>
    <n v="0"/>
    <e v="#VALUE!"/>
    <e v="#VALUE!"/>
  </r>
  <r>
    <s v="E01396"/>
    <s v="Jack Vu"/>
    <x v="13"/>
    <x v="3"/>
    <s v="Research &amp; Development"/>
    <s v="Male"/>
    <x v="1"/>
    <x v="19"/>
    <x v="749"/>
    <n v="58875"/>
    <n v="0"/>
    <x v="1"/>
    <s v="Chengdu"/>
    <s v=""/>
    <n v="0"/>
    <e v="#VALUE!"/>
    <e v="#VALUE!"/>
  </r>
  <r>
    <s v="E00749"/>
    <s v="Valentina Moua"/>
    <x v="5"/>
    <x v="2"/>
    <s v="Manufacturing"/>
    <s v="Female"/>
    <x v="1"/>
    <x v="17"/>
    <x v="750"/>
    <n v="64204"/>
    <n v="0"/>
    <x v="0"/>
    <s v="Columbus"/>
    <d v="2021-04-20T00:00:00"/>
    <n v="0"/>
    <n v="1421"/>
    <n v="3.893150684931507"/>
  </r>
  <r>
    <s v="E01941"/>
    <s v="Quinn Trinh"/>
    <x v="13"/>
    <x v="2"/>
    <s v="Corporate"/>
    <s v="Female"/>
    <x v="1"/>
    <x v="34"/>
    <x v="751"/>
    <n v="67743"/>
    <n v="0"/>
    <x v="1"/>
    <s v="Beijing"/>
    <d v="2014-12-25T00:00:00"/>
    <n v="0"/>
    <n v="1209"/>
    <n v="3.3123287671232875"/>
  </r>
  <r>
    <s v="E01413"/>
    <s v="Caroline Nelson"/>
    <x v="26"/>
    <x v="2"/>
    <s v="Speciality Products"/>
    <s v="Female"/>
    <x v="0"/>
    <x v="33"/>
    <x v="752"/>
    <n v="71677"/>
    <n v="0"/>
    <x v="0"/>
    <s v="Columbus"/>
    <s v=""/>
    <n v="0"/>
    <e v="#VALUE!"/>
    <e v="#VALUE!"/>
  </r>
  <r>
    <s v="E03928"/>
    <s v="Miles Dang"/>
    <x v="12"/>
    <x v="0"/>
    <s v="Speciality Products"/>
    <s v="Male"/>
    <x v="1"/>
    <x v="22"/>
    <x v="753"/>
    <n v="40063"/>
    <n v="0"/>
    <x v="0"/>
    <s v="Miami"/>
    <s v=""/>
    <n v="0"/>
    <e v="#VALUE!"/>
    <e v="#VALUE!"/>
  </r>
  <r>
    <s v="E04109"/>
    <s v="Leah Bryant"/>
    <x v="12"/>
    <x v="0"/>
    <s v="Manufacturing"/>
    <s v="Female"/>
    <x v="2"/>
    <x v="0"/>
    <x v="754"/>
    <n v="40124"/>
    <n v="0"/>
    <x v="0"/>
    <s v="Austin"/>
    <s v=""/>
    <n v="0"/>
    <e v="#VALUE!"/>
    <e v="#VALUE!"/>
  </r>
  <r>
    <s v="E03994"/>
    <s v="Henry Jung"/>
    <x v="18"/>
    <x v="5"/>
    <s v="Manufacturing"/>
    <s v="Male"/>
    <x v="1"/>
    <x v="4"/>
    <x v="755"/>
    <n v="103183"/>
    <n v="0"/>
    <x v="0"/>
    <s v="Austin"/>
    <d v="2021-07-09T00:00:00"/>
    <n v="0"/>
    <n v="880"/>
    <n v="2.4109589041095889"/>
  </r>
  <r>
    <s v="E00639"/>
    <s v="Benjamin Mai"/>
    <x v="27"/>
    <x v="0"/>
    <s v="Corporate"/>
    <s v="Male"/>
    <x v="1"/>
    <x v="36"/>
    <x v="756"/>
    <n v="95239"/>
    <n v="0"/>
    <x v="0"/>
    <s v="Phoenix"/>
    <s v=""/>
    <n v="0"/>
    <e v="#VALUE!"/>
    <e v="#VALUE!"/>
  </r>
  <r>
    <s v="E00608"/>
    <s v="Anna Han"/>
    <x v="25"/>
    <x v="5"/>
    <s v="Manufacturing"/>
    <s v="Female"/>
    <x v="1"/>
    <x v="7"/>
    <x v="757"/>
    <n v="75012"/>
    <n v="0"/>
    <x v="0"/>
    <s v="Chicago"/>
    <s v=""/>
    <n v="0"/>
    <e v="#VALUE!"/>
    <e v="#VALUE!"/>
  </r>
  <r>
    <s v="E04189"/>
    <s v="Ariana Kim"/>
    <x v="23"/>
    <x v="0"/>
    <s v="Manufacturing"/>
    <s v="Female"/>
    <x v="1"/>
    <x v="29"/>
    <x v="758"/>
    <n v="96366"/>
    <n v="0"/>
    <x v="1"/>
    <s v="Chengdu"/>
    <s v=""/>
    <n v="0"/>
    <e v="#VALUE!"/>
    <e v="#VALUE!"/>
  </r>
  <r>
    <s v="E02732"/>
    <s v="Alice Tran"/>
    <x v="7"/>
    <x v="6"/>
    <s v="Corporate"/>
    <s v="Female"/>
    <x v="1"/>
    <x v="38"/>
    <x v="759"/>
    <n v="40897"/>
    <n v="0"/>
    <x v="0"/>
    <s v="Seattle"/>
    <s v=""/>
    <n v="0"/>
    <e v="#VALUE!"/>
    <e v="#VALUE!"/>
  </r>
  <r>
    <s v="E00324"/>
    <s v="Hailey Song"/>
    <x v="6"/>
    <x v="1"/>
    <s v="Research &amp; Development"/>
    <s v="Female"/>
    <x v="1"/>
    <x v="17"/>
    <x v="760"/>
    <n v="124928"/>
    <n v="0.06"/>
    <x v="1"/>
    <s v="Chongqing"/>
    <s v=""/>
    <n v="7495.6799999999994"/>
    <e v="#VALUE!"/>
    <e v="#VALUE!"/>
  </r>
  <r>
    <s v="E00518"/>
    <s v="Lydia Morales"/>
    <x v="6"/>
    <x v="1"/>
    <s v="Speciality Products"/>
    <s v="Female"/>
    <x v="3"/>
    <x v="10"/>
    <x v="761"/>
    <n v="108221"/>
    <n v="0.05"/>
    <x v="2"/>
    <s v="Manaus"/>
    <s v=""/>
    <n v="5411.05"/>
    <e v="#VALUE!"/>
    <e v="#VALUE!"/>
  </r>
  <r>
    <s v="E01286"/>
    <s v="Liam Sanders"/>
    <x v="15"/>
    <x v="4"/>
    <s v="Corporate"/>
    <s v="Male"/>
    <x v="2"/>
    <x v="30"/>
    <x v="762"/>
    <n v="75579"/>
    <n v="0"/>
    <x v="0"/>
    <s v="Seattle"/>
    <s v=""/>
    <n v="0"/>
    <e v="#VALUE!"/>
    <e v="#VALUE!"/>
  </r>
  <r>
    <s v="E04564"/>
    <s v="Luke Sanchez"/>
    <x v="0"/>
    <x v="4"/>
    <s v="Manufacturing"/>
    <s v="Male"/>
    <x v="3"/>
    <x v="12"/>
    <x v="763"/>
    <n v="129903"/>
    <n v="0.13"/>
    <x v="2"/>
    <s v="Sao Paulo"/>
    <s v=""/>
    <n v="16887.39"/>
    <e v="#VALUE!"/>
    <e v="#VALUE!"/>
  </r>
  <r>
    <s v="E02033"/>
    <s v="Grace Sun"/>
    <x v="2"/>
    <x v="1"/>
    <s v="Research &amp; Development"/>
    <s v="Female"/>
    <x v="1"/>
    <x v="6"/>
    <x v="441"/>
    <n v="186870"/>
    <n v="0.2"/>
    <x v="1"/>
    <s v="Shanghai"/>
    <s v=""/>
    <n v="37374"/>
    <e v="#VALUE!"/>
    <e v="#VALUE!"/>
  </r>
  <r>
    <s v="E00412"/>
    <s v="Ezra Banks"/>
    <x v="13"/>
    <x v="2"/>
    <s v="Research &amp; Development"/>
    <s v="Male"/>
    <x v="2"/>
    <x v="17"/>
    <x v="764"/>
    <n v="57531"/>
    <n v="0"/>
    <x v="0"/>
    <s v="Chicago"/>
    <s v=""/>
    <n v="0"/>
    <e v="#VALUE!"/>
    <e v="#VALUE!"/>
  </r>
  <r>
    <s v="E01844"/>
    <s v="Jayden Kang"/>
    <x v="7"/>
    <x v="1"/>
    <s v="Research &amp; Development"/>
    <s v="Male"/>
    <x v="1"/>
    <x v="30"/>
    <x v="765"/>
    <n v="55894"/>
    <n v="0"/>
    <x v="0"/>
    <s v="Seattle"/>
    <s v=""/>
    <n v="0"/>
    <e v="#VALUE!"/>
    <e v="#VALUE!"/>
  </r>
  <r>
    <s v="E00667"/>
    <s v="Skylar Shah"/>
    <x v="17"/>
    <x v="5"/>
    <s v="Manufacturing"/>
    <s v="Female"/>
    <x v="1"/>
    <x v="34"/>
    <x v="766"/>
    <n v="72903"/>
    <n v="0"/>
    <x v="0"/>
    <s v="Phoenix"/>
    <s v=""/>
    <n v="0"/>
    <e v="#VALUE!"/>
    <e v="#VALUE!"/>
  </r>
  <r>
    <s v="E02639"/>
    <s v="Sebastian Le"/>
    <x v="7"/>
    <x v="1"/>
    <s v="Corporate"/>
    <s v="Male"/>
    <x v="1"/>
    <x v="17"/>
    <x v="744"/>
    <n v="45369"/>
    <n v="0"/>
    <x v="1"/>
    <s v="Beijing"/>
    <s v=""/>
    <n v="0"/>
    <e v="#VALUE!"/>
    <e v="#VALUE!"/>
  </r>
  <r>
    <s v="E00287"/>
    <s v="Luca Nelson"/>
    <x v="6"/>
    <x v="1"/>
    <s v="Speciality Products"/>
    <s v="Male"/>
    <x v="2"/>
    <x v="33"/>
    <x v="767"/>
    <n v="106578"/>
    <n v="0.09"/>
    <x v="0"/>
    <s v="Miami"/>
    <s v=""/>
    <n v="9592.02"/>
    <e v="#VALUE!"/>
    <e v="#VALUE!"/>
  </r>
  <r>
    <s v="E02235"/>
    <s v="Riley Ramirez"/>
    <x v="15"/>
    <x v="4"/>
    <s v="Research &amp; Development"/>
    <s v="Female"/>
    <x v="3"/>
    <x v="27"/>
    <x v="768"/>
    <n v="92994"/>
    <n v="0"/>
    <x v="0"/>
    <s v="Chicago"/>
    <s v=""/>
    <n v="0"/>
    <e v="#VALUE!"/>
    <e v="#VALUE!"/>
  </r>
  <r>
    <s v="E02720"/>
    <s v="Jaxon Fong"/>
    <x v="4"/>
    <x v="2"/>
    <s v="Speciality Products"/>
    <s v="Male"/>
    <x v="1"/>
    <x v="1"/>
    <x v="769"/>
    <n v="83685"/>
    <n v="0"/>
    <x v="1"/>
    <s v="Beijing"/>
    <s v=""/>
    <n v="0"/>
    <e v="#VALUE!"/>
    <e v="#VALUE!"/>
  </r>
  <r>
    <s v="E03583"/>
    <s v="Kayden Jordan"/>
    <x v="21"/>
    <x v="0"/>
    <s v="Research &amp; Development"/>
    <s v="Male"/>
    <x v="2"/>
    <x v="35"/>
    <x v="770"/>
    <n v="99335"/>
    <n v="0"/>
    <x v="0"/>
    <s v="Phoenix"/>
    <s v=""/>
    <n v="0"/>
    <e v="#VALUE!"/>
    <e v="#VALUE!"/>
  </r>
  <r>
    <s v="E01188"/>
    <s v="Alexander James"/>
    <x v="0"/>
    <x v="4"/>
    <s v="Manufacturing"/>
    <s v="Male"/>
    <x v="2"/>
    <x v="34"/>
    <x v="771"/>
    <n v="131179"/>
    <n v="0.15"/>
    <x v="0"/>
    <s v="Columbus"/>
    <s v=""/>
    <n v="19676.849999999999"/>
    <e v="#VALUE!"/>
    <e v="#VALUE!"/>
  </r>
  <r>
    <s v="E02428"/>
    <s v="Connor Luu"/>
    <x v="3"/>
    <x v="0"/>
    <s v="Speciality Products"/>
    <s v="Male"/>
    <x v="1"/>
    <x v="25"/>
    <x v="772"/>
    <n v="73899"/>
    <n v="0.05"/>
    <x v="1"/>
    <s v="Chengdu"/>
    <s v=""/>
    <n v="3694.9500000000003"/>
    <e v="#VALUE!"/>
    <e v="#VALUE!"/>
  </r>
  <r>
    <s v="E03289"/>
    <s v="Christopher Lam"/>
    <x v="9"/>
    <x v="3"/>
    <s v="Manufacturing"/>
    <s v="Male"/>
    <x v="1"/>
    <x v="14"/>
    <x v="773"/>
    <n v="252325"/>
    <n v="0.4"/>
    <x v="0"/>
    <s v="Columbus"/>
    <s v=""/>
    <n v="100930"/>
    <e v="#VALUE!"/>
    <e v="#VALUE!"/>
  </r>
  <r>
    <s v="E01947"/>
    <s v="Sophie Owens"/>
    <x v="13"/>
    <x v="1"/>
    <s v="Research &amp; Development"/>
    <s v="Female"/>
    <x v="2"/>
    <x v="23"/>
    <x v="774"/>
    <n v="52697"/>
    <n v="0"/>
    <x v="0"/>
    <s v="Seattle"/>
    <s v=""/>
    <n v="0"/>
    <e v="#VALUE!"/>
    <e v="#VALUE!"/>
  </r>
  <r>
    <s v="E02024"/>
    <s v="Addison Perez"/>
    <x v="19"/>
    <x v="5"/>
    <s v="Speciality Products"/>
    <s v="Female"/>
    <x v="3"/>
    <x v="7"/>
    <x v="775"/>
    <n v="123588"/>
    <n v="0"/>
    <x v="2"/>
    <s v="Sao Paulo"/>
    <s v=""/>
    <n v="0"/>
    <e v="#VALUE!"/>
    <e v="#VALUE!"/>
  </r>
  <r>
    <s v="E04249"/>
    <s v="Hadley Dang"/>
    <x v="9"/>
    <x v="3"/>
    <s v="Corporate"/>
    <s v="Female"/>
    <x v="1"/>
    <x v="40"/>
    <x v="205"/>
    <n v="243568"/>
    <n v="0.33"/>
    <x v="0"/>
    <s v="Austin"/>
    <s v=""/>
    <n v="80377.440000000002"/>
    <e v="#VALUE!"/>
    <e v="#VALUE!"/>
  </r>
  <r>
    <s v="E01090"/>
    <s v="Ethan Mehta"/>
    <x v="2"/>
    <x v="2"/>
    <s v="Research &amp; Development"/>
    <s v="Male"/>
    <x v="1"/>
    <x v="37"/>
    <x v="776"/>
    <n v="199176"/>
    <n v="0.24"/>
    <x v="0"/>
    <s v="Phoenix"/>
    <s v=""/>
    <n v="47802.239999999998"/>
    <e v="#VALUE!"/>
    <e v="#VALUE!"/>
  </r>
  <r>
    <s v="E03830"/>
    <s v="Madison Her"/>
    <x v="1"/>
    <x v="0"/>
    <s v="Speciality Products"/>
    <s v="Female"/>
    <x v="1"/>
    <x v="16"/>
    <x v="777"/>
    <n v="82806"/>
    <n v="0"/>
    <x v="0"/>
    <s v="Seattle"/>
    <s v=""/>
    <n v="0"/>
    <e v="#VALUE!"/>
    <e v="#VALUE!"/>
  </r>
  <r>
    <s v="E04363"/>
    <s v="Savannah Singh"/>
    <x v="2"/>
    <x v="6"/>
    <s v="Speciality Products"/>
    <s v="Female"/>
    <x v="1"/>
    <x v="26"/>
    <x v="778"/>
    <n v="164399"/>
    <n v="0.25"/>
    <x v="0"/>
    <s v="Seattle"/>
    <s v=""/>
    <n v="41099.75"/>
    <e v="#VALUE!"/>
    <e v="#VALUE!"/>
  </r>
  <r>
    <s v="E04920"/>
    <s v="Nevaeh Hsu"/>
    <x v="0"/>
    <x v="4"/>
    <s v="Manufacturing"/>
    <s v="Female"/>
    <x v="1"/>
    <x v="24"/>
    <x v="779"/>
    <n v="154956"/>
    <n v="0.13"/>
    <x v="0"/>
    <s v="Phoenix"/>
    <s v=""/>
    <n v="20144.280000000002"/>
    <e v="#VALUE!"/>
    <e v="#VALUE!"/>
  </r>
  <r>
    <s v="E03866"/>
    <s v="Jordan Zhu"/>
    <x v="0"/>
    <x v="6"/>
    <s v="Manufacturing"/>
    <s v="Male"/>
    <x v="1"/>
    <x v="24"/>
    <x v="780"/>
    <n v="143970"/>
    <n v="0.12"/>
    <x v="0"/>
    <s v="Seattle"/>
    <d v="2017-12-09T00:00:00"/>
    <n v="17276.399999999998"/>
    <n v="225"/>
    <n v="0.61643835616438358"/>
  </r>
  <r>
    <s v="E03521"/>
    <s v="Jackson Navarro"/>
    <x v="2"/>
    <x v="2"/>
    <s v="Corporate"/>
    <s v="Male"/>
    <x v="3"/>
    <x v="27"/>
    <x v="775"/>
    <n v="163143"/>
    <n v="0.28000000000000003"/>
    <x v="2"/>
    <s v="Sao Paulo"/>
    <s v=""/>
    <n v="45680.04"/>
    <e v="#VALUE!"/>
    <e v="#VALUE!"/>
  </r>
  <r>
    <s v="E04095"/>
    <s v="Sadie Patterson"/>
    <x v="4"/>
    <x v="3"/>
    <s v="Speciality Products"/>
    <s v="Female"/>
    <x v="2"/>
    <x v="31"/>
    <x v="154"/>
    <n v="89390"/>
    <n v="0"/>
    <x v="0"/>
    <s v="Seattle"/>
    <s v=""/>
    <n v="0"/>
    <e v="#VALUE!"/>
    <e v="#VALUE!"/>
  </r>
  <r>
    <s v="E04079"/>
    <s v="Christopher Butler"/>
    <x v="23"/>
    <x v="0"/>
    <s v="Manufacturing"/>
    <s v="Male"/>
    <x v="2"/>
    <x v="12"/>
    <x v="781"/>
    <n v="67468"/>
    <n v="0"/>
    <x v="0"/>
    <s v="Miami"/>
    <s v=""/>
    <n v="0"/>
    <e v="#VALUE!"/>
    <e v="#VALUE!"/>
  </r>
  <r>
    <s v="E01508"/>
    <s v="Penelope Rodriguez"/>
    <x v="11"/>
    <x v="5"/>
    <s v="Manufacturing"/>
    <s v="Female"/>
    <x v="3"/>
    <x v="37"/>
    <x v="782"/>
    <n v="100810"/>
    <n v="0.12"/>
    <x v="2"/>
    <s v="Rio de Janerio"/>
    <s v=""/>
    <n v="12097.199999999999"/>
    <e v="#VALUE!"/>
    <e v="#VALUE!"/>
  </r>
  <r>
    <s v="E02259"/>
    <s v="Emily Lau"/>
    <x v="4"/>
    <x v="1"/>
    <s v="Manufacturing"/>
    <s v="Female"/>
    <x v="1"/>
    <x v="25"/>
    <x v="363"/>
    <n v="74779"/>
    <n v="0"/>
    <x v="0"/>
    <s v="Phoenix"/>
    <s v=""/>
    <n v="0"/>
    <e v="#VALUE!"/>
    <e v="#VALUE!"/>
  </r>
  <r>
    <s v="E04972"/>
    <s v="Sophie Oh"/>
    <x v="24"/>
    <x v="0"/>
    <s v="Corporate"/>
    <s v="Female"/>
    <x v="1"/>
    <x v="7"/>
    <x v="783"/>
    <n v="63985"/>
    <n v="0"/>
    <x v="0"/>
    <s v="Miami"/>
    <s v=""/>
    <n v="0"/>
    <e v="#VALUE!"/>
    <e v="#VALUE!"/>
  </r>
  <r>
    <s v="E01834"/>
    <s v="Chloe Allen"/>
    <x v="29"/>
    <x v="0"/>
    <s v="Manufacturing"/>
    <s v="Female"/>
    <x v="2"/>
    <x v="14"/>
    <x v="784"/>
    <n v="77903"/>
    <n v="0"/>
    <x v="0"/>
    <s v="Seattle"/>
    <s v=""/>
    <n v="0"/>
    <e v="#VALUE!"/>
    <e v="#VALUE!"/>
  </r>
  <r>
    <s v="E03124"/>
    <s v="Caleb Nelson"/>
    <x v="2"/>
    <x v="6"/>
    <s v="Corporate"/>
    <s v="Male"/>
    <x v="2"/>
    <x v="29"/>
    <x v="785"/>
    <n v="164396"/>
    <n v="0.28999999999999998"/>
    <x v="0"/>
    <s v="Columbus"/>
    <s v=""/>
    <n v="47674.84"/>
    <e v="#VALUE!"/>
    <e v="#VALUE!"/>
  </r>
  <r>
    <s v="E01898"/>
    <s v="Oliver Moua"/>
    <x v="30"/>
    <x v="0"/>
    <s v="Corporate"/>
    <s v="Male"/>
    <x v="1"/>
    <x v="7"/>
    <x v="786"/>
    <n v="71234"/>
    <n v="0"/>
    <x v="0"/>
    <s v="Seattle"/>
    <s v=""/>
    <n v="0"/>
    <e v="#VALUE!"/>
    <e v="#VALUE!"/>
  </r>
  <r>
    <s v="E00342"/>
    <s v="Wesley Doan"/>
    <x v="6"/>
    <x v="1"/>
    <s v="Corporate"/>
    <s v="Male"/>
    <x v="1"/>
    <x v="20"/>
    <x v="787"/>
    <n v="122487"/>
    <n v="0.08"/>
    <x v="1"/>
    <s v="Shanghai"/>
    <s v=""/>
    <n v="9798.9600000000009"/>
    <e v="#VALUE!"/>
    <e v="#VALUE!"/>
  </r>
  <r>
    <s v="E03910"/>
    <s v="Nova Hsu"/>
    <x v="6"/>
    <x v="4"/>
    <s v="Speciality Products"/>
    <s v="Female"/>
    <x v="1"/>
    <x v="24"/>
    <x v="788"/>
    <n v="101870"/>
    <n v="0.1"/>
    <x v="0"/>
    <s v="Phoenix"/>
    <s v=""/>
    <n v="10187"/>
    <e v="#VALUE!"/>
    <e v="#VALUE!"/>
  </r>
  <r>
    <s v="E00862"/>
    <s v="Levi Moreno"/>
    <x v="28"/>
    <x v="0"/>
    <s v="Research &amp; Development"/>
    <s v="Male"/>
    <x v="3"/>
    <x v="14"/>
    <x v="789"/>
    <n v="40316"/>
    <n v="0"/>
    <x v="2"/>
    <s v="Manaus"/>
    <s v=""/>
    <n v="0"/>
    <e v="#VALUE!"/>
    <e v="#VALUE!"/>
  </r>
  <r>
    <s v="E02576"/>
    <s v="Gianna Ha"/>
    <x v="6"/>
    <x v="0"/>
    <s v="Research &amp; Development"/>
    <s v="Female"/>
    <x v="1"/>
    <x v="0"/>
    <x v="790"/>
    <n v="115145"/>
    <n v="0.05"/>
    <x v="1"/>
    <s v="Chongqing"/>
    <s v=""/>
    <n v="5757.25"/>
    <e v="#VALUE!"/>
    <e v="#VALUE!"/>
  </r>
  <r>
    <s v="E00035"/>
    <s v="Lillian Gonzales"/>
    <x v="21"/>
    <x v="0"/>
    <s v="Manufacturing"/>
    <s v="Female"/>
    <x v="3"/>
    <x v="19"/>
    <x v="791"/>
    <n v="62335"/>
    <n v="0"/>
    <x v="2"/>
    <s v="Manaus"/>
    <s v=""/>
    <n v="0"/>
    <e v="#VALUE!"/>
    <e v="#VALUE!"/>
  </r>
  <r>
    <s v="E01832"/>
    <s v="Ezra Singh"/>
    <x v="7"/>
    <x v="1"/>
    <s v="Manufacturing"/>
    <s v="Male"/>
    <x v="1"/>
    <x v="16"/>
    <x v="792"/>
    <n v="41561"/>
    <n v="0"/>
    <x v="0"/>
    <s v="Austin"/>
    <s v=""/>
    <n v="0"/>
    <e v="#VALUE!"/>
    <e v="#VALUE!"/>
  </r>
  <r>
    <s v="E01755"/>
    <s v="Audrey Patel"/>
    <x v="0"/>
    <x v="1"/>
    <s v="Speciality Products"/>
    <s v="Female"/>
    <x v="1"/>
    <x v="17"/>
    <x v="765"/>
    <n v="131183"/>
    <n v="0.14000000000000001"/>
    <x v="1"/>
    <s v="Shanghai"/>
    <d v="2016-03-16T00:00:00"/>
    <n v="18365.620000000003"/>
    <n v="1278"/>
    <n v="3.5013698630136987"/>
  </r>
  <r>
    <s v="E00465"/>
    <s v="Brooklyn Cho"/>
    <x v="1"/>
    <x v="0"/>
    <s v="Manufacturing"/>
    <s v="Female"/>
    <x v="1"/>
    <x v="15"/>
    <x v="793"/>
    <n v="92655"/>
    <n v="0"/>
    <x v="1"/>
    <s v="Chengdu"/>
    <s v=""/>
    <n v="0"/>
    <e v="#VALUE!"/>
    <e v="#VALUE!"/>
  </r>
  <r>
    <s v="E02391"/>
    <s v="Piper Ramos"/>
    <x v="0"/>
    <x v="2"/>
    <s v="Manufacturing"/>
    <s v="Female"/>
    <x v="3"/>
    <x v="37"/>
    <x v="794"/>
    <n v="157057"/>
    <n v="0.12"/>
    <x v="0"/>
    <s v="Miami"/>
    <s v=""/>
    <n v="18846.84"/>
    <e v="#VALUE!"/>
    <e v="#VALUE!"/>
  </r>
  <r>
    <s v="E04697"/>
    <s v="Eleanor Williams"/>
    <x v="14"/>
    <x v="0"/>
    <s v="Speciality Products"/>
    <s v="Female"/>
    <x v="2"/>
    <x v="22"/>
    <x v="795"/>
    <n v="64462"/>
    <n v="0"/>
    <x v="0"/>
    <s v="Chicago"/>
    <s v=""/>
    <n v="0"/>
    <e v="#VALUE!"/>
    <e v="#VALUE!"/>
  </r>
  <r>
    <s v="E00371"/>
    <s v="Melody Grant"/>
    <x v="10"/>
    <x v="5"/>
    <s v="Corporate"/>
    <s v="Female"/>
    <x v="2"/>
    <x v="12"/>
    <x v="796"/>
    <n v="79352"/>
    <n v="0"/>
    <x v="0"/>
    <s v="Seattle"/>
    <s v=""/>
    <n v="0"/>
    <e v="#VALUE!"/>
    <e v="#VALUE!"/>
  </r>
  <r>
    <s v="E02992"/>
    <s v="Paisley Sanders"/>
    <x v="0"/>
    <x v="6"/>
    <s v="Speciality Products"/>
    <s v="Female"/>
    <x v="2"/>
    <x v="0"/>
    <x v="797"/>
    <n v="157812"/>
    <n v="0.11"/>
    <x v="0"/>
    <s v="Miami"/>
    <s v=""/>
    <n v="17359.32"/>
    <e v="#VALUE!"/>
    <e v="#VALUE!"/>
  </r>
  <r>
    <s v="E04369"/>
    <s v="Santiago f Gray"/>
    <x v="10"/>
    <x v="5"/>
    <s v="Corporate"/>
    <s v="Male"/>
    <x v="2"/>
    <x v="5"/>
    <x v="798"/>
    <n v="80745"/>
    <n v="0"/>
    <x v="0"/>
    <s v="Chicago"/>
    <s v=""/>
    <n v="0"/>
    <e v="#VALUE!"/>
    <e v="#VALUE!"/>
  </r>
  <r>
    <s v="E00592"/>
    <s v="Josephine Richardson"/>
    <x v="27"/>
    <x v="0"/>
    <s v="Manufacturing"/>
    <s v="Female"/>
    <x v="2"/>
    <x v="4"/>
    <x v="799"/>
    <n v="75354"/>
    <n v="0"/>
    <x v="0"/>
    <s v="Austin"/>
    <d v="1996-12-14T00:00:00"/>
    <n v="0"/>
    <n v="215"/>
    <n v="0.58904109589041098"/>
  </r>
  <r>
    <s v="E03532"/>
    <s v="Jaxson Santiago"/>
    <x v="11"/>
    <x v="5"/>
    <s v="Research &amp; Development"/>
    <s v="Male"/>
    <x v="3"/>
    <x v="16"/>
    <x v="800"/>
    <n v="78938"/>
    <n v="0.14000000000000001"/>
    <x v="0"/>
    <s v="Phoenix"/>
    <s v=""/>
    <n v="11051.320000000002"/>
    <e v="#VALUE!"/>
    <e v="#VALUE!"/>
  </r>
  <r>
    <s v="E00863"/>
    <s v="Lincoln Ramos"/>
    <x v="19"/>
    <x v="5"/>
    <s v="Corporate"/>
    <s v="Male"/>
    <x v="3"/>
    <x v="1"/>
    <x v="801"/>
    <n v="96313"/>
    <n v="0"/>
    <x v="0"/>
    <s v="Austin"/>
    <s v=""/>
    <n v="0"/>
    <e v="#VALUE!"/>
    <e v="#VALUE!"/>
  </r>
  <r>
    <s v="E03310"/>
    <s v="Dylan Campbell"/>
    <x v="2"/>
    <x v="5"/>
    <s v="Speciality Products"/>
    <s v="Male"/>
    <x v="2"/>
    <x v="15"/>
    <x v="802"/>
    <n v="153767"/>
    <n v="0.27"/>
    <x v="0"/>
    <s v="Phoenix"/>
    <s v=""/>
    <n v="41517.090000000004"/>
    <e v="#VALUE!"/>
    <e v="#VALUE!"/>
  </r>
  <r>
    <s v="E01883"/>
    <s v="Olivia Gray"/>
    <x v="6"/>
    <x v="6"/>
    <s v="Research &amp; Development"/>
    <s v="Female"/>
    <x v="0"/>
    <x v="34"/>
    <x v="301"/>
    <n v="103423"/>
    <n v="0.06"/>
    <x v="0"/>
    <s v="Columbus"/>
    <s v=""/>
    <n v="6205.38"/>
    <e v="#VALUE!"/>
    <e v="#VALUE!"/>
  </r>
  <r>
    <s v="E01242"/>
    <s v="Emery Doan"/>
    <x v="8"/>
    <x v="5"/>
    <s v="Corporate"/>
    <s v="Female"/>
    <x v="1"/>
    <x v="6"/>
    <x v="803"/>
    <n v="86464"/>
    <n v="0"/>
    <x v="1"/>
    <s v="Shanghai"/>
    <s v=""/>
    <n v="0"/>
    <e v="#VALUE!"/>
    <e v="#VALUE!"/>
  </r>
  <r>
    <s v="E02535"/>
    <s v="Caroline Perez"/>
    <x v="8"/>
    <x v="5"/>
    <s v="Corporate"/>
    <s v="Female"/>
    <x v="3"/>
    <x v="7"/>
    <x v="804"/>
    <n v="80516"/>
    <n v="0"/>
    <x v="2"/>
    <s v="Sao Paulo"/>
    <s v=""/>
    <n v="0"/>
    <e v="#VALUE!"/>
    <e v="#VALUE!"/>
  </r>
  <r>
    <s v="E00369"/>
    <s v="Genesis Woods"/>
    <x v="6"/>
    <x v="4"/>
    <s v="Speciality Products"/>
    <s v="Female"/>
    <x v="0"/>
    <x v="29"/>
    <x v="805"/>
    <n v="105390"/>
    <n v="0.06"/>
    <x v="0"/>
    <s v="Columbus"/>
    <s v=""/>
    <n v="6323.4"/>
    <e v="#VALUE!"/>
    <e v="#VALUE!"/>
  </r>
  <r>
    <s v="E03332"/>
    <s v="Ruby Sun"/>
    <x v="21"/>
    <x v="0"/>
    <s v="Manufacturing"/>
    <s v="Female"/>
    <x v="1"/>
    <x v="2"/>
    <x v="806"/>
    <n v="83418"/>
    <n v="0"/>
    <x v="1"/>
    <s v="Shanghai"/>
    <s v=""/>
    <n v="0"/>
    <e v="#VALUE!"/>
    <e v="#VALUE!"/>
  </r>
  <r>
    <s v="E03278"/>
    <s v="Nevaeh James"/>
    <x v="29"/>
    <x v="0"/>
    <s v="Speciality Products"/>
    <s v="Female"/>
    <x v="2"/>
    <x v="15"/>
    <x v="807"/>
    <n v="66660"/>
    <n v="0"/>
    <x v="0"/>
    <s v="Austin"/>
    <s v=""/>
    <n v="0"/>
    <e v="#VALUE!"/>
    <e v="#VALUE!"/>
  </r>
  <r>
    <s v="E02492"/>
    <s v="Parker Sandoval"/>
    <x v="6"/>
    <x v="4"/>
    <s v="Speciality Products"/>
    <s v="Male"/>
    <x v="3"/>
    <x v="1"/>
    <x v="808"/>
    <n v="101985"/>
    <n v="7.0000000000000007E-2"/>
    <x v="0"/>
    <s v="Miami"/>
    <s v=""/>
    <n v="7138.9500000000007"/>
    <e v="#VALUE!"/>
    <e v="#VALUE!"/>
  </r>
  <r>
    <s v="E03055"/>
    <s v="Austin Rojas"/>
    <x v="9"/>
    <x v="1"/>
    <s v="Corporate"/>
    <s v="Male"/>
    <x v="3"/>
    <x v="7"/>
    <x v="809"/>
    <n v="199504"/>
    <n v="0.3"/>
    <x v="0"/>
    <s v="Austin"/>
    <s v=""/>
    <n v="59851.199999999997"/>
    <e v="#VALUE!"/>
    <e v="#VALUE!"/>
  </r>
  <r>
    <s v="E01943"/>
    <s v="Vivian Espinoza"/>
    <x v="0"/>
    <x v="2"/>
    <s v="Corporate"/>
    <s v="Female"/>
    <x v="3"/>
    <x v="27"/>
    <x v="810"/>
    <n v="147966"/>
    <n v="0.11"/>
    <x v="2"/>
    <s v="Rio de Janerio"/>
    <d v="2019-05-23T00:00:00"/>
    <n v="16276.26"/>
    <n v="3296"/>
    <n v="9.0301369863013701"/>
  </r>
  <r>
    <s v="E01388"/>
    <s v="Cooper Gupta"/>
    <x v="20"/>
    <x v="4"/>
    <s v="Speciality Products"/>
    <s v="Male"/>
    <x v="1"/>
    <x v="32"/>
    <x v="811"/>
    <n v="41728"/>
    <n v="0"/>
    <x v="1"/>
    <s v="Chongqing"/>
    <s v=""/>
    <n v="0"/>
    <e v="#VALUE!"/>
    <e v="#VALUE!"/>
  </r>
  <r>
    <s v="E00717"/>
    <s v="Axel Santos"/>
    <x v="4"/>
    <x v="3"/>
    <s v="Speciality Products"/>
    <s v="Male"/>
    <x v="3"/>
    <x v="39"/>
    <x v="812"/>
    <n v="94422"/>
    <n v="0"/>
    <x v="0"/>
    <s v="Phoenix"/>
    <s v=""/>
    <n v="0"/>
    <e v="#VALUE!"/>
    <e v="#VALUE!"/>
  </r>
  <r>
    <s v="E04637"/>
    <s v="Samuel Song"/>
    <x v="2"/>
    <x v="2"/>
    <s v="Corporate"/>
    <s v="Male"/>
    <x v="1"/>
    <x v="11"/>
    <x v="813"/>
    <n v="191026"/>
    <n v="0.16"/>
    <x v="0"/>
    <s v="Columbus"/>
    <s v=""/>
    <n v="30564.16"/>
    <e v="#VALUE!"/>
    <e v="#VALUE!"/>
  </r>
  <r>
    <s v="E03240"/>
    <s v="Aiden Silva"/>
    <x v="9"/>
    <x v="0"/>
    <s v="Research &amp; Development"/>
    <s v="Male"/>
    <x v="3"/>
    <x v="34"/>
    <x v="802"/>
    <n v="186725"/>
    <n v="0.32"/>
    <x v="2"/>
    <s v="Manaus"/>
    <s v=""/>
    <n v="59752"/>
    <e v="#VALUE!"/>
    <e v="#VALUE!"/>
  </r>
  <r>
    <s v="E00340"/>
    <s v="Eliana Allen"/>
    <x v="20"/>
    <x v="4"/>
    <s v="Research &amp; Development"/>
    <s v="Female"/>
    <x v="2"/>
    <x v="16"/>
    <x v="814"/>
    <n v="52800"/>
    <n v="0"/>
    <x v="0"/>
    <s v="Phoenix"/>
    <s v=""/>
    <n v="0"/>
    <e v="#VALUE!"/>
    <e v="#VALUE!"/>
  </r>
  <r>
    <s v="E04751"/>
    <s v="Grayson James"/>
    <x v="19"/>
    <x v="5"/>
    <s v="Speciality Products"/>
    <s v="Male"/>
    <x v="2"/>
    <x v="36"/>
    <x v="815"/>
    <n v="113982"/>
    <n v="0"/>
    <x v="0"/>
    <s v="Seattle"/>
    <s v=""/>
    <n v="0"/>
    <e v="#VALUE!"/>
    <e v="#VALUE!"/>
  </r>
  <r>
    <s v="E04636"/>
    <s v="Hailey Yee"/>
    <x v="5"/>
    <x v="2"/>
    <s v="Research &amp; Development"/>
    <s v="Female"/>
    <x v="1"/>
    <x v="36"/>
    <x v="816"/>
    <n v="56239"/>
    <n v="0"/>
    <x v="1"/>
    <s v="Chongqing"/>
    <s v=""/>
    <n v="0"/>
    <e v="#VALUE!"/>
    <e v="#VALUE!"/>
  </r>
  <r>
    <s v="E00568"/>
    <s v="Ian Vargas"/>
    <x v="7"/>
    <x v="2"/>
    <s v="Manufacturing"/>
    <s v="Male"/>
    <x v="3"/>
    <x v="3"/>
    <x v="817"/>
    <n v="44732"/>
    <n v="0"/>
    <x v="2"/>
    <s v="Rio de Janerio"/>
    <s v=""/>
    <n v="0"/>
    <e v="#VALUE!"/>
    <e v="#VALUE!"/>
  </r>
  <r>
    <s v="E02938"/>
    <s v="John Trinh"/>
    <x v="2"/>
    <x v="6"/>
    <s v="Corporate"/>
    <s v="Male"/>
    <x v="1"/>
    <x v="37"/>
    <x v="818"/>
    <n v="153961"/>
    <n v="0.25"/>
    <x v="1"/>
    <s v="Shanghai"/>
    <s v=""/>
    <n v="38490.25"/>
    <e v="#VALUE!"/>
    <e v="#VALUE!"/>
  </r>
  <r>
    <s v="E00555"/>
    <s v="Sofia Trinh"/>
    <x v="23"/>
    <x v="0"/>
    <s v="Speciality Products"/>
    <s v="Female"/>
    <x v="1"/>
    <x v="15"/>
    <x v="819"/>
    <n v="68337"/>
    <n v="0"/>
    <x v="1"/>
    <s v="Chongqing"/>
    <s v=""/>
    <n v="0"/>
    <e v="#VALUE!"/>
    <e v="#VALUE!"/>
  </r>
  <r>
    <s v="E01111"/>
    <s v="Santiago f Moua"/>
    <x v="0"/>
    <x v="4"/>
    <s v="Corporate"/>
    <s v="Male"/>
    <x v="1"/>
    <x v="15"/>
    <x v="820"/>
    <n v="145093"/>
    <n v="0.12"/>
    <x v="0"/>
    <s v="Chicago"/>
    <s v=""/>
    <n v="17411.16"/>
    <e v="#VALUE!"/>
    <e v="#VALUE!"/>
  </r>
  <r>
    <s v="E03149"/>
    <s v="Layla Collins"/>
    <x v="30"/>
    <x v="0"/>
    <s v="Speciality Products"/>
    <s v="Female"/>
    <x v="2"/>
    <x v="3"/>
    <x v="59"/>
    <n v="74170"/>
    <n v="0"/>
    <x v="0"/>
    <s v="Austin"/>
    <s v=""/>
    <n v="0"/>
    <e v="#VALUE!"/>
    <e v="#VALUE!"/>
  </r>
  <r>
    <s v="E00952"/>
    <s v="Jaxon Powell"/>
    <x v="17"/>
    <x v="5"/>
    <s v="Research &amp; Development"/>
    <s v="Male"/>
    <x v="2"/>
    <x v="1"/>
    <x v="821"/>
    <n v="62605"/>
    <n v="0"/>
    <x v="0"/>
    <s v="Austin"/>
    <s v=""/>
    <n v="0"/>
    <e v="#VALUE!"/>
    <e v="#VALUE!"/>
  </r>
  <r>
    <s v="E04380"/>
    <s v="Naomi Washington"/>
    <x v="6"/>
    <x v="0"/>
    <s v="Speciality Products"/>
    <s v="Female"/>
    <x v="2"/>
    <x v="10"/>
    <x v="822"/>
    <n v="107195"/>
    <n v="0.09"/>
    <x v="0"/>
    <s v="Austin"/>
    <s v=""/>
    <n v="9647.5499999999993"/>
    <e v="#VALUE!"/>
    <e v="#VALUE!"/>
  </r>
  <r>
    <s v="E04095"/>
    <s v="Ryan Holmes"/>
    <x v="0"/>
    <x v="6"/>
    <s v="Speciality Products"/>
    <s v="Male"/>
    <x v="2"/>
    <x v="15"/>
    <x v="823"/>
    <n v="127422"/>
    <n v="0.15"/>
    <x v="0"/>
    <s v="Columbus"/>
    <s v=""/>
    <n v="19113.3"/>
    <e v="#VALUE!"/>
    <e v="#VALUE!"/>
  </r>
  <r>
    <s v="E04994"/>
    <s v="Bella Holmes"/>
    <x v="2"/>
    <x v="3"/>
    <s v="Research &amp; Development"/>
    <s v="Female"/>
    <x v="2"/>
    <x v="25"/>
    <x v="824"/>
    <n v="161269"/>
    <n v="0.27"/>
    <x v="0"/>
    <s v="Miami"/>
    <s v=""/>
    <n v="43542.630000000005"/>
    <e v="#VALUE!"/>
    <e v="#VALUE!"/>
  </r>
  <r>
    <s v="E00447"/>
    <s v="Hailey Sanchez"/>
    <x v="9"/>
    <x v="6"/>
    <s v="Corporate"/>
    <s v="Female"/>
    <x v="3"/>
    <x v="24"/>
    <x v="825"/>
    <n v="203445"/>
    <n v="0.34"/>
    <x v="2"/>
    <s v="Manaus"/>
    <s v=""/>
    <n v="69171.3"/>
    <e v="#VALUE!"/>
    <e v="#VALUE!"/>
  </r>
  <r>
    <s v="E00089"/>
    <s v="Sofia Yoon"/>
    <x v="0"/>
    <x v="4"/>
    <s v="Research &amp; Development"/>
    <s v="Female"/>
    <x v="1"/>
    <x v="17"/>
    <x v="826"/>
    <n v="131353"/>
    <n v="0.11"/>
    <x v="1"/>
    <s v="Shanghai"/>
    <s v=""/>
    <n v="14448.83"/>
    <e v="#VALUE!"/>
    <e v="#VALUE!"/>
  </r>
  <r>
    <s v="E02035"/>
    <s v="Eli Rahman"/>
    <x v="31"/>
    <x v="0"/>
    <s v="Manufacturing"/>
    <s v="Male"/>
    <x v="1"/>
    <x v="15"/>
    <x v="827"/>
    <n v="88182"/>
    <n v="0"/>
    <x v="1"/>
    <s v="Chengdu"/>
    <s v=""/>
    <n v="0"/>
    <e v="#VALUE!"/>
    <e v="#VALUE!"/>
  </r>
  <r>
    <s v="E03595"/>
    <s v="Christopher Howard"/>
    <x v="14"/>
    <x v="0"/>
    <s v="Speciality Products"/>
    <s v="Male"/>
    <x v="2"/>
    <x v="22"/>
    <x v="828"/>
    <n v="75780"/>
    <n v="0"/>
    <x v="0"/>
    <s v="Seattle"/>
    <s v=""/>
    <n v="0"/>
    <e v="#VALUE!"/>
    <e v="#VALUE!"/>
  </r>
  <r>
    <s v="E03611"/>
    <s v="Alice Mehta"/>
    <x v="13"/>
    <x v="2"/>
    <s v="Research &amp; Development"/>
    <s v="Female"/>
    <x v="1"/>
    <x v="15"/>
    <x v="829"/>
    <n v="52621"/>
    <n v="0"/>
    <x v="1"/>
    <s v="Beijing"/>
    <s v=""/>
    <n v="0"/>
    <e v="#VALUE!"/>
    <e v="#VALUE!"/>
  </r>
  <r>
    <s v="E04464"/>
    <s v="Cooper Yoon"/>
    <x v="11"/>
    <x v="5"/>
    <s v="Research &amp; Development"/>
    <s v="Male"/>
    <x v="1"/>
    <x v="33"/>
    <x v="830"/>
    <n v="106079"/>
    <n v="0.14000000000000001"/>
    <x v="0"/>
    <s v="Austin"/>
    <d v="2021-04-09T00:00:00"/>
    <n v="14851.060000000001"/>
    <n v="822"/>
    <n v="2.2520547945205478"/>
  </r>
  <r>
    <s v="E02135"/>
    <s v="John Delgado"/>
    <x v="21"/>
    <x v="0"/>
    <s v="Corporate"/>
    <s v="Male"/>
    <x v="3"/>
    <x v="23"/>
    <x v="699"/>
    <n v="92058"/>
    <n v="0"/>
    <x v="0"/>
    <s v="Austin"/>
    <s v=""/>
    <n v="0"/>
    <e v="#VALUE!"/>
    <e v="#VALUE!"/>
  </r>
  <r>
    <s v="E01684"/>
    <s v="Jaxson Liang"/>
    <x v="17"/>
    <x v="5"/>
    <s v="Manufacturing"/>
    <s v="Male"/>
    <x v="1"/>
    <x v="14"/>
    <x v="831"/>
    <n v="67114"/>
    <n v="0"/>
    <x v="0"/>
    <s v="Phoenix"/>
    <s v=""/>
    <n v="0"/>
    <e v="#VALUE!"/>
    <e v="#VALUE!"/>
  </r>
  <r>
    <s v="E02968"/>
    <s v="Caroline Santos"/>
    <x v="13"/>
    <x v="1"/>
    <s v="Research &amp; Development"/>
    <s v="Female"/>
    <x v="3"/>
    <x v="6"/>
    <x v="832"/>
    <n v="56565"/>
    <n v="0"/>
    <x v="2"/>
    <s v="Sao Paulo"/>
    <s v=""/>
    <n v="0"/>
    <e v="#VALUE!"/>
    <e v="#VALUE!"/>
  </r>
  <r>
    <s v="E03362"/>
    <s v="Lily Henderson"/>
    <x v="16"/>
    <x v="4"/>
    <s v="Manufacturing"/>
    <s v="Female"/>
    <x v="2"/>
    <x v="22"/>
    <x v="833"/>
    <n v="64937"/>
    <n v="0"/>
    <x v="0"/>
    <s v="Phoenix"/>
    <s v=""/>
    <n v="0"/>
    <e v="#VALUE!"/>
    <e v="#VALUE!"/>
  </r>
  <r>
    <s v="E01108"/>
    <s v="Hannah Martinez"/>
    <x v="6"/>
    <x v="6"/>
    <s v="Manufacturing"/>
    <s v="Female"/>
    <x v="3"/>
    <x v="13"/>
    <x v="834"/>
    <n v="127626"/>
    <n v="0.1"/>
    <x v="0"/>
    <s v="Miami"/>
    <s v=""/>
    <n v="12762.6"/>
    <e v="#VALUE!"/>
    <e v="#VALUE!"/>
  </r>
  <r>
    <s v="E02217"/>
    <s v="William Phillips"/>
    <x v="23"/>
    <x v="0"/>
    <s v="Corporate"/>
    <s v="Male"/>
    <x v="0"/>
    <x v="22"/>
    <x v="835"/>
    <n v="88478"/>
    <n v="0"/>
    <x v="0"/>
    <s v="Austin"/>
    <s v=""/>
    <n v="0"/>
    <e v="#VALUE!"/>
    <e v="#VALUE!"/>
  </r>
  <r>
    <s v="E03519"/>
    <s v="Eliza Zheng"/>
    <x v="3"/>
    <x v="0"/>
    <s v="Speciality Products"/>
    <s v="Female"/>
    <x v="1"/>
    <x v="35"/>
    <x v="836"/>
    <n v="91679"/>
    <n v="7.0000000000000007E-2"/>
    <x v="1"/>
    <s v="Chongqing"/>
    <s v=""/>
    <n v="6417.5300000000007"/>
    <e v="#VALUE!"/>
    <e v="#VALUE!"/>
  </r>
  <r>
    <s v="E01967"/>
    <s v="John Dang"/>
    <x v="2"/>
    <x v="2"/>
    <s v="Corporate"/>
    <s v="Male"/>
    <x v="1"/>
    <x v="32"/>
    <x v="837"/>
    <n v="199848"/>
    <n v="0.16"/>
    <x v="1"/>
    <s v="Chongqing"/>
    <s v=""/>
    <n v="31975.68"/>
    <e v="#VALUE!"/>
    <e v="#VALUE!"/>
  </r>
  <r>
    <s v="E01125"/>
    <s v="Joshua Yang"/>
    <x v="24"/>
    <x v="0"/>
    <s v="Manufacturing"/>
    <s v="Male"/>
    <x v="1"/>
    <x v="8"/>
    <x v="838"/>
    <n v="61944"/>
    <n v="0"/>
    <x v="1"/>
    <s v="Shanghai"/>
    <s v=""/>
    <n v="0"/>
    <e v="#VALUE!"/>
    <e v="#VALUE!"/>
  </r>
  <r>
    <s v="E03795"/>
    <s v="Hazel Young"/>
    <x v="0"/>
    <x v="2"/>
    <s v="Speciality Products"/>
    <s v="Female"/>
    <x v="0"/>
    <x v="23"/>
    <x v="839"/>
    <n v="154624"/>
    <n v="0.15"/>
    <x v="0"/>
    <s v="Austin"/>
    <s v=""/>
    <n v="23193.599999999999"/>
    <e v="#VALUE!"/>
    <e v="#VALUE!"/>
  </r>
  <r>
    <s v="E00508"/>
    <s v="Thomas Jung"/>
    <x v="4"/>
    <x v="3"/>
    <s v="Research &amp; Development"/>
    <s v="Male"/>
    <x v="1"/>
    <x v="2"/>
    <x v="66"/>
    <n v="79447"/>
    <n v="0"/>
    <x v="1"/>
    <s v="Shanghai"/>
    <s v=""/>
    <n v="0"/>
    <e v="#VALUE!"/>
    <e v="#VALUE!"/>
  </r>
  <r>
    <s v="E02047"/>
    <s v="Xavier Perez"/>
    <x v="4"/>
    <x v="2"/>
    <s v="Manufacturing"/>
    <s v="Male"/>
    <x v="3"/>
    <x v="10"/>
    <x v="840"/>
    <n v="71111"/>
    <n v="0"/>
    <x v="2"/>
    <s v="Rio de Janerio"/>
    <s v=""/>
    <n v="0"/>
    <e v="#VALUE!"/>
    <e v="#VALUE!"/>
  </r>
  <r>
    <s v="E01582"/>
    <s v="Elijah Coleman"/>
    <x v="0"/>
    <x v="2"/>
    <s v="Research &amp; Development"/>
    <s v="Male"/>
    <x v="2"/>
    <x v="26"/>
    <x v="841"/>
    <n v="159538"/>
    <n v="0.11"/>
    <x v="0"/>
    <s v="Miami"/>
    <s v=""/>
    <n v="17549.18"/>
    <e v="#VALUE!"/>
    <e v="#VALUE!"/>
  </r>
  <r>
    <s v="E02563"/>
    <s v="Clara Sanchez"/>
    <x v="8"/>
    <x v="5"/>
    <s v="Corporate"/>
    <s v="Female"/>
    <x v="3"/>
    <x v="40"/>
    <x v="842"/>
    <n v="111404"/>
    <n v="0"/>
    <x v="2"/>
    <s v="Rio de Janerio"/>
    <s v=""/>
    <n v="0"/>
    <e v="#VALUE!"/>
    <e v="#VALUE!"/>
  </r>
  <r>
    <s v="E04872"/>
    <s v="Isaac Stewart"/>
    <x v="2"/>
    <x v="6"/>
    <s v="Speciality Products"/>
    <s v="Male"/>
    <x v="2"/>
    <x v="6"/>
    <x v="843"/>
    <n v="172007"/>
    <n v="0.26"/>
    <x v="0"/>
    <s v="Miami"/>
    <s v=""/>
    <n v="44721.82"/>
    <e v="#VALUE!"/>
    <e v="#VALUE!"/>
  </r>
  <r>
    <s v="E03159"/>
    <s v="Claire Romero"/>
    <x v="9"/>
    <x v="6"/>
    <s v="Manufacturing"/>
    <s v="Female"/>
    <x v="3"/>
    <x v="17"/>
    <x v="844"/>
    <n v="219474"/>
    <n v="0.36"/>
    <x v="2"/>
    <s v="Manaus"/>
    <s v=""/>
    <n v="79010.64"/>
    <e v="#VALUE!"/>
    <e v="#VALUE!"/>
  </r>
  <r>
    <s v="E01337"/>
    <s v="Andrew Coleman"/>
    <x v="2"/>
    <x v="1"/>
    <s v="Corporate"/>
    <s v="Male"/>
    <x v="2"/>
    <x v="12"/>
    <x v="845"/>
    <n v="174415"/>
    <n v="0.23"/>
    <x v="0"/>
    <s v="Miami"/>
    <s v=""/>
    <n v="40115.450000000004"/>
    <e v="#VALUE!"/>
    <e v="#VALUE!"/>
  </r>
  <r>
    <s v="E00102"/>
    <s v="Riley Rojas"/>
    <x v="23"/>
    <x v="0"/>
    <s v="Speciality Products"/>
    <s v="Female"/>
    <x v="3"/>
    <x v="9"/>
    <x v="846"/>
    <n v="90333"/>
    <n v="0"/>
    <x v="2"/>
    <s v="Rio de Janerio"/>
    <s v=""/>
    <n v="0"/>
    <e v="#VALUE!"/>
    <e v="#VALUE!"/>
  </r>
  <r>
    <s v="E03637"/>
    <s v="Landon Thao"/>
    <x v="16"/>
    <x v="4"/>
    <s v="Speciality Products"/>
    <s v="Male"/>
    <x v="1"/>
    <x v="6"/>
    <x v="846"/>
    <n v="67299"/>
    <n v="0"/>
    <x v="0"/>
    <s v="Phoenix"/>
    <s v=""/>
    <n v="0"/>
    <e v="#VALUE!"/>
    <e v="#VALUE!"/>
  </r>
  <r>
    <s v="E03455"/>
    <s v="Hadley Ford"/>
    <x v="28"/>
    <x v="0"/>
    <s v="Research &amp; Development"/>
    <s v="Female"/>
    <x v="2"/>
    <x v="27"/>
    <x v="847"/>
    <n v="45286"/>
    <n v="0"/>
    <x v="0"/>
    <s v="Chicago"/>
    <s v=""/>
    <n v="0"/>
    <e v="#VALUE!"/>
    <e v="#VALUE!"/>
  </r>
  <r>
    <s v="E03354"/>
    <s v="Austin Brown"/>
    <x v="2"/>
    <x v="6"/>
    <s v="Research &amp; Development"/>
    <s v="Male"/>
    <x v="2"/>
    <x v="35"/>
    <x v="848"/>
    <n v="194723"/>
    <n v="0.25"/>
    <x v="0"/>
    <s v="Phoenix"/>
    <s v=""/>
    <n v="48680.75"/>
    <e v="#VALUE!"/>
    <e v="#VALUE!"/>
  </r>
  <r>
    <s v="E01225"/>
    <s v="Christian Fong"/>
    <x v="6"/>
    <x v="2"/>
    <s v="Research &amp; Development"/>
    <s v="Male"/>
    <x v="1"/>
    <x v="37"/>
    <x v="849"/>
    <n v="109850"/>
    <n v="7.0000000000000007E-2"/>
    <x v="1"/>
    <s v="Beijing"/>
    <d v="2020-02-04T00:00:00"/>
    <n v="7689.5000000000009"/>
    <n v="1953"/>
    <n v="5.3506849315068497"/>
  </r>
  <r>
    <s v="E01264"/>
    <s v="Hazel Alvarez"/>
    <x v="20"/>
    <x v="4"/>
    <s v="Research &amp; Development"/>
    <s v="Female"/>
    <x v="3"/>
    <x v="39"/>
    <x v="850"/>
    <n v="45295"/>
    <n v="0"/>
    <x v="2"/>
    <s v="Sao Paulo"/>
    <s v=""/>
    <n v="0"/>
    <e v="#VALUE!"/>
    <e v="#VALUE!"/>
  </r>
  <r>
    <s v="E02274"/>
    <s v="Isabella Bailey"/>
    <x v="32"/>
    <x v="0"/>
    <s v="Manufacturing"/>
    <s v="Female"/>
    <x v="2"/>
    <x v="9"/>
    <x v="851"/>
    <n v="61310"/>
    <n v="0"/>
    <x v="0"/>
    <s v="Phoenix"/>
    <s v=""/>
    <n v="0"/>
    <e v="#VALUE!"/>
    <e v="#VALUE!"/>
  </r>
  <r>
    <s v="E02848"/>
    <s v="Lincoln Huynh"/>
    <x v="27"/>
    <x v="0"/>
    <s v="Research &amp; Development"/>
    <s v="Male"/>
    <x v="1"/>
    <x v="0"/>
    <x v="852"/>
    <n v="87851"/>
    <n v="0"/>
    <x v="1"/>
    <s v="Chongqing"/>
    <s v=""/>
    <n v="0"/>
    <e v="#VALUE!"/>
    <e v="#VALUE!"/>
  </r>
  <r>
    <s v="E00480"/>
    <s v="Hadley Yee"/>
    <x v="20"/>
    <x v="4"/>
    <s v="Speciality Products"/>
    <s v="Female"/>
    <x v="1"/>
    <x v="11"/>
    <x v="496"/>
    <n v="47913"/>
    <n v="0"/>
    <x v="0"/>
    <s v="Seattle"/>
    <s v=""/>
    <n v="0"/>
    <e v="#VALUE!"/>
    <e v="#VALUE!"/>
  </r>
  <r>
    <s v="E00203"/>
    <s v="Julia Doan"/>
    <x v="20"/>
    <x v="4"/>
    <s v="Speciality Products"/>
    <s v="Female"/>
    <x v="1"/>
    <x v="26"/>
    <x v="853"/>
    <n v="46727"/>
    <n v="0"/>
    <x v="0"/>
    <s v="Columbus"/>
    <d v="2018-05-31T00:00:00"/>
    <n v="0"/>
    <n v="191"/>
    <n v="0.52328767123287667"/>
  </r>
  <r>
    <s v="E00647"/>
    <s v="Dylan Ali"/>
    <x v="0"/>
    <x v="4"/>
    <s v="Speciality Products"/>
    <s v="Male"/>
    <x v="1"/>
    <x v="5"/>
    <x v="606"/>
    <n v="133400"/>
    <n v="0.11"/>
    <x v="0"/>
    <s v="Phoenix"/>
    <s v=""/>
    <n v="14674"/>
    <e v="#VALUE!"/>
    <e v="#VALUE!"/>
  </r>
  <r>
    <s v="E03296"/>
    <s v="Eloise Trinh"/>
    <x v="29"/>
    <x v="0"/>
    <s v="Speciality Products"/>
    <s v="Female"/>
    <x v="1"/>
    <x v="38"/>
    <x v="854"/>
    <n v="90535"/>
    <n v="0"/>
    <x v="0"/>
    <s v="Miami"/>
    <s v=""/>
    <n v="0"/>
    <e v="#VALUE!"/>
    <e v="#VALUE!"/>
  </r>
  <r>
    <s v="E02453"/>
    <s v="Dylan Kumar"/>
    <x v="4"/>
    <x v="6"/>
    <s v="Speciality Products"/>
    <s v="Male"/>
    <x v="1"/>
    <x v="0"/>
    <x v="855"/>
    <n v="93343"/>
    <n v="0"/>
    <x v="1"/>
    <s v="Chongqing"/>
    <s v=""/>
    <n v="0"/>
    <e v="#VALUE!"/>
    <e v="#VALUE!"/>
  </r>
  <r>
    <s v="E00647"/>
    <s v="Emily Gupta"/>
    <x v="16"/>
    <x v="4"/>
    <s v="Corporate"/>
    <s v="Female"/>
    <x v="1"/>
    <x v="18"/>
    <x v="856"/>
    <n v="63705"/>
    <n v="0"/>
    <x v="0"/>
    <s v="Miami"/>
    <s v=""/>
    <n v="0"/>
    <e v="#VALUE!"/>
    <e v="#VALUE!"/>
  </r>
  <r>
    <s v="E02522"/>
    <s v="Silas Rivera"/>
    <x v="9"/>
    <x v="2"/>
    <s v="Corporate"/>
    <s v="Male"/>
    <x v="3"/>
    <x v="35"/>
    <x v="857"/>
    <n v="258081"/>
    <n v="0.3"/>
    <x v="0"/>
    <s v="Chicago"/>
    <s v=""/>
    <n v="77424.3"/>
    <e v="#VALUE!"/>
    <e v="#VALUE!"/>
  </r>
  <r>
    <s v="E00459"/>
    <s v="Jackson Jordan"/>
    <x v="20"/>
    <x v="4"/>
    <s v="Research &amp; Development"/>
    <s v="Male"/>
    <x v="0"/>
    <x v="35"/>
    <x v="858"/>
    <n v="54654"/>
    <n v="0"/>
    <x v="0"/>
    <s v="Phoenix"/>
    <s v=""/>
    <n v="0"/>
    <e v="#VALUE!"/>
    <e v="#VALUE!"/>
  </r>
  <r>
    <s v="E03007"/>
    <s v="Isaac Joseph"/>
    <x v="7"/>
    <x v="2"/>
    <s v="Manufacturing"/>
    <s v="Male"/>
    <x v="2"/>
    <x v="36"/>
    <x v="859"/>
    <n v="58006"/>
    <n v="0"/>
    <x v="0"/>
    <s v="Seattle"/>
    <s v=""/>
    <n v="0"/>
    <e v="#VALUE!"/>
    <e v="#VALUE!"/>
  </r>
  <r>
    <s v="E04035"/>
    <s v="Hailey Lai"/>
    <x v="0"/>
    <x v="1"/>
    <s v="Manufacturing"/>
    <s v="Female"/>
    <x v="1"/>
    <x v="34"/>
    <x v="860"/>
    <n v="150034"/>
    <n v="0.12"/>
    <x v="1"/>
    <s v="Beijing"/>
    <s v=""/>
    <n v="18004.079999999998"/>
    <e v="#VALUE!"/>
    <e v="#VALUE!"/>
  </r>
  <r>
    <s v="E00952"/>
    <s v="Leilani Thao"/>
    <x v="2"/>
    <x v="4"/>
    <s v="Speciality Products"/>
    <s v="Female"/>
    <x v="1"/>
    <x v="31"/>
    <x v="861"/>
    <n v="198562"/>
    <n v="0.22"/>
    <x v="0"/>
    <s v="Seattle"/>
    <s v=""/>
    <n v="43683.64"/>
    <e v="#VALUE!"/>
    <e v="#VALUE!"/>
  </r>
  <r>
    <s v="E03863"/>
    <s v="Madeline Watson"/>
    <x v="5"/>
    <x v="2"/>
    <s v="Research &amp; Development"/>
    <s v="Female"/>
    <x v="0"/>
    <x v="28"/>
    <x v="862"/>
    <n v="62411"/>
    <n v="0"/>
    <x v="0"/>
    <s v="Miami"/>
    <d v="2021-08-14T00:00:00"/>
    <n v="0"/>
    <n v="3188"/>
    <n v="8.7342465753424658"/>
  </r>
  <r>
    <s v="E02710"/>
    <s v="Silas Huang"/>
    <x v="11"/>
    <x v="5"/>
    <s v="Research &amp; Development"/>
    <s v="Male"/>
    <x v="1"/>
    <x v="4"/>
    <x v="863"/>
    <n v="111299"/>
    <n v="0.12"/>
    <x v="0"/>
    <s v="Miami"/>
    <s v=""/>
    <n v="13355.88"/>
    <e v="#VALUE!"/>
    <e v="#VALUE!"/>
  </r>
  <r>
    <s v="E01895"/>
    <s v="Peyton Walker"/>
    <x v="7"/>
    <x v="6"/>
    <s v="Research &amp; Development"/>
    <s v="Female"/>
    <x v="2"/>
    <x v="19"/>
    <x v="864"/>
    <n v="41545"/>
    <n v="0"/>
    <x v="0"/>
    <s v="Miami"/>
    <s v=""/>
    <n v="0"/>
    <e v="#VALUE!"/>
    <e v="#VALUE!"/>
  </r>
  <r>
    <s v="E01339"/>
    <s v="Jeremiah Hernandez"/>
    <x v="24"/>
    <x v="0"/>
    <s v="Manufacturing"/>
    <s v="Male"/>
    <x v="3"/>
    <x v="3"/>
    <x v="865"/>
    <n v="74467"/>
    <n v="0"/>
    <x v="0"/>
    <s v="Columbus"/>
    <d v="2021-01-15T00:00:00"/>
    <n v="0"/>
    <n v="460"/>
    <n v="1.2602739726027397"/>
  </r>
  <r>
    <s v="E02938"/>
    <s v="Jace Washington"/>
    <x v="6"/>
    <x v="3"/>
    <s v="Research &amp; Development"/>
    <s v="Male"/>
    <x v="2"/>
    <x v="18"/>
    <x v="358"/>
    <n v="117545"/>
    <n v="0.06"/>
    <x v="0"/>
    <s v="Phoenix"/>
    <s v=""/>
    <n v="7052.7"/>
    <e v="#VALUE!"/>
    <e v="#VALUE!"/>
  </r>
  <r>
    <s v="E03379"/>
    <s v="Landon Kim"/>
    <x v="6"/>
    <x v="4"/>
    <s v="Speciality Products"/>
    <s v="Male"/>
    <x v="1"/>
    <x v="2"/>
    <x v="866"/>
    <n v="117226"/>
    <n v="0.08"/>
    <x v="0"/>
    <s v="Phoenix"/>
    <s v=""/>
    <n v="9378.08"/>
    <e v="#VALUE!"/>
    <e v="#VALUE!"/>
  </r>
  <r>
    <s v="E02153"/>
    <s v="Peyton Vasquez"/>
    <x v="7"/>
    <x v="3"/>
    <s v="Corporate"/>
    <s v="Female"/>
    <x v="3"/>
    <x v="3"/>
    <x v="867"/>
    <n v="55767"/>
    <n v="0"/>
    <x v="0"/>
    <s v="Phoenix"/>
    <s v=""/>
    <n v="0"/>
    <e v="#VALUE!"/>
    <e v="#VALUE!"/>
  </r>
  <r>
    <s v="E00994"/>
    <s v="Charlotte Baker"/>
    <x v="13"/>
    <x v="2"/>
    <s v="Manufacturing"/>
    <s v="Female"/>
    <x v="2"/>
    <x v="7"/>
    <x v="868"/>
    <n v="60930"/>
    <n v="0"/>
    <x v="0"/>
    <s v="Austin"/>
    <s v=""/>
    <n v="0"/>
    <e v="#VALUE!"/>
    <e v="#VALUE!"/>
  </r>
  <r>
    <s v="E00943"/>
    <s v="Elena Mendoza"/>
    <x v="2"/>
    <x v="2"/>
    <s v="Speciality Products"/>
    <s v="Female"/>
    <x v="3"/>
    <x v="5"/>
    <x v="869"/>
    <n v="154973"/>
    <n v="0.28999999999999998"/>
    <x v="2"/>
    <s v="Sao Paulo"/>
    <s v=""/>
    <n v="44942.17"/>
    <e v="#VALUE!"/>
    <e v="#VALUE!"/>
  </r>
  <r>
    <s v="E00869"/>
    <s v="Nova Lin"/>
    <x v="21"/>
    <x v="0"/>
    <s v="Manufacturing"/>
    <s v="Female"/>
    <x v="1"/>
    <x v="29"/>
    <x v="870"/>
    <n v="69332"/>
    <n v="0"/>
    <x v="0"/>
    <s v="Columbus"/>
    <s v=""/>
    <n v="0"/>
    <e v="#VALUE!"/>
    <e v="#VALUE!"/>
  </r>
  <r>
    <s v="E03457"/>
    <s v="Ivy Desai"/>
    <x v="8"/>
    <x v="5"/>
    <s v="Research &amp; Development"/>
    <s v="Female"/>
    <x v="1"/>
    <x v="1"/>
    <x v="871"/>
    <n v="119699"/>
    <n v="0"/>
    <x v="1"/>
    <s v="Shanghai"/>
    <s v=""/>
    <n v="0"/>
    <e v="#VALUE!"/>
    <e v="#VALUE!"/>
  </r>
  <r>
    <s v="E02193"/>
    <s v="Josephine Acosta"/>
    <x v="2"/>
    <x v="4"/>
    <s v="Speciality Products"/>
    <s v="Female"/>
    <x v="3"/>
    <x v="28"/>
    <x v="872"/>
    <n v="198176"/>
    <n v="0.17"/>
    <x v="2"/>
    <s v="Manaus"/>
    <s v=""/>
    <n v="33689.920000000006"/>
    <e v="#VALUE!"/>
    <e v="#VALUE!"/>
  </r>
  <r>
    <s v="E00577"/>
    <s v="Nora Nunez"/>
    <x v="13"/>
    <x v="1"/>
    <s v="Research &amp; Development"/>
    <s v="Female"/>
    <x v="3"/>
    <x v="15"/>
    <x v="873"/>
    <n v="58586"/>
    <n v="0"/>
    <x v="2"/>
    <s v="Sao Paulo"/>
    <s v=""/>
    <n v="0"/>
    <e v="#VALUE!"/>
    <e v="#VALUE!"/>
  </r>
  <r>
    <s v="E00538"/>
    <s v="Caleb Xiong"/>
    <x v="26"/>
    <x v="2"/>
    <s v="Corporate"/>
    <s v="Male"/>
    <x v="1"/>
    <x v="31"/>
    <x v="874"/>
    <n v="74010"/>
    <n v="0"/>
    <x v="0"/>
    <s v="Chicago"/>
    <s v=""/>
    <n v="0"/>
    <e v="#VALUE!"/>
    <e v="#VALUE!"/>
  </r>
  <r>
    <s v="E01415"/>
    <s v="Henry Green"/>
    <x v="26"/>
    <x v="2"/>
    <s v="Speciality Products"/>
    <s v="Male"/>
    <x v="2"/>
    <x v="24"/>
    <x v="632"/>
    <n v="96598"/>
    <n v="0"/>
    <x v="0"/>
    <s v="Phoenix"/>
    <s v=""/>
    <n v="0"/>
    <e v="#VALUE!"/>
    <e v="#VALUE!"/>
  </r>
  <r>
    <s v="E00717"/>
    <s v="Madelyn Chan"/>
    <x v="6"/>
    <x v="2"/>
    <s v="Speciality Products"/>
    <s v="Female"/>
    <x v="1"/>
    <x v="14"/>
    <x v="875"/>
    <n v="106444"/>
    <n v="0.05"/>
    <x v="0"/>
    <s v="Phoenix"/>
    <s v=""/>
    <n v="5322.2000000000007"/>
    <e v="#VALUE!"/>
    <e v="#VALUE!"/>
  </r>
  <r>
    <s v="E00225"/>
    <s v="Angel Delgado"/>
    <x v="2"/>
    <x v="1"/>
    <s v="Corporate"/>
    <s v="Male"/>
    <x v="3"/>
    <x v="11"/>
    <x v="876"/>
    <n v="156931"/>
    <n v="0.28000000000000003"/>
    <x v="0"/>
    <s v="Seattle"/>
    <s v=""/>
    <n v="43940.680000000008"/>
    <e v="#VALUE!"/>
    <e v="#VALUE!"/>
  </r>
  <r>
    <s v="E02889"/>
    <s v="Mia Herrera"/>
    <x v="2"/>
    <x v="6"/>
    <s v="Research &amp; Development"/>
    <s v="Female"/>
    <x v="3"/>
    <x v="19"/>
    <x v="877"/>
    <n v="171360"/>
    <n v="0.23"/>
    <x v="2"/>
    <s v="Manaus"/>
    <s v=""/>
    <n v="39412.800000000003"/>
    <e v="#VALUE!"/>
    <e v="#VALUE!"/>
  </r>
  <r>
    <s v="E04978"/>
    <s v="Peyton Harris"/>
    <x v="14"/>
    <x v="0"/>
    <s v="Research &amp; Development"/>
    <s v="Female"/>
    <x v="2"/>
    <x v="15"/>
    <x v="878"/>
    <n v="64505"/>
    <n v="0"/>
    <x v="0"/>
    <s v="Miami"/>
    <s v=""/>
    <n v="0"/>
    <e v="#VALUE!"/>
    <e v="#VALUE!"/>
  </r>
  <r>
    <s v="E04163"/>
    <s v="David Herrera"/>
    <x v="11"/>
    <x v="5"/>
    <s v="Speciality Products"/>
    <s v="Male"/>
    <x v="3"/>
    <x v="24"/>
    <x v="879"/>
    <n v="102298"/>
    <n v="0.13"/>
    <x v="2"/>
    <s v="Rio de Janerio"/>
    <s v=""/>
    <n v="13298.74"/>
    <e v="#VALUE!"/>
    <e v="#VALUE!"/>
  </r>
  <r>
    <s v="E01652"/>
    <s v="Avery Dominguez"/>
    <x v="0"/>
    <x v="2"/>
    <s v="Corporate"/>
    <s v="Female"/>
    <x v="3"/>
    <x v="5"/>
    <x v="880"/>
    <n v="133297"/>
    <n v="0.13"/>
    <x v="2"/>
    <s v="Rio de Janerio"/>
    <s v=""/>
    <n v="17328.61"/>
    <e v="#VALUE!"/>
    <e v="#VALUE!"/>
  </r>
  <r>
    <s v="E00880"/>
    <s v="Grace Carter"/>
    <x v="0"/>
    <x v="4"/>
    <s v="Speciality Products"/>
    <s v="Female"/>
    <x v="0"/>
    <x v="6"/>
    <x v="881"/>
    <n v="155080"/>
    <n v="0.1"/>
    <x v="0"/>
    <s v="Austin"/>
    <s v=""/>
    <n v="15508"/>
    <e v="#VALUE!"/>
    <e v="#VALUE!"/>
  </r>
  <r>
    <s v="E04335"/>
    <s v="Parker Allen"/>
    <x v="4"/>
    <x v="2"/>
    <s v="Speciality Products"/>
    <s v="Male"/>
    <x v="2"/>
    <x v="11"/>
    <x v="882"/>
    <n v="81828"/>
    <n v="0"/>
    <x v="0"/>
    <s v="Miami"/>
    <s v=""/>
    <n v="0"/>
    <e v="#VALUE!"/>
    <e v="#VALUE!"/>
  </r>
  <r>
    <s v="E01300"/>
    <s v="Sadie Lee"/>
    <x v="0"/>
    <x v="6"/>
    <s v="Corporate"/>
    <s v="Female"/>
    <x v="1"/>
    <x v="13"/>
    <x v="883"/>
    <n v="149417"/>
    <n v="0.13"/>
    <x v="1"/>
    <s v="Chengdu"/>
    <s v=""/>
    <n v="19424.21"/>
    <e v="#VALUE!"/>
    <e v="#VALUE!"/>
  </r>
  <r>
    <s v="E03102"/>
    <s v="Cooper Valdez"/>
    <x v="6"/>
    <x v="2"/>
    <s v="Corporate"/>
    <s v="Male"/>
    <x v="3"/>
    <x v="2"/>
    <x v="884"/>
    <n v="113269"/>
    <n v="0.09"/>
    <x v="2"/>
    <s v="Sao Paulo"/>
    <s v=""/>
    <n v="10194.209999999999"/>
    <e v="#VALUE!"/>
    <e v="#VALUE!"/>
  </r>
  <r>
    <s v="E04089"/>
    <s v="Sebastian Fong"/>
    <x v="0"/>
    <x v="0"/>
    <s v="Manufacturing"/>
    <s v="Male"/>
    <x v="1"/>
    <x v="30"/>
    <x v="885"/>
    <n v="136716"/>
    <n v="0.12"/>
    <x v="0"/>
    <s v="Austin"/>
    <s v=""/>
    <n v="16405.919999999998"/>
    <e v="#VALUE!"/>
    <e v="#VALUE!"/>
  </r>
  <r>
    <s v="E02059"/>
    <s v="Roman Munoz"/>
    <x v="0"/>
    <x v="2"/>
    <s v="Speciality Products"/>
    <s v="Male"/>
    <x v="3"/>
    <x v="36"/>
    <x v="571"/>
    <n v="122644"/>
    <n v="0.12"/>
    <x v="0"/>
    <s v="Austin"/>
    <s v=""/>
    <n v="14717.279999999999"/>
    <e v="#VALUE!"/>
    <e v="#VALUE!"/>
  </r>
  <r>
    <s v="E03894"/>
    <s v="Charlotte Chang"/>
    <x v="6"/>
    <x v="2"/>
    <s v="Research &amp; Development"/>
    <s v="Female"/>
    <x v="1"/>
    <x v="2"/>
    <x v="886"/>
    <n v="106428"/>
    <n v="7.0000000000000007E-2"/>
    <x v="0"/>
    <s v="Chicago"/>
    <s v=""/>
    <n v="7449.9600000000009"/>
    <e v="#VALUE!"/>
    <e v="#VALUE!"/>
  </r>
  <r>
    <s v="E03106"/>
    <s v="Xavier Davis"/>
    <x v="9"/>
    <x v="1"/>
    <s v="Corporate"/>
    <s v="Male"/>
    <x v="2"/>
    <x v="9"/>
    <x v="887"/>
    <n v="238236"/>
    <n v="0.31"/>
    <x v="0"/>
    <s v="Seattle"/>
    <s v=""/>
    <n v="73853.16"/>
    <e v="#VALUE!"/>
    <e v="#VALUE!"/>
  </r>
  <r>
    <s v="E01350"/>
    <s v="Natalie Carter"/>
    <x v="2"/>
    <x v="1"/>
    <s v="Corporate"/>
    <s v="Female"/>
    <x v="2"/>
    <x v="14"/>
    <x v="888"/>
    <n v="153253"/>
    <n v="0.24"/>
    <x v="0"/>
    <s v="Austin"/>
    <s v=""/>
    <n v="36780.720000000001"/>
    <e v="#VALUE!"/>
    <e v="#VALUE!"/>
  </r>
  <r>
    <s v="E02900"/>
    <s v="Elena Richardson"/>
    <x v="6"/>
    <x v="3"/>
    <s v="Manufacturing"/>
    <s v="Female"/>
    <x v="2"/>
    <x v="8"/>
    <x v="889"/>
    <n v="103707"/>
    <n v="0.09"/>
    <x v="0"/>
    <s v="Columbus"/>
    <s v=""/>
    <n v="9333.6299999999992"/>
    <e v="#VALUE!"/>
    <e v="#VALUE!"/>
  </r>
  <r>
    <s v="E02202"/>
    <s v="Emilia Bailey"/>
    <x v="9"/>
    <x v="3"/>
    <s v="Speciality Products"/>
    <s v="Female"/>
    <x v="2"/>
    <x v="12"/>
    <x v="890"/>
    <n v="245360"/>
    <n v="0.37"/>
    <x v="0"/>
    <s v="Austin"/>
    <s v=""/>
    <n v="90783.2"/>
    <e v="#VALUE!"/>
    <e v="#VALUE!"/>
  </r>
  <r>
    <s v="E02696"/>
    <s v="Ryan Lu"/>
    <x v="25"/>
    <x v="5"/>
    <s v="Speciality Products"/>
    <s v="Male"/>
    <x v="1"/>
    <x v="6"/>
    <x v="891"/>
    <n v="67275"/>
    <n v="0"/>
    <x v="0"/>
    <s v="Columbus"/>
    <s v=""/>
    <n v="0"/>
    <e v="#VALUE!"/>
    <e v="#VALUE!"/>
  </r>
  <r>
    <s v="E01722"/>
    <s v="Asher Huynh"/>
    <x v="6"/>
    <x v="0"/>
    <s v="Manufacturing"/>
    <s v="Male"/>
    <x v="1"/>
    <x v="15"/>
    <x v="892"/>
    <n v="101288"/>
    <n v="0.1"/>
    <x v="0"/>
    <s v="Phoenix"/>
    <s v=""/>
    <n v="10128.800000000001"/>
    <e v="#VALUE!"/>
    <e v="#VALUE!"/>
  </r>
  <r>
    <s v="E04562"/>
    <s v="Kinsley Martinez"/>
    <x v="2"/>
    <x v="4"/>
    <s v="Speciality Products"/>
    <s v="Female"/>
    <x v="3"/>
    <x v="27"/>
    <x v="893"/>
    <n v="177443"/>
    <n v="0.25"/>
    <x v="2"/>
    <s v="Sao Paulo"/>
    <s v=""/>
    <n v="44360.75"/>
    <e v="#VALUE!"/>
    <e v="#VALUE!"/>
  </r>
  <r>
    <s v="E00640"/>
    <s v="Paisley Bryant"/>
    <x v="21"/>
    <x v="0"/>
    <s v="Manufacturing"/>
    <s v="Female"/>
    <x v="0"/>
    <x v="17"/>
    <x v="894"/>
    <n v="91400"/>
    <n v="0"/>
    <x v="0"/>
    <s v="Chicago"/>
    <s v=""/>
    <n v="0"/>
    <e v="#VALUE!"/>
    <e v="#VALUE!"/>
  </r>
  <r>
    <s v="E02554"/>
    <s v="Joshua Ramirez"/>
    <x v="9"/>
    <x v="4"/>
    <s v="Corporate"/>
    <s v="Male"/>
    <x v="3"/>
    <x v="18"/>
    <x v="895"/>
    <n v="181247"/>
    <n v="0.33"/>
    <x v="2"/>
    <s v="Sao Paulo"/>
    <s v=""/>
    <n v="59811.51"/>
    <e v="#VALUE!"/>
    <e v="#VALUE!"/>
  </r>
  <r>
    <s v="E03412"/>
    <s v="Joshua Martin"/>
    <x v="0"/>
    <x v="4"/>
    <s v="Research &amp; Development"/>
    <s v="Male"/>
    <x v="0"/>
    <x v="34"/>
    <x v="896"/>
    <n v="135558"/>
    <n v="0.14000000000000001"/>
    <x v="0"/>
    <s v="Phoenix"/>
    <s v=""/>
    <n v="18978.120000000003"/>
    <e v="#VALUE!"/>
    <e v="#VALUE!"/>
  </r>
  <r>
    <s v="E00646"/>
    <s v="Charles Moore"/>
    <x v="7"/>
    <x v="3"/>
    <s v="Speciality Products"/>
    <s v="Male"/>
    <x v="2"/>
    <x v="37"/>
    <x v="897"/>
    <n v="56878"/>
    <n v="0"/>
    <x v="0"/>
    <s v="Seattle"/>
    <s v=""/>
    <n v="0"/>
    <e v="#VALUE!"/>
    <e v="#VALUE!"/>
  </r>
  <r>
    <s v="E04670"/>
    <s v="Angel Do"/>
    <x v="30"/>
    <x v="0"/>
    <s v="Speciality Products"/>
    <s v="Male"/>
    <x v="1"/>
    <x v="8"/>
    <x v="898"/>
    <n v="94735"/>
    <n v="0"/>
    <x v="1"/>
    <s v="Beijing"/>
    <s v=""/>
    <n v="0"/>
    <e v="#VALUE!"/>
    <e v="#VALUE!"/>
  </r>
  <r>
    <s v="E03580"/>
    <s v="Maverick Medina"/>
    <x v="13"/>
    <x v="2"/>
    <s v="Manufacturing"/>
    <s v="Male"/>
    <x v="3"/>
    <x v="38"/>
    <x v="899"/>
    <n v="51234"/>
    <n v="0"/>
    <x v="0"/>
    <s v="Seattle"/>
    <s v=""/>
    <n v="0"/>
    <e v="#VALUE!"/>
    <e v="#VALUE!"/>
  </r>
  <r>
    <s v="E00446"/>
    <s v="Isaac Han"/>
    <x v="9"/>
    <x v="4"/>
    <s v="Speciality Products"/>
    <s v="Male"/>
    <x v="1"/>
    <x v="11"/>
    <x v="900"/>
    <n v="230025"/>
    <n v="0.34"/>
    <x v="0"/>
    <s v="Phoenix"/>
    <s v=""/>
    <n v="78208.5"/>
    <e v="#VALUE!"/>
    <e v="#VALUE!"/>
  </r>
  <r>
    <s v="E02363"/>
    <s v="Eliza Liang"/>
    <x v="0"/>
    <x v="4"/>
    <s v="Speciality Products"/>
    <s v="Female"/>
    <x v="1"/>
    <x v="9"/>
    <x v="901"/>
    <n v="134006"/>
    <n v="0.13"/>
    <x v="1"/>
    <s v="Beijing"/>
    <s v=""/>
    <n v="17420.78"/>
    <e v="#VALUE!"/>
    <e v="#VALUE!"/>
  </r>
  <r>
    <s v="E03718"/>
    <s v="Zoe Zhou"/>
    <x v="6"/>
    <x v="1"/>
    <s v="Corporate"/>
    <s v="Female"/>
    <x v="1"/>
    <x v="22"/>
    <x v="902"/>
    <n v="103096"/>
    <n v="7.0000000000000007E-2"/>
    <x v="1"/>
    <s v="Beijing"/>
    <s v=""/>
    <n v="7216.72"/>
    <e v="#VALUE!"/>
    <e v="#VALUE!"/>
  </r>
  <r>
    <s v="E01749"/>
    <s v="Nathan Lee"/>
    <x v="7"/>
    <x v="3"/>
    <s v="Manufacturing"/>
    <s v="Male"/>
    <x v="1"/>
    <x v="7"/>
    <x v="903"/>
    <n v="58703"/>
    <n v="0"/>
    <x v="0"/>
    <s v="Columbus"/>
    <s v=""/>
    <n v="0"/>
    <e v="#VALUE!"/>
    <e v="#VALUE!"/>
  </r>
  <r>
    <s v="E02888"/>
    <s v="Elijah Ramos"/>
    <x v="0"/>
    <x v="0"/>
    <s v="Speciality Products"/>
    <s v="Male"/>
    <x v="3"/>
    <x v="29"/>
    <x v="904"/>
    <n v="132544"/>
    <n v="0.1"/>
    <x v="2"/>
    <s v="Rio de Janerio"/>
    <s v=""/>
    <n v="13254.400000000001"/>
    <e v="#VALUE!"/>
    <e v="#VALUE!"/>
  </r>
  <r>
    <s v="E01338"/>
    <s v="Jaxson Coleman"/>
    <x v="6"/>
    <x v="1"/>
    <s v="Manufacturing"/>
    <s v="Male"/>
    <x v="2"/>
    <x v="24"/>
    <x v="905"/>
    <n v="126671"/>
    <n v="0.09"/>
    <x v="0"/>
    <s v="Miami"/>
    <s v=""/>
    <n v="11400.39"/>
    <e v="#VALUE!"/>
    <e v="#VALUE!"/>
  </r>
  <r>
    <s v="E03000"/>
    <s v="Hailey Hong"/>
    <x v="5"/>
    <x v="2"/>
    <s v="Research &amp; Development"/>
    <s v="Female"/>
    <x v="1"/>
    <x v="29"/>
    <x v="906"/>
    <n v="56405"/>
    <n v="0"/>
    <x v="0"/>
    <s v="Chicago"/>
    <s v=""/>
    <n v="0"/>
    <e v="#VALUE!"/>
    <e v="#VALUE!"/>
  </r>
  <r>
    <s v="E01611"/>
    <s v="Gabriella Zhu"/>
    <x v="3"/>
    <x v="0"/>
    <s v="Speciality Products"/>
    <s v="Female"/>
    <x v="1"/>
    <x v="9"/>
    <x v="907"/>
    <n v="88730"/>
    <n v="0.08"/>
    <x v="1"/>
    <s v="Chongqing"/>
    <s v=""/>
    <n v="7098.4000000000005"/>
    <e v="#VALUE!"/>
    <e v="#VALUE!"/>
  </r>
  <r>
    <s v="E02684"/>
    <s v="Aaron Maldonado"/>
    <x v="13"/>
    <x v="1"/>
    <s v="Manufacturing"/>
    <s v="Male"/>
    <x v="3"/>
    <x v="38"/>
    <x v="908"/>
    <n v="62861"/>
    <n v="0"/>
    <x v="0"/>
    <s v="Seattle"/>
    <s v=""/>
    <n v="0"/>
    <e v="#VALUE!"/>
    <e v="#VALUE!"/>
  </r>
  <r>
    <s v="E02561"/>
    <s v="Samantha Vargas"/>
    <x v="2"/>
    <x v="4"/>
    <s v="Corporate"/>
    <s v="Female"/>
    <x v="3"/>
    <x v="26"/>
    <x v="909"/>
    <n v="151246"/>
    <n v="0.21"/>
    <x v="2"/>
    <s v="Sao Paulo"/>
    <s v=""/>
    <n v="31761.66"/>
    <e v="#VALUE!"/>
    <e v="#VALUE!"/>
  </r>
  <r>
    <s v="E03168"/>
    <s v="Nora Le"/>
    <x v="0"/>
    <x v="0"/>
    <s v="Manufacturing"/>
    <s v="Female"/>
    <x v="1"/>
    <x v="26"/>
    <x v="910"/>
    <n v="154388"/>
    <n v="0.1"/>
    <x v="0"/>
    <s v="Seattle"/>
    <s v=""/>
    <n v="15438.800000000001"/>
    <e v="#VALUE!"/>
    <e v="#VALUE!"/>
  </r>
  <r>
    <s v="E00758"/>
    <s v="Alice Roberts"/>
    <x v="2"/>
    <x v="4"/>
    <s v="Manufacturing"/>
    <s v="Female"/>
    <x v="2"/>
    <x v="36"/>
    <x v="911"/>
    <n v="162978"/>
    <n v="0.17"/>
    <x v="0"/>
    <s v="Miami"/>
    <d v="2004-05-24T00:00:00"/>
    <n v="27706.260000000002"/>
    <n v="2521"/>
    <n v="6.9068493150684933"/>
  </r>
  <r>
    <s v="E03691"/>
    <s v="Colton Garcia"/>
    <x v="29"/>
    <x v="0"/>
    <s v="Speciality Products"/>
    <s v="Male"/>
    <x v="3"/>
    <x v="0"/>
    <x v="912"/>
    <n v="80170"/>
    <n v="0"/>
    <x v="0"/>
    <s v="Miami"/>
    <s v=""/>
    <n v="0"/>
    <e v="#VALUE!"/>
    <e v="#VALUE!"/>
  </r>
  <r>
    <s v="E01488"/>
    <s v="Stella Lai"/>
    <x v="4"/>
    <x v="3"/>
    <s v="Manufacturing"/>
    <s v="Female"/>
    <x v="1"/>
    <x v="18"/>
    <x v="913"/>
    <n v="98520"/>
    <n v="0"/>
    <x v="0"/>
    <s v="Miami"/>
    <s v=""/>
    <n v="0"/>
    <e v="#VALUE!"/>
    <e v="#VALUE!"/>
  </r>
  <r>
    <s v="E04415"/>
    <s v="Leonardo Luong"/>
    <x v="6"/>
    <x v="1"/>
    <s v="Manufacturing"/>
    <s v="Male"/>
    <x v="1"/>
    <x v="27"/>
    <x v="914"/>
    <n v="116527"/>
    <n v="7.0000000000000007E-2"/>
    <x v="0"/>
    <s v="Phoenix"/>
    <s v=""/>
    <n v="8156.89"/>
    <e v="#VALUE!"/>
    <e v="#VALUE!"/>
  </r>
  <r>
    <s v="E03278"/>
    <s v="Nicholas Wong"/>
    <x v="2"/>
    <x v="2"/>
    <s v="Research &amp; Development"/>
    <s v="Male"/>
    <x v="1"/>
    <x v="5"/>
    <x v="915"/>
    <n v="174607"/>
    <n v="0.28999999999999998"/>
    <x v="0"/>
    <s v="Columbus"/>
    <s v=""/>
    <n v="50636.03"/>
    <e v="#VALUE!"/>
    <e v="#VALUE!"/>
  </r>
  <r>
    <s v="E00282"/>
    <s v="Jeremiah Castillo"/>
    <x v="13"/>
    <x v="3"/>
    <s v="Research &amp; Development"/>
    <s v="Male"/>
    <x v="3"/>
    <x v="32"/>
    <x v="916"/>
    <n v="64202"/>
    <n v="0"/>
    <x v="0"/>
    <s v="Columbus"/>
    <s v=""/>
    <n v="0"/>
    <e v="#VALUE!"/>
    <e v="#VALUE!"/>
  </r>
  <r>
    <s v="E03305"/>
    <s v="Cooper Jiang"/>
    <x v="13"/>
    <x v="3"/>
    <s v="Corporate"/>
    <s v="Male"/>
    <x v="1"/>
    <x v="37"/>
    <x v="917"/>
    <n v="50883"/>
    <n v="0"/>
    <x v="1"/>
    <s v="Chongqing"/>
    <d v="2021-03-02T00:00:00"/>
    <n v="0"/>
    <n v="419"/>
    <n v="1.1479452054794521"/>
  </r>
  <r>
    <s v="E00559"/>
    <s v="Penelope Silva"/>
    <x v="23"/>
    <x v="0"/>
    <s v="Speciality Products"/>
    <s v="Female"/>
    <x v="3"/>
    <x v="9"/>
    <x v="918"/>
    <n v="94618"/>
    <n v="0"/>
    <x v="0"/>
    <s v="Columbus"/>
    <s v=""/>
    <n v="0"/>
    <e v="#VALUE!"/>
    <e v="#VALUE!"/>
  </r>
  <r>
    <s v="E02558"/>
    <s v="Jose Richardson"/>
    <x v="2"/>
    <x v="6"/>
    <s v="Research &amp; Development"/>
    <s v="Male"/>
    <x v="2"/>
    <x v="3"/>
    <x v="183"/>
    <n v="151556"/>
    <n v="0.2"/>
    <x v="0"/>
    <s v="Miami"/>
    <s v=""/>
    <n v="30311.200000000001"/>
    <e v="#VALUE!"/>
    <e v="#VALUE!"/>
  </r>
  <r>
    <s v="E00956"/>
    <s v="Eleanor Chau"/>
    <x v="25"/>
    <x v="5"/>
    <s v="Research &amp; Development"/>
    <s v="Female"/>
    <x v="1"/>
    <x v="17"/>
    <x v="919"/>
    <n v="80659"/>
    <n v="0"/>
    <x v="0"/>
    <s v="Phoenix"/>
    <s v=""/>
    <n v="0"/>
    <e v="#VALUE!"/>
    <e v="#VALUE!"/>
  </r>
  <r>
    <s v="E03858"/>
    <s v="John Cho"/>
    <x v="2"/>
    <x v="4"/>
    <s v="Speciality Products"/>
    <s v="Male"/>
    <x v="1"/>
    <x v="40"/>
    <x v="920"/>
    <n v="195385"/>
    <n v="0.21"/>
    <x v="1"/>
    <s v="Chengdu"/>
    <s v=""/>
    <n v="41030.85"/>
    <e v="#VALUE!"/>
    <e v="#VALUE!"/>
  </r>
  <r>
    <s v="E02221"/>
    <s v="Julian Delgado"/>
    <x v="28"/>
    <x v="0"/>
    <s v="Speciality Products"/>
    <s v="Male"/>
    <x v="3"/>
    <x v="7"/>
    <x v="921"/>
    <n v="52693"/>
    <n v="0"/>
    <x v="2"/>
    <s v="Rio de Janerio"/>
    <s v=""/>
    <n v="0"/>
    <e v="#VALUE!"/>
    <e v="#VALUE!"/>
  </r>
  <r>
    <s v="E00126"/>
    <s v="Isabella Scott"/>
    <x v="32"/>
    <x v="0"/>
    <s v="Research &amp; Development"/>
    <s v="Female"/>
    <x v="2"/>
    <x v="32"/>
    <x v="922"/>
    <n v="72045"/>
    <n v="0"/>
    <x v="0"/>
    <s v="Phoenix"/>
    <s v=""/>
    <n v="0"/>
    <e v="#VALUE!"/>
    <e v="#VALUE!"/>
  </r>
  <r>
    <s v="E02627"/>
    <s v="Parker Avila"/>
    <x v="13"/>
    <x v="6"/>
    <s v="Manufacturing"/>
    <s v="Male"/>
    <x v="3"/>
    <x v="40"/>
    <x v="923"/>
    <n v="62749"/>
    <n v="0"/>
    <x v="2"/>
    <s v="Manaus"/>
    <s v=""/>
    <n v="0"/>
    <e v="#VALUE!"/>
    <e v="#VALUE!"/>
  </r>
  <r>
    <s v="E03778"/>
    <s v="Luke Vu"/>
    <x v="0"/>
    <x v="6"/>
    <s v="Speciality Products"/>
    <s v="Male"/>
    <x v="1"/>
    <x v="27"/>
    <x v="666"/>
    <n v="154884"/>
    <n v="0.1"/>
    <x v="1"/>
    <s v="Shanghai"/>
    <s v=""/>
    <n v="15488.400000000001"/>
    <e v="#VALUE!"/>
    <e v="#VALUE!"/>
  </r>
  <r>
    <s v="E00481"/>
    <s v="Jameson Nelson"/>
    <x v="23"/>
    <x v="0"/>
    <s v="Research &amp; Development"/>
    <s v="Male"/>
    <x v="2"/>
    <x v="22"/>
    <x v="924"/>
    <n v="96566"/>
    <n v="0"/>
    <x v="0"/>
    <s v="Columbus"/>
    <s v=""/>
    <n v="0"/>
    <e v="#VALUE!"/>
    <e v="#VALUE!"/>
  </r>
  <r>
    <s v="E02833"/>
    <s v="Adrian Fernandez"/>
    <x v="28"/>
    <x v="0"/>
    <s v="Research &amp; Development"/>
    <s v="Male"/>
    <x v="3"/>
    <x v="15"/>
    <x v="925"/>
    <n v="54994"/>
    <n v="0"/>
    <x v="0"/>
    <s v="Columbus"/>
    <s v=""/>
    <n v="0"/>
    <e v="#VALUE!"/>
    <e v="#VALUE!"/>
  </r>
  <r>
    <s v="E03902"/>
    <s v="Madison Hunter"/>
    <x v="32"/>
    <x v="0"/>
    <s v="Corporate"/>
    <s v="Female"/>
    <x v="2"/>
    <x v="28"/>
    <x v="926"/>
    <n v="61523"/>
    <n v="0"/>
    <x v="0"/>
    <s v="Columbus"/>
    <s v=""/>
    <n v="0"/>
    <e v="#VALUE!"/>
    <e v="#VALUE!"/>
  </r>
  <r>
    <s v="E02310"/>
    <s v="Jordan Phillips"/>
    <x v="9"/>
    <x v="4"/>
    <s v="Corporate"/>
    <s v="Male"/>
    <x v="0"/>
    <x v="15"/>
    <x v="927"/>
    <n v="190512"/>
    <n v="0.32"/>
    <x v="0"/>
    <s v="Columbus"/>
    <s v=""/>
    <n v="60963.840000000004"/>
    <e v="#VALUE!"/>
    <e v="#VALUE!"/>
  </r>
  <r>
    <s v="E02661"/>
    <s v="Maya Chan"/>
    <x v="8"/>
    <x v="5"/>
    <s v="Speciality Products"/>
    <s v="Female"/>
    <x v="1"/>
    <x v="17"/>
    <x v="928"/>
    <n v="124827"/>
    <n v="0"/>
    <x v="1"/>
    <s v="Beijing"/>
    <s v=""/>
    <n v="0"/>
    <e v="#VALUE!"/>
    <e v="#VALUE!"/>
  </r>
  <r>
    <s v="E00836"/>
    <s v="Wesley King"/>
    <x v="6"/>
    <x v="3"/>
    <s v="Manufacturing"/>
    <s v="Male"/>
    <x v="2"/>
    <x v="4"/>
    <x v="929"/>
    <n v="101577"/>
    <n v="0.05"/>
    <x v="0"/>
    <s v="Chicago"/>
    <s v=""/>
    <n v="5078.8500000000004"/>
    <e v="#VALUE!"/>
    <e v="#VALUE!"/>
  </r>
  <r>
    <s v="E00682"/>
    <s v="Sofia Fernandez"/>
    <x v="6"/>
    <x v="3"/>
    <s v="Manufacturing"/>
    <s v="Female"/>
    <x v="3"/>
    <x v="18"/>
    <x v="930"/>
    <n v="105223"/>
    <n v="0.1"/>
    <x v="0"/>
    <s v="Phoenix"/>
    <s v=""/>
    <n v="10522.300000000001"/>
    <e v="#VALUE!"/>
    <e v="#VALUE!"/>
  </r>
  <r>
    <s v="E00287"/>
    <s v="Maverick Figueroa"/>
    <x v="30"/>
    <x v="0"/>
    <s v="Corporate"/>
    <s v="Male"/>
    <x v="3"/>
    <x v="35"/>
    <x v="931"/>
    <n v="94815"/>
    <n v="0"/>
    <x v="0"/>
    <s v="Chicago"/>
    <s v=""/>
    <n v="0"/>
    <e v="#VALUE!"/>
    <e v="#VALUE!"/>
  </r>
  <r>
    <s v="E00785"/>
    <s v="Hannah Hoang"/>
    <x v="6"/>
    <x v="3"/>
    <s v="Speciality Products"/>
    <s v="Female"/>
    <x v="1"/>
    <x v="6"/>
    <x v="257"/>
    <n v="114893"/>
    <n v="0.06"/>
    <x v="1"/>
    <s v="Chengdu"/>
    <s v=""/>
    <n v="6893.58"/>
    <e v="#VALUE!"/>
    <e v="#VALUE!"/>
  </r>
  <r>
    <s v="E04598"/>
    <s v="Violet Garcia"/>
    <x v="4"/>
    <x v="6"/>
    <s v="Speciality Products"/>
    <s v="Female"/>
    <x v="3"/>
    <x v="25"/>
    <x v="932"/>
    <n v="80622"/>
    <n v="0"/>
    <x v="0"/>
    <s v="Austin"/>
    <s v=""/>
    <n v="0"/>
    <e v="#VALUE!"/>
    <e v="#VALUE!"/>
  </r>
  <r>
    <s v="E03247"/>
    <s v="Aaliyah Mai"/>
    <x v="9"/>
    <x v="0"/>
    <s v="Speciality Products"/>
    <s v="Female"/>
    <x v="1"/>
    <x v="4"/>
    <x v="933"/>
    <n v="246589"/>
    <n v="0.33"/>
    <x v="0"/>
    <s v="Phoenix"/>
    <d v="2017-03-26T00:00:00"/>
    <n v="81374.37000000001"/>
    <n v="96"/>
    <n v="0.26301369863013696"/>
  </r>
  <r>
    <s v="E02703"/>
    <s v="Austin Vang"/>
    <x v="6"/>
    <x v="6"/>
    <s v="Speciality Products"/>
    <s v="Male"/>
    <x v="1"/>
    <x v="37"/>
    <x v="163"/>
    <n v="119397"/>
    <n v="0.09"/>
    <x v="1"/>
    <s v="Beijing"/>
    <d v="2019-03-14T00:00:00"/>
    <n v="10745.73"/>
    <n v="214"/>
    <n v="0.58630136986301373"/>
  </r>
  <r>
    <s v="E02191"/>
    <s v="Maria Sun"/>
    <x v="2"/>
    <x v="2"/>
    <s v="Corporate"/>
    <s v="Female"/>
    <x v="1"/>
    <x v="6"/>
    <x v="934"/>
    <n v="150666"/>
    <n v="0.23"/>
    <x v="1"/>
    <s v="Chengdu"/>
    <s v=""/>
    <n v="34653.18"/>
    <e v="#VALUE!"/>
    <e v="#VALUE!"/>
  </r>
  <r>
    <s v="E00156"/>
    <s v="Madelyn Scott"/>
    <x v="0"/>
    <x v="0"/>
    <s v="Research &amp; Development"/>
    <s v="Female"/>
    <x v="2"/>
    <x v="30"/>
    <x v="935"/>
    <n v="148035"/>
    <n v="0.14000000000000001"/>
    <x v="0"/>
    <s v="Phoenix"/>
    <s v=""/>
    <n v="20724.900000000001"/>
    <e v="#VALUE!"/>
    <e v="#VALUE!"/>
  </r>
  <r>
    <s v="E03349"/>
    <s v="Dylan Chin"/>
    <x v="2"/>
    <x v="1"/>
    <s v="Corporate"/>
    <s v="Male"/>
    <x v="1"/>
    <x v="33"/>
    <x v="936"/>
    <n v="158898"/>
    <n v="0.18"/>
    <x v="0"/>
    <s v="Miami"/>
    <s v=""/>
    <n v="28601.64"/>
    <e v="#VALUE!"/>
    <e v="#VALUE!"/>
  </r>
  <r>
    <s v="E04032"/>
    <s v="Emery Zhang"/>
    <x v="17"/>
    <x v="5"/>
    <s v="Corporate"/>
    <s v="Female"/>
    <x v="1"/>
    <x v="15"/>
    <x v="937"/>
    <n v="89659"/>
    <n v="0"/>
    <x v="1"/>
    <s v="Beijing"/>
    <s v=""/>
    <n v="0"/>
    <e v="#VALUE!"/>
    <e v="#VALUE!"/>
  </r>
  <r>
    <s v="E00005"/>
    <s v="Riley Washington"/>
    <x v="2"/>
    <x v="2"/>
    <s v="Speciality Products"/>
    <s v="Female"/>
    <x v="2"/>
    <x v="38"/>
    <x v="938"/>
    <n v="171487"/>
    <n v="0.23"/>
    <x v="0"/>
    <s v="Phoenix"/>
    <s v=""/>
    <n v="39442.01"/>
    <e v="#VALUE!"/>
    <e v="#VALUE!"/>
  </r>
  <r>
    <s v="E04354"/>
    <s v="Raelynn Rios"/>
    <x v="9"/>
    <x v="2"/>
    <s v="Manufacturing"/>
    <s v="Female"/>
    <x v="3"/>
    <x v="19"/>
    <x v="939"/>
    <n v="258498"/>
    <n v="0.35"/>
    <x v="0"/>
    <s v="Columbus"/>
    <s v=""/>
    <n v="90474.299999999988"/>
    <e v="#VALUE!"/>
    <e v="#VALUE!"/>
  </r>
  <r>
    <s v="E01578"/>
    <s v="Anthony Hong"/>
    <x v="0"/>
    <x v="0"/>
    <s v="Research &amp; Development"/>
    <s v="Male"/>
    <x v="1"/>
    <x v="17"/>
    <x v="802"/>
    <n v="146961"/>
    <n v="0.11"/>
    <x v="0"/>
    <s v="Columbus"/>
    <s v=""/>
    <n v="16165.710000000001"/>
    <e v="#VALUE!"/>
    <e v="#VALUE!"/>
  </r>
  <r>
    <s v="E03430"/>
    <s v="Leo Herrera"/>
    <x v="15"/>
    <x v="4"/>
    <s v="Research &amp; Development"/>
    <s v="Male"/>
    <x v="3"/>
    <x v="35"/>
    <x v="940"/>
    <n v="85369"/>
    <n v="0"/>
    <x v="2"/>
    <s v="Manaus"/>
    <d v="2004-11-27T00:00:00"/>
    <n v="0"/>
    <n v="1723"/>
    <n v="4.720547945205479"/>
  </r>
  <r>
    <s v="E03058"/>
    <s v="Robert Wright"/>
    <x v="1"/>
    <x v="0"/>
    <s v="Manufacturing"/>
    <s v="Male"/>
    <x v="2"/>
    <x v="23"/>
    <x v="941"/>
    <n v="67489"/>
    <n v="0"/>
    <x v="0"/>
    <s v="Chicago"/>
    <s v=""/>
    <n v="0"/>
    <e v="#VALUE!"/>
    <e v="#VALUE!"/>
  </r>
  <r>
    <s v="E04762"/>
    <s v="Audrey Richardson"/>
    <x v="2"/>
    <x v="0"/>
    <s v="Manufacturing"/>
    <s v="Female"/>
    <x v="2"/>
    <x v="30"/>
    <x v="942"/>
    <n v="166259"/>
    <n v="0.17"/>
    <x v="0"/>
    <s v="Chicago"/>
    <s v=""/>
    <n v="28264.030000000002"/>
    <e v="#VALUE!"/>
    <e v="#VALUE!"/>
  </r>
  <r>
    <s v="E01148"/>
    <s v="Scarlett Kumar"/>
    <x v="28"/>
    <x v="0"/>
    <s v="Corporate"/>
    <s v="Female"/>
    <x v="1"/>
    <x v="0"/>
    <x v="943"/>
    <n v="47032"/>
    <n v="0"/>
    <x v="0"/>
    <s v="Columbus"/>
    <s v=""/>
    <n v="0"/>
    <e v="#VALUE!"/>
    <e v="#VALUE!"/>
  </r>
  <r>
    <s v="E03094"/>
    <s v="Wesley Young"/>
    <x v="4"/>
    <x v="6"/>
    <s v="Speciality Products"/>
    <s v="Male"/>
    <x v="2"/>
    <x v="29"/>
    <x v="944"/>
    <n v="98427"/>
    <n v="0"/>
    <x v="0"/>
    <s v="Columbus"/>
    <s v=""/>
    <n v="0"/>
    <e v="#VALUE!"/>
    <e v="#VALUE!"/>
  </r>
  <r>
    <s v="E01909"/>
    <s v="Lillian Khan"/>
    <x v="7"/>
    <x v="1"/>
    <s v="Speciality Products"/>
    <s v="Female"/>
    <x v="1"/>
    <x v="18"/>
    <x v="945"/>
    <n v="47387"/>
    <n v="0"/>
    <x v="1"/>
    <s v="Chengdu"/>
    <d v="2018-01-08T00:00:00"/>
    <n v="0"/>
    <n v="1986"/>
    <n v="5.441095890410959"/>
  </r>
  <r>
    <s v="E04398"/>
    <s v="Oliver Yang"/>
    <x v="2"/>
    <x v="6"/>
    <s v="Speciality Products"/>
    <s v="Male"/>
    <x v="1"/>
    <x v="11"/>
    <x v="946"/>
    <n v="176710"/>
    <n v="0.15"/>
    <x v="0"/>
    <s v="Miami"/>
    <s v=""/>
    <n v="26506.5"/>
    <e v="#VALUE!"/>
    <e v="#VALUE!"/>
  </r>
  <r>
    <s v="E02521"/>
    <s v="Lily Nguyen"/>
    <x v="4"/>
    <x v="1"/>
    <s v="Speciality Products"/>
    <s v="Female"/>
    <x v="1"/>
    <x v="29"/>
    <x v="947"/>
    <n v="95960"/>
    <n v="0"/>
    <x v="1"/>
    <s v="Chengdu"/>
    <s v=""/>
    <n v="0"/>
    <e v="#VALUE!"/>
    <e v="#VALUE!"/>
  </r>
  <r>
    <s v="E03545"/>
    <s v="Sofia Cheng"/>
    <x v="9"/>
    <x v="3"/>
    <s v="Corporate"/>
    <s v="Female"/>
    <x v="1"/>
    <x v="20"/>
    <x v="948"/>
    <n v="216195"/>
    <n v="0.31"/>
    <x v="0"/>
    <s v="Miami"/>
    <s v=""/>
    <n v="67020.45"/>
    <e v="#VALUE!"/>
    <e v="#VALUE!"/>
  </r>
  <r>
    <m/>
    <m/>
    <x v="33"/>
    <x v="7"/>
    <m/>
    <m/>
    <x v="4"/>
    <x v="41"/>
    <x v="949"/>
    <m/>
    <m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57B9C-A934-4575-B29D-D088F2BB516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4">
    <pivotField showAll="0"/>
    <pivotField showAll="0">
      <items count="993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x="991"/>
        <item t="default"/>
      </items>
    </pivotField>
    <pivotField showAll="0"/>
    <pivotField multipleItemSelectionAllowed="1" showAll="0">
      <items count="9">
        <item h="1" x="3"/>
        <item h="1" x="5"/>
        <item x="1"/>
        <item h="1" x="4"/>
        <item h="1" x="0"/>
        <item h="1" x="6"/>
        <item h="1" x="2"/>
        <item h="1" x="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Age" fld="7" subtotal="average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63DD8-2479-4337-9E7C-DF635E9EDFD2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5">
    <pivotField showAll="0"/>
    <pivotField showAll="0">
      <items count="993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x="991"/>
        <item t="default"/>
      </items>
    </pivotField>
    <pivotField showAll="0"/>
    <pivotField axis="axisRow" showAll="0" sortType="descending">
      <items count="9">
        <item x="3"/>
        <item x="5"/>
        <item x="1"/>
        <item x="4"/>
        <item x="0"/>
        <item x="6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multipleItemSelectionAllowed="1" showAll="0">
      <items count="6">
        <item h="1" x="3"/>
        <item h="1" x="1"/>
        <item h="1" x="0"/>
        <item x="2"/>
        <item h="1" x="4"/>
        <item t="default"/>
      </items>
    </pivotField>
    <pivotField multipleItemSelectionAllowed="1" showAll="0">
      <items count="4">
        <item x="0"/>
        <item x="1"/>
        <item x="2"/>
        <item t="default"/>
      </items>
    </pivotField>
    <pivotField showAll="0" sortType="descending">
      <items count="6">
        <item x="4"/>
        <item x="3"/>
        <item x="2"/>
        <item x="0"/>
        <item x="1"/>
        <item t="default"/>
      </items>
    </pivotField>
    <pivotField showAll="0"/>
    <pivotField showAll="0"/>
    <pivotField dataField="1" showAll="0">
      <items count="998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x="996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multipleItemSelectionAllowed="1" showAll="0">
      <items count="15">
        <item h="1" x="5"/>
        <item h="1" x="10"/>
        <item h="1" x="11"/>
        <item h="1" x="2"/>
        <item x="1"/>
        <item h="1" x="7"/>
        <item h="1" x="8"/>
        <item h="1" x="4"/>
        <item h="1" x="3"/>
        <item h="1" x="9"/>
        <item h="1" x="12"/>
        <item h="1" x="0"/>
        <item h="1" x="6"/>
        <item h="1" x="13"/>
        <item t="default"/>
      </items>
    </pivotField>
    <pivotField showAll="0"/>
    <pivotField showAll="0"/>
  </pivotFields>
  <rowFields count="1">
    <field x="3"/>
  </rowFields>
  <rowItems count="9">
    <i>
      <x v="5"/>
    </i>
    <i>
      <x/>
    </i>
    <i>
      <x v="2"/>
    </i>
    <i>
      <x v="3"/>
    </i>
    <i>
      <x v="6"/>
    </i>
    <i>
      <x v="1"/>
    </i>
    <i>
      <x v="4"/>
    </i>
    <i>
      <x v="7"/>
    </i>
    <i t="grand">
      <x/>
    </i>
  </rowItems>
  <colItems count="1">
    <i/>
  </colItems>
  <dataFields count="1">
    <dataField name="Average of Annual Salary" fld="9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E8D38-069F-4113-B1B2-84514A3D45C9}" name="PivotTable4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axis="axisRow" dataField="1" showAll="0" sortType="descending">
      <items count="5">
        <item x="2"/>
        <item x="1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1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Count of Country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9048C-D0E6-47A2-ACE2-8BAA428A29B1}" name="PivotTable5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7"/>
  </rowFields>
  <rowItems count="10">
    <i>
      <x v="5"/>
    </i>
    <i>
      <x v="2"/>
    </i>
    <i>
      <x v="6"/>
    </i>
    <i>
      <x v="1"/>
    </i>
    <i>
      <x v="7"/>
    </i>
    <i>
      <x v="4"/>
    </i>
    <i>
      <x v="8"/>
    </i>
    <i>
      <x v="3"/>
    </i>
    <i>
      <x/>
    </i>
    <i t="grand">
      <x/>
    </i>
  </rowItems>
  <colItems count="1">
    <i/>
  </colItems>
  <dataFields count="1">
    <dataField name="Count of Ag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59E9CB-F083-4A2B-925B-F1F06F4DC932}" name="PivotTable6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8" firstHeaderRow="1" firstDataRow="1" firstDataCol="1"/>
  <pivotFields count="20">
    <pivotField showAll="0"/>
    <pivotField showAll="0"/>
    <pivotField axis="axisRow" dataField="1" showAll="0" sortType="descending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35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19"/>
    </i>
    <i>
      <x v="3"/>
    </i>
    <i>
      <x v="33"/>
    </i>
    <i t="grand">
      <x/>
    </i>
  </rowItems>
  <colItems count="1">
    <i/>
  </colItems>
  <dataFields count="1">
    <dataField name="Count of Job Tit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BF83D-EDC8-41CF-89A6-637AC514380F}" name="PivotTable7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3" firstHeaderRow="1" firstDataRow="2" firstDataCol="1"/>
  <pivotFields count="20">
    <pivotField showAll="0"/>
    <pivotField showAll="0"/>
    <pivotField showAll="0"/>
    <pivotField axis="axisRow" showAll="0">
      <items count="9">
        <item x="3"/>
        <item x="5"/>
        <item x="1"/>
        <item x="4"/>
        <item x="0"/>
        <item x="6"/>
        <item x="2"/>
        <item x="7"/>
        <item t="default"/>
      </items>
    </pivotField>
    <pivotField showAll="0"/>
    <pivotField showAll="0"/>
    <pivotField axis="axisCol" dataField="1" showAll="0">
      <items count="6">
        <item x="1"/>
        <item x="0"/>
        <item x="2"/>
        <item x="3"/>
        <item x="4"/>
        <item t="default"/>
      </items>
    </pivotField>
    <pivotField showAll="0"/>
    <pivotField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Ethnicity" fld="6" subtotal="count" showDataAs="percentOfRow" baseField="3" baseItem="0" numFmtId="10"/>
  </dataFields>
  <formats count="2">
    <format dxfId="1">
      <pivotArea collapsedLevelsAreSubtotals="1" fieldPosition="0">
        <references count="1">
          <reference field="3" count="1">
            <x v="3"/>
          </reference>
        </references>
      </pivotArea>
    </format>
    <format dxfId="2">
      <pivotArea dataOnly="0" labelOnly="1" fieldPosition="0">
        <references count="1">
          <reference field="3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5B2FE9-3C89-40C9-8B01-B114021A48AB}" name="PivotTable8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35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3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t="default"/>
      </items>
    </pivotField>
  </pivotFields>
  <rowFields count="4">
    <field x="19"/>
    <field x="18"/>
    <field x="17"/>
    <field x="8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Hire Date" fld="8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R1001" totalsRowShown="0" headerRowDxfId="10">
  <autoFilter ref="A1:R1001" xr:uid="{D7CA8898-8363-4905-AB67-C7A42F7FDBFA}"/>
  <tableColumns count="18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9"/>
    <tableColumn id="10" xr3:uid="{CA3B0D4F-FCC2-4967-BC8E-979F23AA32F2}" name="Annual Salary" dataDxfId="6"/>
    <tableColumn id="11" xr3:uid="{84DC6F9B-C840-4378-9E1C-BEB4EB18E284}" name="Bonus %" dataDxfId="7" dataCellStyle="Percent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8"/>
    <tableColumn id="17" xr3:uid="{23A5E96E-931F-41C3-8F38-081B30E0D716}" name="bonus_A" dataDxfId="5">
      <calculatedColumnFormula>K2*J2</calculatedColumnFormula>
    </tableColumn>
    <tableColumn id="18" xr3:uid="{31D6599A-D5CA-4D9C-9A79-0A8600678B3B}" name="duration" dataDxfId="4">
      <calculatedColumnFormula>NETWORKDAYS(TBL_Employees[[#This Row],[Hire Date]],TBL_Employees[[#This Row],[Exit Date]])</calculatedColumnFormula>
    </tableColumn>
    <tableColumn id="19" xr3:uid="{35715C6D-3217-480C-B081-B75351BFE665}" name="Column1" dataDxfId="3">
      <calculatedColumnFormula>TBL_Employees[[#This Row],[duration]]/365</calculatedColumnFormula>
    </tableColumn>
    <tableColumn id="20" xr3:uid="{E9586AED-ED65-4448-BB7B-DF5ADCD96799}" name="Column2" dataDxfId="0">
      <calculatedColumnFormula>IF(TBL_Employees[[#This Row],[Column1]],TBL_Employees[[#This Row],[Column1]]&lt;&gt;"#VALUE!",0)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74FE-4FD3-44A4-92D8-DC4ADCEC75BF}">
  <dimension ref="A3:A4"/>
  <sheetViews>
    <sheetView workbookViewId="0">
      <selection activeCell="A3" sqref="A3"/>
    </sheetView>
  </sheetViews>
  <sheetFormatPr defaultRowHeight="14.5" x14ac:dyDescent="0.35"/>
  <cols>
    <col min="1" max="1" width="13.36328125" bestFit="1" customWidth="1"/>
    <col min="2" max="2" width="9.453125" bestFit="1" customWidth="1"/>
  </cols>
  <sheetData>
    <row r="3" spans="1:1" x14ac:dyDescent="0.35">
      <c r="A3" t="s">
        <v>1986</v>
      </c>
    </row>
    <row r="4" spans="1:1" x14ac:dyDescent="0.35">
      <c r="A4" s="7">
        <v>44.381999999999998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4C0B-BACF-48B8-9DBF-3F156438805A}">
  <dimension ref="A1:B86"/>
  <sheetViews>
    <sheetView workbookViewId="0">
      <selection activeCell="F20" sqref="F20"/>
    </sheetView>
  </sheetViews>
  <sheetFormatPr defaultRowHeight="14.5" x14ac:dyDescent="0.35"/>
  <sheetData>
    <row r="1" spans="1:2" x14ac:dyDescent="0.35">
      <c r="A1" t="s">
        <v>1987</v>
      </c>
    </row>
    <row r="2" spans="1:2" x14ac:dyDescent="0.35">
      <c r="A2">
        <v>3.9479452054794519</v>
      </c>
      <c r="B2">
        <f>AVERAGE(A2:A86)</f>
        <v>3.5272522159548756</v>
      </c>
    </row>
    <row r="3" spans="1:2" x14ac:dyDescent="0.35">
      <c r="A3">
        <v>0.72328767123287674</v>
      </c>
    </row>
    <row r="4" spans="1:2" x14ac:dyDescent="0.35">
      <c r="A4">
        <v>1.6739726027397259</v>
      </c>
    </row>
    <row r="5" spans="1:2" x14ac:dyDescent="0.35">
      <c r="A5">
        <v>9.5890410958904104E-2</v>
      </c>
    </row>
    <row r="6" spans="1:2" x14ac:dyDescent="0.35">
      <c r="A6">
        <v>1.0849315068493151</v>
      </c>
    </row>
    <row r="7" spans="1:2" x14ac:dyDescent="0.35">
      <c r="A7">
        <v>8.9479452054794528</v>
      </c>
    </row>
    <row r="8" spans="1:2" x14ac:dyDescent="0.35">
      <c r="A8">
        <v>3.0383561643835617</v>
      </c>
    </row>
    <row r="9" spans="1:2" x14ac:dyDescent="0.35">
      <c r="A9">
        <v>13.827397260273973</v>
      </c>
    </row>
    <row r="10" spans="1:2" x14ac:dyDescent="0.35">
      <c r="A10">
        <v>2.3315068493150686</v>
      </c>
    </row>
    <row r="11" spans="1:2" x14ac:dyDescent="0.35">
      <c r="A11">
        <v>0.27397260273972601</v>
      </c>
    </row>
    <row r="12" spans="1:2" x14ac:dyDescent="0.35">
      <c r="A12">
        <v>3.2767123287671232</v>
      </c>
    </row>
    <row r="13" spans="1:2" x14ac:dyDescent="0.35">
      <c r="A13">
        <v>0.88767123287671235</v>
      </c>
    </row>
    <row r="14" spans="1:2" x14ac:dyDescent="0.35">
      <c r="A14">
        <v>8.2383561643835623</v>
      </c>
    </row>
    <row r="15" spans="1:2" x14ac:dyDescent="0.35">
      <c r="A15">
        <v>5.1342465753424653</v>
      </c>
    </row>
    <row r="16" spans="1:2" x14ac:dyDescent="0.35">
      <c r="A16">
        <v>13.808219178082192</v>
      </c>
    </row>
    <row r="17" spans="1:1" x14ac:dyDescent="0.35">
      <c r="A17">
        <v>0.72328767123287674</v>
      </c>
    </row>
    <row r="18" spans="1:1" x14ac:dyDescent="0.35">
      <c r="A18">
        <v>6.2657534246575342</v>
      </c>
    </row>
    <row r="19" spans="1:1" x14ac:dyDescent="0.35">
      <c r="A19">
        <v>0.67945205479452053</v>
      </c>
    </row>
    <row r="20" spans="1:1" x14ac:dyDescent="0.35">
      <c r="A20">
        <v>5.3150684931506849</v>
      </c>
    </row>
    <row r="21" spans="1:1" x14ac:dyDescent="0.35">
      <c r="A21">
        <v>6.3013698630136991E-2</v>
      </c>
    </row>
    <row r="22" spans="1:1" x14ac:dyDescent="0.35">
      <c r="A22">
        <v>2.7342465753424658</v>
      </c>
    </row>
    <row r="23" spans="1:1" x14ac:dyDescent="0.35">
      <c r="A23">
        <v>0.50958904109589043</v>
      </c>
    </row>
    <row r="24" spans="1:1" x14ac:dyDescent="0.35">
      <c r="A24">
        <v>7.2191780821917808</v>
      </c>
    </row>
    <row r="25" spans="1:1" x14ac:dyDescent="0.35">
      <c r="A25">
        <v>1.0986301369863014</v>
      </c>
    </row>
    <row r="26" spans="1:1" x14ac:dyDescent="0.35">
      <c r="A26">
        <v>6.9315068493150687</v>
      </c>
    </row>
    <row r="27" spans="1:1" x14ac:dyDescent="0.35">
      <c r="A27">
        <v>2.2739726027397262</v>
      </c>
    </row>
    <row r="28" spans="1:1" x14ac:dyDescent="0.35">
      <c r="A28">
        <v>15.761643835616438</v>
      </c>
    </row>
    <row r="29" spans="1:1" x14ac:dyDescent="0.35">
      <c r="A29">
        <v>1.0410958904109588</v>
      </c>
    </row>
    <row r="30" spans="1:1" x14ac:dyDescent="0.35">
      <c r="A30">
        <v>0.69315068493150689</v>
      </c>
    </row>
    <row r="31" spans="1:1" x14ac:dyDescent="0.35">
      <c r="A31">
        <v>0.93150684931506844</v>
      </c>
    </row>
    <row r="32" spans="1:1" x14ac:dyDescent="0.35">
      <c r="A32">
        <v>7.9808219178082194</v>
      </c>
    </row>
    <row r="33" spans="1:1" x14ac:dyDescent="0.35">
      <c r="A33">
        <v>4.4547945205479449</v>
      </c>
    </row>
    <row r="34" spans="1:1" x14ac:dyDescent="0.35">
      <c r="A34">
        <v>7.6109589041095891</v>
      </c>
    </row>
    <row r="35" spans="1:1" x14ac:dyDescent="0.35">
      <c r="A35">
        <v>6.7479452054794518</v>
      </c>
    </row>
    <row r="36" spans="1:1" x14ac:dyDescent="0.35">
      <c r="A36">
        <v>6.7095890410958905</v>
      </c>
    </row>
    <row r="37" spans="1:1" x14ac:dyDescent="0.35">
      <c r="A37">
        <v>4.3260273972602743</v>
      </c>
    </row>
    <row r="38" spans="1:1" x14ac:dyDescent="0.35">
      <c r="A38">
        <v>2.1013698630136988</v>
      </c>
    </row>
    <row r="39" spans="1:1" x14ac:dyDescent="0.35">
      <c r="A39">
        <v>2.0164383561643837</v>
      </c>
    </row>
    <row r="40" spans="1:1" x14ac:dyDescent="0.35">
      <c r="A40">
        <v>11.810958904109588</v>
      </c>
    </row>
    <row r="41" spans="1:1" x14ac:dyDescent="0.35">
      <c r="A41">
        <v>1.9863013698630136</v>
      </c>
    </row>
    <row r="42" spans="1:1" x14ac:dyDescent="0.35">
      <c r="A42">
        <v>0.22465753424657534</v>
      </c>
    </row>
    <row r="43" spans="1:1" x14ac:dyDescent="0.35">
      <c r="A43">
        <v>0.40547945205479452</v>
      </c>
    </row>
    <row r="44" spans="1:1" x14ac:dyDescent="0.35">
      <c r="A44">
        <v>1.1589041095890411</v>
      </c>
    </row>
    <row r="45" spans="1:1" x14ac:dyDescent="0.35">
      <c r="A45">
        <v>3.3123287671232875</v>
      </c>
    </row>
    <row r="46" spans="1:1" x14ac:dyDescent="0.35">
      <c r="A46">
        <v>0.39726027397260272</v>
      </c>
    </row>
    <row r="47" spans="1:1" x14ac:dyDescent="0.35">
      <c r="A47">
        <v>0.47123287671232877</v>
      </c>
    </row>
    <row r="48" spans="1:1" x14ac:dyDescent="0.35">
      <c r="A48">
        <v>2.8438356164383563</v>
      </c>
    </row>
    <row r="49" spans="1:1" x14ac:dyDescent="0.35">
      <c r="A49">
        <v>2.9753424657534246</v>
      </c>
    </row>
    <row r="50" spans="1:1" x14ac:dyDescent="0.35">
      <c r="A50">
        <v>1.4547945205479451</v>
      </c>
    </row>
    <row r="51" spans="1:1" x14ac:dyDescent="0.35">
      <c r="A51">
        <v>1.8767123287671232</v>
      </c>
    </row>
    <row r="52" spans="1:1" x14ac:dyDescent="0.35">
      <c r="A52">
        <v>0.86301369863013699</v>
      </c>
    </row>
    <row r="53" spans="1:1" x14ac:dyDescent="0.35">
      <c r="A53">
        <v>4.3095890410958901</v>
      </c>
    </row>
    <row r="54" spans="1:1" x14ac:dyDescent="0.35">
      <c r="A54">
        <v>1.0876712328767124</v>
      </c>
    </row>
    <row r="55" spans="1:1" x14ac:dyDescent="0.35">
      <c r="A55">
        <v>0.39452054794520547</v>
      </c>
    </row>
    <row r="56" spans="1:1" x14ac:dyDescent="0.35">
      <c r="A56">
        <v>0.69589041095890414</v>
      </c>
    </row>
    <row r="57" spans="1:1" x14ac:dyDescent="0.35">
      <c r="A57">
        <v>2.9616438356164383</v>
      </c>
    </row>
    <row r="58" spans="1:1" x14ac:dyDescent="0.35">
      <c r="A58">
        <v>2.7315068493150685</v>
      </c>
    </row>
    <row r="59" spans="1:1" x14ac:dyDescent="0.35">
      <c r="A59">
        <v>15.956164383561644</v>
      </c>
    </row>
    <row r="60" spans="1:1" x14ac:dyDescent="0.35">
      <c r="A60">
        <v>4.3013698630136989</v>
      </c>
    </row>
    <row r="61" spans="1:1" x14ac:dyDescent="0.35">
      <c r="A61">
        <v>4.9315068493150687</v>
      </c>
    </row>
    <row r="62" spans="1:1" x14ac:dyDescent="0.35">
      <c r="A62">
        <v>3.0136986301369864E-2</v>
      </c>
    </row>
    <row r="63" spans="1:1" x14ac:dyDescent="0.35">
      <c r="A63">
        <v>4.6109589041095891</v>
      </c>
    </row>
    <row r="64" spans="1:1" x14ac:dyDescent="0.35">
      <c r="A64">
        <v>0.37808219178082192</v>
      </c>
    </row>
    <row r="65" spans="1:1" x14ac:dyDescent="0.35">
      <c r="A65">
        <v>2.5205479452054793</v>
      </c>
    </row>
    <row r="66" spans="1:1" x14ac:dyDescent="0.35">
      <c r="A66">
        <v>0.52876712328767128</v>
      </c>
    </row>
    <row r="67" spans="1:1" x14ac:dyDescent="0.35">
      <c r="A67">
        <v>0.86849315068493149</v>
      </c>
    </row>
    <row r="68" spans="1:1" x14ac:dyDescent="0.35">
      <c r="A68">
        <v>1.7095890410958905</v>
      </c>
    </row>
    <row r="69" spans="1:1" x14ac:dyDescent="0.35">
      <c r="A69">
        <v>3.893150684931507</v>
      </c>
    </row>
    <row r="70" spans="1:1" x14ac:dyDescent="0.35">
      <c r="A70">
        <v>3.3123287671232875</v>
      </c>
    </row>
    <row r="71" spans="1:1" x14ac:dyDescent="0.35">
      <c r="A71">
        <v>2.4109589041095889</v>
      </c>
    </row>
    <row r="72" spans="1:1" x14ac:dyDescent="0.35">
      <c r="A72">
        <v>0.61643835616438358</v>
      </c>
    </row>
    <row r="73" spans="1:1" x14ac:dyDescent="0.35">
      <c r="A73">
        <v>3.5013698630136987</v>
      </c>
    </row>
    <row r="74" spans="1:1" x14ac:dyDescent="0.35">
      <c r="A74">
        <v>0.58904109589041098</v>
      </c>
    </row>
    <row r="75" spans="1:1" x14ac:dyDescent="0.35">
      <c r="A75">
        <v>9.0301369863013701</v>
      </c>
    </row>
    <row r="76" spans="1:1" x14ac:dyDescent="0.35">
      <c r="A76">
        <v>2.2520547945205478</v>
      </c>
    </row>
    <row r="77" spans="1:1" x14ac:dyDescent="0.35">
      <c r="A77">
        <v>5.3506849315068497</v>
      </c>
    </row>
    <row r="78" spans="1:1" x14ac:dyDescent="0.35">
      <c r="A78">
        <v>0.52328767123287667</v>
      </c>
    </row>
    <row r="79" spans="1:1" x14ac:dyDescent="0.35">
      <c r="A79">
        <v>8.7342465753424658</v>
      </c>
    </row>
    <row r="80" spans="1:1" x14ac:dyDescent="0.35">
      <c r="A80">
        <v>1.2602739726027397</v>
      </c>
    </row>
    <row r="81" spans="1:1" x14ac:dyDescent="0.35">
      <c r="A81">
        <v>6.9068493150684933</v>
      </c>
    </row>
    <row r="82" spans="1:1" x14ac:dyDescent="0.35">
      <c r="A82">
        <v>1.1479452054794521</v>
      </c>
    </row>
    <row r="83" spans="1:1" x14ac:dyDescent="0.35">
      <c r="A83">
        <v>0.26301369863013696</v>
      </c>
    </row>
    <row r="84" spans="1:1" x14ac:dyDescent="0.35">
      <c r="A84">
        <v>0.58630136986301373</v>
      </c>
    </row>
    <row r="85" spans="1:1" x14ac:dyDescent="0.35">
      <c r="A85">
        <v>4.720547945205479</v>
      </c>
    </row>
    <row r="86" spans="1:1" x14ac:dyDescent="0.35">
      <c r="A86">
        <v>5.441095890410959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8E83-A3F0-41FB-B12B-B0E26FADEF2A}">
  <dimension ref="A3:D12"/>
  <sheetViews>
    <sheetView topLeftCell="B2" workbookViewId="0">
      <selection activeCell="H18" sqref="H18"/>
    </sheetView>
  </sheetViews>
  <sheetFormatPr defaultRowHeight="14.5" x14ac:dyDescent="0.35"/>
  <cols>
    <col min="1" max="1" width="15.90625" bestFit="1" customWidth="1"/>
    <col min="2" max="2" width="21.81640625" bestFit="1" customWidth="1"/>
    <col min="3" max="3" width="15.26953125" bestFit="1" customWidth="1"/>
    <col min="4" max="4" width="6.7265625" hidden="1" customWidth="1"/>
    <col min="5" max="5" width="10.7265625" bestFit="1" customWidth="1"/>
  </cols>
  <sheetData>
    <row r="3" spans="1:2" x14ac:dyDescent="0.35">
      <c r="A3" s="6" t="s">
        <v>1983</v>
      </c>
      <c r="B3" t="s">
        <v>1991</v>
      </c>
    </row>
    <row r="4" spans="1:2" x14ac:dyDescent="0.35">
      <c r="A4" s="5" t="s">
        <v>43</v>
      </c>
      <c r="B4" s="7">
        <v>129663.03333333334</v>
      </c>
    </row>
    <row r="5" spans="1:2" hidden="1" x14ac:dyDescent="0.35">
      <c r="A5" s="5" t="s">
        <v>65</v>
      </c>
      <c r="B5" s="7">
        <v>123146.94791666667</v>
      </c>
    </row>
    <row r="6" spans="1:2" x14ac:dyDescent="0.35">
      <c r="A6" s="5" t="s">
        <v>15</v>
      </c>
      <c r="B6" s="7">
        <v>122802.89166666666</v>
      </c>
    </row>
    <row r="7" spans="1:2" x14ac:dyDescent="0.35">
      <c r="A7" s="5" t="s">
        <v>23</v>
      </c>
      <c r="B7" s="7">
        <v>118058.44</v>
      </c>
    </row>
    <row r="8" spans="1:2" x14ac:dyDescent="0.35">
      <c r="A8" s="5" t="s">
        <v>50</v>
      </c>
      <c r="B8" s="7">
        <v>111049.85714285714</v>
      </c>
    </row>
    <row r="9" spans="1:2" x14ac:dyDescent="0.35">
      <c r="A9" s="5" t="s">
        <v>31</v>
      </c>
      <c r="B9" s="7">
        <v>109035.20886075949</v>
      </c>
    </row>
    <row r="10" spans="1:2" x14ac:dyDescent="0.35">
      <c r="A10" s="5" t="s">
        <v>27</v>
      </c>
      <c r="B10" s="7">
        <v>97790.452282157683</v>
      </c>
    </row>
    <row r="11" spans="1:2" x14ac:dyDescent="0.35">
      <c r="A11" s="5" t="s">
        <v>1984</v>
      </c>
      <c r="B11" s="7"/>
    </row>
    <row r="12" spans="1:2" x14ac:dyDescent="0.35">
      <c r="A12" s="5" t="s">
        <v>1985</v>
      </c>
      <c r="B12" s="7">
        <v>113217.36500000001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9900-8FC6-4C2B-8C04-800F39ADBFA3}">
  <dimension ref="A3:B8"/>
  <sheetViews>
    <sheetView workbookViewId="0">
      <selection activeCell="C13" sqref="C13"/>
    </sheetView>
  </sheetViews>
  <sheetFormatPr defaultRowHeight="14.5" x14ac:dyDescent="0.35"/>
  <cols>
    <col min="1" max="1" width="12.36328125" bestFit="1" customWidth="1"/>
    <col min="2" max="2" width="15.36328125" bestFit="1" customWidth="1"/>
  </cols>
  <sheetData>
    <row r="3" spans="1:2" x14ac:dyDescent="0.35">
      <c r="A3" s="6" t="s">
        <v>1983</v>
      </c>
      <c r="B3" t="s">
        <v>1993</v>
      </c>
    </row>
    <row r="4" spans="1:2" x14ac:dyDescent="0.35">
      <c r="A4" s="5" t="s">
        <v>19</v>
      </c>
      <c r="B4" s="7">
        <v>643</v>
      </c>
    </row>
    <row r="5" spans="1:2" x14ac:dyDescent="0.35">
      <c r="A5" s="5" t="s">
        <v>33</v>
      </c>
      <c r="B5" s="7">
        <v>218</v>
      </c>
    </row>
    <row r="6" spans="1:2" x14ac:dyDescent="0.35">
      <c r="A6" s="5" t="s">
        <v>52</v>
      </c>
      <c r="B6" s="7">
        <v>139</v>
      </c>
    </row>
    <row r="7" spans="1:2" x14ac:dyDescent="0.35">
      <c r="A7" s="5" t="s">
        <v>1984</v>
      </c>
      <c r="B7" s="7"/>
    </row>
    <row r="8" spans="1:2" x14ac:dyDescent="0.35">
      <c r="A8" s="5" t="s">
        <v>1985</v>
      </c>
      <c r="B8" s="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4C94-CA09-4109-B352-9C7576F215E3}">
  <dimension ref="A3:B13"/>
  <sheetViews>
    <sheetView topLeftCell="D1"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1.6328125" bestFit="1" customWidth="1"/>
  </cols>
  <sheetData>
    <row r="3" spans="1:2" x14ac:dyDescent="0.35">
      <c r="A3" s="6" t="s">
        <v>1983</v>
      </c>
      <c r="B3" t="s">
        <v>1994</v>
      </c>
    </row>
    <row r="4" spans="1:2" x14ac:dyDescent="0.35">
      <c r="A4" s="5" t="s">
        <v>1999</v>
      </c>
      <c r="B4" s="7">
        <v>174</v>
      </c>
    </row>
    <row r="5" spans="1:2" x14ac:dyDescent="0.35">
      <c r="A5" s="5" t="s">
        <v>1996</v>
      </c>
      <c r="B5" s="7">
        <v>124</v>
      </c>
    </row>
    <row r="6" spans="1:2" x14ac:dyDescent="0.35">
      <c r="A6" s="5" t="s">
        <v>2000</v>
      </c>
      <c r="B6" s="7">
        <v>122</v>
      </c>
    </row>
    <row r="7" spans="1:2" x14ac:dyDescent="0.35">
      <c r="A7" s="5" t="s">
        <v>1995</v>
      </c>
      <c r="B7" s="7">
        <v>121</v>
      </c>
    </row>
    <row r="8" spans="1:2" x14ac:dyDescent="0.35">
      <c r="A8" s="5" t="s">
        <v>2001</v>
      </c>
      <c r="B8" s="7">
        <v>119</v>
      </c>
    </row>
    <row r="9" spans="1:2" x14ac:dyDescent="0.35">
      <c r="A9" s="5" t="s">
        <v>1998</v>
      </c>
      <c r="B9" s="7">
        <v>114</v>
      </c>
    </row>
    <row r="10" spans="1:2" x14ac:dyDescent="0.35">
      <c r="A10" s="5" t="s">
        <v>2002</v>
      </c>
      <c r="B10" s="7">
        <v>113</v>
      </c>
    </row>
    <row r="11" spans="1:2" x14ac:dyDescent="0.35">
      <c r="A11" s="5" t="s">
        <v>1997</v>
      </c>
      <c r="B11" s="7">
        <v>113</v>
      </c>
    </row>
    <row r="12" spans="1:2" x14ac:dyDescent="0.35">
      <c r="A12" s="5" t="s">
        <v>1984</v>
      </c>
      <c r="B12" s="7"/>
    </row>
    <row r="13" spans="1:2" x14ac:dyDescent="0.35">
      <c r="A13" s="5" t="s">
        <v>1985</v>
      </c>
      <c r="B13" s="7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8486-D44E-4478-B032-C0A9A5FEDAED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>
        <f>AVERAGE(TBL_Employees[Bonus %])</f>
        <v>8.8659999999999975E-2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36F3-D169-434D-B25C-DB8AACA2E349}">
  <dimension ref="A3:B38"/>
  <sheetViews>
    <sheetView workbookViewId="0">
      <selection activeCell="A3" sqref="A3:B4"/>
    </sheetView>
  </sheetViews>
  <sheetFormatPr defaultRowHeight="14.5" x14ac:dyDescent="0.35"/>
  <cols>
    <col min="1" max="1" width="25.81640625" bestFit="1" customWidth="1"/>
    <col min="2" max="2" width="15.54296875" bestFit="1" customWidth="1"/>
  </cols>
  <sheetData>
    <row r="3" spans="1:2" x14ac:dyDescent="0.35">
      <c r="A3" s="6" t="s">
        <v>1983</v>
      </c>
      <c r="B3" t="s">
        <v>2003</v>
      </c>
    </row>
    <row r="4" spans="1:2" x14ac:dyDescent="0.35">
      <c r="A4" s="5" t="s">
        <v>40</v>
      </c>
      <c r="B4" s="7">
        <v>121</v>
      </c>
    </row>
    <row r="5" spans="1:2" x14ac:dyDescent="0.35">
      <c r="A5" s="5" t="s">
        <v>61</v>
      </c>
      <c r="B5" s="7">
        <v>110</v>
      </c>
    </row>
    <row r="6" spans="1:2" x14ac:dyDescent="0.35">
      <c r="A6" s="5" t="s">
        <v>14</v>
      </c>
      <c r="B6" s="7">
        <v>105</v>
      </c>
    </row>
    <row r="7" spans="1:2" x14ac:dyDescent="0.35">
      <c r="A7" s="5" t="s">
        <v>62</v>
      </c>
      <c r="B7" s="7">
        <v>98</v>
      </c>
    </row>
    <row r="8" spans="1:2" x14ac:dyDescent="0.35">
      <c r="A8" s="5" t="s">
        <v>42</v>
      </c>
      <c r="B8" s="7">
        <v>70</v>
      </c>
    </row>
    <row r="9" spans="1:2" x14ac:dyDescent="0.35">
      <c r="A9" s="5" t="s">
        <v>64</v>
      </c>
      <c r="B9" s="7">
        <v>53</v>
      </c>
    </row>
    <row r="10" spans="1:2" x14ac:dyDescent="0.35">
      <c r="A10" s="5" t="s">
        <v>68</v>
      </c>
      <c r="B10" s="7">
        <v>51</v>
      </c>
    </row>
    <row r="11" spans="1:2" x14ac:dyDescent="0.35">
      <c r="A11" s="5" t="s">
        <v>129</v>
      </c>
      <c r="B11" s="7">
        <v>21</v>
      </c>
    </row>
    <row r="12" spans="1:2" x14ac:dyDescent="0.35">
      <c r="A12" s="5" t="s">
        <v>94</v>
      </c>
      <c r="B12" s="7">
        <v>21</v>
      </c>
    </row>
    <row r="13" spans="1:2" x14ac:dyDescent="0.35">
      <c r="A13" s="5" t="s">
        <v>56</v>
      </c>
      <c r="B13" s="7">
        <v>21</v>
      </c>
    </row>
    <row r="14" spans="1:2" x14ac:dyDescent="0.35">
      <c r="A14" s="5" t="s">
        <v>30</v>
      </c>
      <c r="B14" s="7">
        <v>20</v>
      </c>
    </row>
    <row r="15" spans="1:2" x14ac:dyDescent="0.35">
      <c r="A15" s="5" t="s">
        <v>97</v>
      </c>
      <c r="B15" s="7">
        <v>20</v>
      </c>
    </row>
    <row r="16" spans="1:2" x14ac:dyDescent="0.35">
      <c r="A16" s="5" t="s">
        <v>86</v>
      </c>
      <c r="B16" s="7">
        <v>19</v>
      </c>
    </row>
    <row r="17" spans="1:2" x14ac:dyDescent="0.35">
      <c r="A17" s="5" t="s">
        <v>83</v>
      </c>
      <c r="B17" s="7">
        <v>19</v>
      </c>
    </row>
    <row r="18" spans="1:2" x14ac:dyDescent="0.35">
      <c r="A18" s="5" t="s">
        <v>26</v>
      </c>
      <c r="B18" s="7">
        <v>18</v>
      </c>
    </row>
    <row r="19" spans="1:2" x14ac:dyDescent="0.35">
      <c r="A19" s="5" t="s">
        <v>71</v>
      </c>
      <c r="B19" s="7">
        <v>18</v>
      </c>
    </row>
    <row r="20" spans="1:2" x14ac:dyDescent="0.35">
      <c r="A20" s="5" t="s">
        <v>55</v>
      </c>
      <c r="B20" s="7">
        <v>17</v>
      </c>
    </row>
    <row r="21" spans="1:2" x14ac:dyDescent="0.35">
      <c r="A21" s="5" t="s">
        <v>77</v>
      </c>
      <c r="B21" s="7">
        <v>17</v>
      </c>
    </row>
    <row r="22" spans="1:2" x14ac:dyDescent="0.35">
      <c r="A22" s="5" t="s">
        <v>22</v>
      </c>
      <c r="B22" s="7">
        <v>16</v>
      </c>
    </row>
    <row r="23" spans="1:2" x14ac:dyDescent="0.35">
      <c r="A23" s="5" t="s">
        <v>38</v>
      </c>
      <c r="B23" s="7">
        <v>15</v>
      </c>
    </row>
    <row r="24" spans="1:2" x14ac:dyDescent="0.35">
      <c r="A24" s="5" t="s">
        <v>98</v>
      </c>
      <c r="B24" s="7">
        <v>15</v>
      </c>
    </row>
    <row r="25" spans="1:2" x14ac:dyDescent="0.35">
      <c r="A25" s="5" t="s">
        <v>76</v>
      </c>
      <c r="B25" s="7">
        <v>15</v>
      </c>
    </row>
    <row r="26" spans="1:2" x14ac:dyDescent="0.35">
      <c r="A26" s="5" t="s">
        <v>84</v>
      </c>
      <c r="B26" s="7">
        <v>15</v>
      </c>
    </row>
    <row r="27" spans="1:2" x14ac:dyDescent="0.35">
      <c r="A27" s="5" t="s">
        <v>88</v>
      </c>
      <c r="B27" s="7">
        <v>15</v>
      </c>
    </row>
    <row r="28" spans="1:2" x14ac:dyDescent="0.35">
      <c r="A28" s="5" t="s">
        <v>58</v>
      </c>
      <c r="B28" s="7">
        <v>12</v>
      </c>
    </row>
    <row r="29" spans="1:2" x14ac:dyDescent="0.35">
      <c r="A29" s="5" t="s">
        <v>69</v>
      </c>
      <c r="B29" s="7">
        <v>12</v>
      </c>
    </row>
    <row r="30" spans="1:2" x14ac:dyDescent="0.35">
      <c r="A30" s="5" t="s">
        <v>91</v>
      </c>
      <c r="B30" s="7">
        <v>12</v>
      </c>
    </row>
    <row r="31" spans="1:2" x14ac:dyDescent="0.35">
      <c r="A31" s="5" t="s">
        <v>73</v>
      </c>
      <c r="B31" s="7">
        <v>11</v>
      </c>
    </row>
    <row r="32" spans="1:2" x14ac:dyDescent="0.35">
      <c r="A32" s="5" t="s">
        <v>82</v>
      </c>
      <c r="B32" s="7">
        <v>10</v>
      </c>
    </row>
    <row r="33" spans="1:2" x14ac:dyDescent="0.35">
      <c r="A33" s="5" t="s">
        <v>89</v>
      </c>
      <c r="B33" s="7">
        <v>10</v>
      </c>
    </row>
    <row r="34" spans="1:2" x14ac:dyDescent="0.35">
      <c r="A34" s="5" t="s">
        <v>49</v>
      </c>
      <c r="B34" s="7">
        <v>9</v>
      </c>
    </row>
    <row r="35" spans="1:2" x14ac:dyDescent="0.35">
      <c r="A35" s="5" t="s">
        <v>35</v>
      </c>
      <c r="B35" s="7">
        <v>7</v>
      </c>
    </row>
    <row r="36" spans="1:2" x14ac:dyDescent="0.35">
      <c r="A36" s="5" t="s">
        <v>59</v>
      </c>
      <c r="B36" s="7">
        <v>7</v>
      </c>
    </row>
    <row r="37" spans="1:2" x14ac:dyDescent="0.35">
      <c r="A37" s="5" t="s">
        <v>1984</v>
      </c>
      <c r="B37" s="7"/>
    </row>
    <row r="38" spans="1:2" x14ac:dyDescent="0.35">
      <c r="A38" s="5" t="s">
        <v>1985</v>
      </c>
      <c r="B38" s="7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F6C9-11F1-411F-A0A6-C6E3A1A13FBC}">
  <dimension ref="A3:G13"/>
  <sheetViews>
    <sheetView topLeftCell="A2" zoomScale="115" zoomScaleNormal="115" workbookViewId="0">
      <selection activeCell="H14" sqref="H14"/>
    </sheetView>
  </sheetViews>
  <sheetFormatPr defaultRowHeight="14.5" x14ac:dyDescent="0.35"/>
  <cols>
    <col min="1" max="1" width="15.90625" bestFit="1" customWidth="1"/>
    <col min="2" max="2" width="15.26953125" bestFit="1" customWidth="1"/>
    <col min="3" max="3" width="7.1796875" bestFit="1" customWidth="1"/>
    <col min="4" max="4" width="9.1796875" bestFit="1" customWidth="1"/>
    <col min="5" max="5" width="7.1796875" bestFit="1" customWidth="1"/>
    <col min="6" max="6" width="7.26953125" hidden="1" customWidth="1"/>
    <col min="7" max="7" width="10.7265625" bestFit="1" customWidth="1"/>
    <col min="8" max="8" width="15.90625" bestFit="1" customWidth="1"/>
    <col min="9" max="9" width="10.7265625" bestFit="1" customWidth="1"/>
  </cols>
  <sheetData>
    <row r="3" spans="1:7" x14ac:dyDescent="0.35">
      <c r="A3" s="6" t="s">
        <v>2004</v>
      </c>
      <c r="B3" s="6" t="s">
        <v>1992</v>
      </c>
    </row>
    <row r="4" spans="1:7" x14ac:dyDescent="0.35">
      <c r="A4" s="6" t="s">
        <v>1983</v>
      </c>
      <c r="B4" t="s">
        <v>24</v>
      </c>
      <c r="C4" t="s">
        <v>47</v>
      </c>
      <c r="D4" t="s">
        <v>18</v>
      </c>
      <c r="E4" t="s">
        <v>51</v>
      </c>
      <c r="F4" t="s">
        <v>1984</v>
      </c>
      <c r="G4" t="s">
        <v>1985</v>
      </c>
    </row>
    <row r="5" spans="1:7" x14ac:dyDescent="0.35">
      <c r="A5" s="5" t="s">
        <v>65</v>
      </c>
      <c r="B5" s="12">
        <v>0.42708333333333331</v>
      </c>
      <c r="C5" s="12">
        <v>3.125E-2</v>
      </c>
      <c r="D5" s="12">
        <v>0.33333333333333331</v>
      </c>
      <c r="E5" s="12">
        <v>0.20833333333333334</v>
      </c>
      <c r="F5" s="12">
        <v>0</v>
      </c>
      <c r="G5" s="12">
        <v>1</v>
      </c>
    </row>
    <row r="6" spans="1:7" x14ac:dyDescent="0.35">
      <c r="A6" s="5" t="s">
        <v>31</v>
      </c>
      <c r="B6" s="12">
        <v>0.35443037974683544</v>
      </c>
      <c r="C6" s="12">
        <v>4.4303797468354431E-2</v>
      </c>
      <c r="D6" s="12">
        <v>0.27848101265822783</v>
      </c>
      <c r="E6" s="12">
        <v>0.32278481012658228</v>
      </c>
      <c r="F6" s="12">
        <v>0</v>
      </c>
      <c r="G6" s="12">
        <v>1</v>
      </c>
    </row>
    <row r="7" spans="1:7" x14ac:dyDescent="0.35">
      <c r="A7" s="5" t="s">
        <v>15</v>
      </c>
      <c r="B7" s="12">
        <v>0.42499999999999999</v>
      </c>
      <c r="C7" s="12">
        <v>7.4999999999999997E-2</v>
      </c>
      <c r="D7" s="12">
        <v>0.22500000000000001</v>
      </c>
      <c r="E7" s="12">
        <v>0.27500000000000002</v>
      </c>
      <c r="F7" s="12">
        <v>0</v>
      </c>
      <c r="G7" s="12">
        <v>1</v>
      </c>
    </row>
    <row r="8" spans="1:7" x14ac:dyDescent="0.35">
      <c r="A8" s="13" t="s">
        <v>23</v>
      </c>
      <c r="B8" s="14">
        <v>0.4</v>
      </c>
      <c r="C8" s="14">
        <v>0.112</v>
      </c>
      <c r="D8" s="14">
        <v>0.224</v>
      </c>
      <c r="E8" s="14">
        <v>0.26400000000000001</v>
      </c>
      <c r="F8" s="14">
        <v>0</v>
      </c>
      <c r="G8" s="14">
        <v>1</v>
      </c>
    </row>
    <row r="9" spans="1:7" x14ac:dyDescent="0.35">
      <c r="A9" s="5" t="s">
        <v>27</v>
      </c>
      <c r="B9" s="12">
        <v>0.38589211618257263</v>
      </c>
      <c r="C9" s="12">
        <v>8.2987551867219914E-2</v>
      </c>
      <c r="D9" s="12">
        <v>0.31120331950207469</v>
      </c>
      <c r="E9" s="12">
        <v>0.21991701244813278</v>
      </c>
      <c r="F9" s="12">
        <v>0</v>
      </c>
      <c r="G9" s="12">
        <v>1</v>
      </c>
    </row>
    <row r="10" spans="1:7" x14ac:dyDescent="0.35">
      <c r="A10" s="5" t="s">
        <v>43</v>
      </c>
      <c r="B10" s="12">
        <v>0.45833333333333331</v>
      </c>
      <c r="C10" s="12">
        <v>6.6666666666666666E-2</v>
      </c>
      <c r="D10" s="12">
        <v>0.27500000000000002</v>
      </c>
      <c r="E10" s="12">
        <v>0.2</v>
      </c>
      <c r="F10" s="12">
        <v>0</v>
      </c>
      <c r="G10" s="12">
        <v>1</v>
      </c>
    </row>
    <row r="11" spans="1:7" x14ac:dyDescent="0.35">
      <c r="A11" s="5" t="s">
        <v>50</v>
      </c>
      <c r="B11" s="12">
        <v>0.41428571428571431</v>
      </c>
      <c r="C11" s="12">
        <v>9.285714285714286E-2</v>
      </c>
      <c r="D11" s="12">
        <v>0.22857142857142856</v>
      </c>
      <c r="E11" s="12">
        <v>0.26428571428571429</v>
      </c>
      <c r="F11" s="12">
        <v>0</v>
      </c>
      <c r="G11" s="12">
        <v>1</v>
      </c>
    </row>
    <row r="12" spans="1:7" hidden="1" x14ac:dyDescent="0.35">
      <c r="A12" s="5" t="s">
        <v>1984</v>
      </c>
      <c r="B12" s="12" t="e">
        <v>#DIV/0!</v>
      </c>
      <c r="C12" s="12" t="e">
        <v>#DIV/0!</v>
      </c>
      <c r="D12" s="12" t="e">
        <v>#DIV/0!</v>
      </c>
      <c r="E12" s="12" t="e">
        <v>#DIV/0!</v>
      </c>
      <c r="F12" s="12" t="e">
        <v>#DIV/0!</v>
      </c>
      <c r="G12" s="12" t="e">
        <v>#DIV/0!</v>
      </c>
    </row>
    <row r="13" spans="1:7" x14ac:dyDescent="0.35">
      <c r="A13" s="5" t="s">
        <v>1985</v>
      </c>
      <c r="B13" s="12">
        <v>0.40400000000000003</v>
      </c>
      <c r="C13" s="12">
        <v>7.3999999999999996E-2</v>
      </c>
      <c r="D13" s="12">
        <v>0.27100000000000002</v>
      </c>
      <c r="E13" s="12">
        <v>0.251</v>
      </c>
      <c r="F13" s="12">
        <v>0</v>
      </c>
      <c r="G13" s="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847C-62D1-4576-B87D-FB99FC8742AF}">
  <dimension ref="A3:B35"/>
  <sheetViews>
    <sheetView topLeftCell="A18" workbookViewId="0">
      <selection activeCell="F35" sqref="F35"/>
    </sheetView>
  </sheetViews>
  <sheetFormatPr defaultRowHeight="14.5" x14ac:dyDescent="0.35"/>
  <cols>
    <col min="1" max="1" width="12.90625" bestFit="1" customWidth="1"/>
    <col min="2" max="2" width="16.54296875" bestFit="1" customWidth="1"/>
  </cols>
  <sheetData>
    <row r="3" spans="1:2" x14ac:dyDescent="0.35">
      <c r="A3" s="6" t="s">
        <v>1983</v>
      </c>
      <c r="B3" t="s">
        <v>2036</v>
      </c>
    </row>
    <row r="4" spans="1:2" x14ac:dyDescent="0.35">
      <c r="A4" s="5" t="s">
        <v>2005</v>
      </c>
      <c r="B4" s="7"/>
    </row>
    <row r="5" spans="1:2" x14ac:dyDescent="0.35">
      <c r="A5" s="5" t="s">
        <v>2006</v>
      </c>
      <c r="B5" s="7">
        <v>11</v>
      </c>
    </row>
    <row r="6" spans="1:2" x14ac:dyDescent="0.35">
      <c r="A6" s="5" t="s">
        <v>2007</v>
      </c>
      <c r="B6" s="7">
        <v>3</v>
      </c>
    </row>
    <row r="7" spans="1:2" x14ac:dyDescent="0.35">
      <c r="A7" s="5" t="s">
        <v>2008</v>
      </c>
      <c r="B7" s="7">
        <v>13</v>
      </c>
    </row>
    <row r="8" spans="1:2" x14ac:dyDescent="0.35">
      <c r="A8" s="5" t="s">
        <v>2009</v>
      </c>
      <c r="B8" s="7">
        <v>9</v>
      </c>
    </row>
    <row r="9" spans="1:2" x14ac:dyDescent="0.35">
      <c r="A9" s="5" t="s">
        <v>2010</v>
      </c>
      <c r="B9" s="7">
        <v>10</v>
      </c>
    </row>
    <row r="10" spans="1:2" x14ac:dyDescent="0.35">
      <c r="A10" s="5" t="s">
        <v>2011</v>
      </c>
      <c r="B10" s="7">
        <v>12</v>
      </c>
    </row>
    <row r="11" spans="1:2" x14ac:dyDescent="0.35">
      <c r="A11" s="5" t="s">
        <v>2012</v>
      </c>
      <c r="B11" s="7">
        <v>16</v>
      </c>
    </row>
    <row r="12" spans="1:2" x14ac:dyDescent="0.35">
      <c r="A12" s="5" t="s">
        <v>2013</v>
      </c>
      <c r="B12" s="7">
        <v>14</v>
      </c>
    </row>
    <row r="13" spans="1:2" x14ac:dyDescent="0.35">
      <c r="A13" s="5" t="s">
        <v>2014</v>
      </c>
      <c r="B13" s="7">
        <v>14</v>
      </c>
    </row>
    <row r="14" spans="1:2" x14ac:dyDescent="0.35">
      <c r="A14" s="5" t="s">
        <v>2015</v>
      </c>
      <c r="B14" s="7">
        <v>17</v>
      </c>
    </row>
    <row r="15" spans="1:2" x14ac:dyDescent="0.35">
      <c r="A15" s="5" t="s">
        <v>2016</v>
      </c>
      <c r="B15" s="7">
        <v>23</v>
      </c>
    </row>
    <row r="16" spans="1:2" x14ac:dyDescent="0.35">
      <c r="A16" s="5" t="s">
        <v>2017</v>
      </c>
      <c r="B16" s="7">
        <v>19</v>
      </c>
    </row>
    <row r="17" spans="1:2" x14ac:dyDescent="0.35">
      <c r="A17" s="5" t="s">
        <v>2018</v>
      </c>
      <c r="B17" s="7">
        <v>29</v>
      </c>
    </row>
    <row r="18" spans="1:2" x14ac:dyDescent="0.35">
      <c r="A18" s="5" t="s">
        <v>2019</v>
      </c>
      <c r="B18" s="7">
        <v>27</v>
      </c>
    </row>
    <row r="19" spans="1:2" x14ac:dyDescent="0.35">
      <c r="A19" s="5" t="s">
        <v>2020</v>
      </c>
      <c r="B19" s="7">
        <v>30</v>
      </c>
    </row>
    <row r="20" spans="1:2" x14ac:dyDescent="0.35">
      <c r="A20" s="5" t="s">
        <v>2021</v>
      </c>
      <c r="B20" s="7">
        <v>33</v>
      </c>
    </row>
    <row r="21" spans="1:2" x14ac:dyDescent="0.35">
      <c r="A21" s="5" t="s">
        <v>2022</v>
      </c>
      <c r="B21" s="7">
        <v>25</v>
      </c>
    </row>
    <row r="22" spans="1:2" x14ac:dyDescent="0.35">
      <c r="A22" s="5" t="s">
        <v>2023</v>
      </c>
      <c r="B22" s="7">
        <v>29</v>
      </c>
    </row>
    <row r="23" spans="1:2" x14ac:dyDescent="0.35">
      <c r="A23" s="5" t="s">
        <v>2024</v>
      </c>
      <c r="B23" s="7">
        <v>42</v>
      </c>
    </row>
    <row r="24" spans="1:2" x14ac:dyDescent="0.35">
      <c r="A24" s="5" t="s">
        <v>2025</v>
      </c>
      <c r="B24" s="7">
        <v>39</v>
      </c>
    </row>
    <row r="25" spans="1:2" x14ac:dyDescent="0.35">
      <c r="A25" s="5" t="s">
        <v>2026</v>
      </c>
      <c r="B25" s="7">
        <v>37</v>
      </c>
    </row>
    <row r="26" spans="1:2" x14ac:dyDescent="0.35">
      <c r="A26" s="5" t="s">
        <v>2027</v>
      </c>
      <c r="B26" s="7">
        <v>39</v>
      </c>
    </row>
    <row r="27" spans="1:2" x14ac:dyDescent="0.35">
      <c r="A27" s="5" t="s">
        <v>2028</v>
      </c>
      <c r="B27" s="7">
        <v>52</v>
      </c>
    </row>
    <row r="28" spans="1:2" x14ac:dyDescent="0.35">
      <c r="A28" s="5" t="s">
        <v>2029</v>
      </c>
      <c r="B28" s="7">
        <v>47</v>
      </c>
    </row>
    <row r="29" spans="1:2" x14ac:dyDescent="0.35">
      <c r="A29" s="5" t="s">
        <v>2030</v>
      </c>
      <c r="B29" s="7">
        <v>52</v>
      </c>
    </row>
    <row r="30" spans="1:2" x14ac:dyDescent="0.35">
      <c r="A30" s="5" t="s">
        <v>2031</v>
      </c>
      <c r="B30" s="7">
        <v>70</v>
      </c>
    </row>
    <row r="31" spans="1:2" x14ac:dyDescent="0.35">
      <c r="A31" s="5" t="s">
        <v>2032</v>
      </c>
      <c r="B31" s="7">
        <v>68</v>
      </c>
    </row>
    <row r="32" spans="1:2" x14ac:dyDescent="0.35">
      <c r="A32" s="5" t="s">
        <v>2033</v>
      </c>
      <c r="B32" s="7">
        <v>68</v>
      </c>
    </row>
    <row r="33" spans="1:2" x14ac:dyDescent="0.35">
      <c r="A33" s="5" t="s">
        <v>2034</v>
      </c>
      <c r="B33" s="7">
        <v>66</v>
      </c>
    </row>
    <row r="34" spans="1:2" x14ac:dyDescent="0.35">
      <c r="A34" s="5" t="s">
        <v>2035</v>
      </c>
      <c r="B34" s="7">
        <v>86</v>
      </c>
    </row>
    <row r="35" spans="1:2" x14ac:dyDescent="0.35">
      <c r="A35" s="5" t="s">
        <v>1985</v>
      </c>
      <c r="B35" s="7">
        <v>1000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R1001"/>
  <sheetViews>
    <sheetView tabSelected="1" topLeftCell="K1" workbookViewId="0">
      <selection activeCell="Q1" sqref="Q1:R1048576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style="11" bestFit="1" customWidth="1"/>
    <col min="11" max="11" width="10.7265625" style="9" bestFit="1" customWidth="1"/>
    <col min="12" max="12" width="12.81640625" bestFit="1" customWidth="1"/>
    <col min="13" max="13" width="13.54296875" bestFit="1" customWidth="1"/>
    <col min="14" max="14" width="11.1796875" bestFit="1" customWidth="1"/>
    <col min="15" max="15" width="10.54296875" bestFit="1" customWidth="1"/>
    <col min="16" max="16" width="14.36328125" customWidth="1"/>
    <col min="17" max="17" width="13.26953125" customWidth="1"/>
  </cols>
  <sheetData>
    <row r="1" spans="1:18" s="5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8" t="s">
        <v>10</v>
      </c>
      <c r="L1" s="3" t="s">
        <v>11</v>
      </c>
      <c r="M1" s="3" t="s">
        <v>12</v>
      </c>
      <c r="N1" s="4" t="s">
        <v>13</v>
      </c>
      <c r="O1" s="3" t="s">
        <v>1989</v>
      </c>
      <c r="P1" s="3" t="s">
        <v>1990</v>
      </c>
      <c r="Q1" s="3" t="s">
        <v>1987</v>
      </c>
      <c r="R1" s="3" t="s">
        <v>1988</v>
      </c>
    </row>
    <row r="2" spans="1:18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11">
        <v>141604</v>
      </c>
      <c r="K2" s="9">
        <v>0.15</v>
      </c>
      <c r="L2" t="s">
        <v>19</v>
      </c>
      <c r="M2" t="s">
        <v>63</v>
      </c>
      <c r="N2" s="1">
        <v>44485</v>
      </c>
      <c r="O2">
        <f t="shared" ref="O2:O65" si="0">K2*J2</f>
        <v>21240.6</v>
      </c>
      <c r="P2">
        <f>NETWORKDAYS(TBL_Employees[[#This Row],[Hire Date]],TBL_Employees[[#This Row],[Exit Date]])</f>
        <v>1441</v>
      </c>
      <c r="Q2">
        <f>TBL_Employees[[#This Row],[duration]]/365</f>
        <v>3.9479452054794519</v>
      </c>
      <c r="R2" s="7" t="b">
        <f>IF(TBL_Employees[[#This Row],[Column1]],TBL_Employees[[#This Row],[Column1]]&lt;&gt;"#VALUE!",0)</f>
        <v>1</v>
      </c>
    </row>
    <row r="3" spans="1:18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11">
        <v>99975</v>
      </c>
      <c r="K3" s="9">
        <v>0</v>
      </c>
      <c r="L3" t="s">
        <v>33</v>
      </c>
      <c r="M3" t="s">
        <v>80</v>
      </c>
      <c r="N3" s="1" t="s">
        <v>21</v>
      </c>
      <c r="O3">
        <f t="shared" si="0"/>
        <v>0</v>
      </c>
      <c r="P3" t="e">
        <f>NETWORKDAYS(TBL_Employees[[#This Row],[Hire Date]],TBL_Employees[[#This Row],[Exit Date]])</f>
        <v>#VALUE!</v>
      </c>
      <c r="Q3" t="e">
        <f>TBL_Employees[[#This Row],[duration]]/365</f>
        <v>#VALUE!</v>
      </c>
      <c r="R3" s="7" t="e">
        <f>IF(TBL_Employees[[#This Row],[Column1]],TBL_Employees[[#This Row],[Column1]]&lt;&gt;"#VALUE!",0)</f>
        <v>#VALUE!</v>
      </c>
    </row>
    <row r="4" spans="1:18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11">
        <v>163099</v>
      </c>
      <c r="K4" s="9">
        <v>0.2</v>
      </c>
      <c r="L4" t="s">
        <v>19</v>
      </c>
      <c r="M4" t="s">
        <v>20</v>
      </c>
      <c r="N4" s="1" t="s">
        <v>21</v>
      </c>
      <c r="O4">
        <f t="shared" si="0"/>
        <v>32619.800000000003</v>
      </c>
      <c r="P4" t="e">
        <f>NETWORKDAYS(TBL_Employees[[#This Row],[Hire Date]],TBL_Employees[[#This Row],[Exit Date]])</f>
        <v>#VALUE!</v>
      </c>
      <c r="Q4" t="e">
        <f>TBL_Employees[[#This Row],[duration]]/365</f>
        <v>#VALUE!</v>
      </c>
      <c r="R4" s="7" t="e">
        <f>IF(TBL_Employees[[#This Row],[Column1]],TBL_Employees[[#This Row],[Column1]]&lt;&gt;"#VALUE!",0)</f>
        <v>#VALUE!</v>
      </c>
    </row>
    <row r="5" spans="1:18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11">
        <v>84913</v>
      </c>
      <c r="K5" s="9">
        <v>7.0000000000000007E-2</v>
      </c>
      <c r="L5" t="s">
        <v>19</v>
      </c>
      <c r="M5" t="s">
        <v>20</v>
      </c>
      <c r="N5" s="1" t="s">
        <v>21</v>
      </c>
      <c r="O5">
        <f t="shared" si="0"/>
        <v>5943.9100000000008</v>
      </c>
      <c r="P5" t="e">
        <f>NETWORKDAYS(TBL_Employees[[#This Row],[Hire Date]],TBL_Employees[[#This Row],[Exit Date]])</f>
        <v>#VALUE!</v>
      </c>
      <c r="Q5" t="e">
        <f>TBL_Employees[[#This Row],[duration]]/365</f>
        <v>#VALUE!</v>
      </c>
      <c r="R5" s="7" t="e">
        <f>IF(TBL_Employees[[#This Row],[Column1]],TBL_Employees[[#This Row],[Column1]]&lt;&gt;"#VALUE!",0)</f>
        <v>#VALUE!</v>
      </c>
    </row>
    <row r="6" spans="1:18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11">
        <v>95409</v>
      </c>
      <c r="K6" s="9">
        <v>0</v>
      </c>
      <c r="L6" t="s">
        <v>19</v>
      </c>
      <c r="M6" t="s">
        <v>39</v>
      </c>
      <c r="N6" s="1" t="s">
        <v>21</v>
      </c>
      <c r="O6">
        <f t="shared" si="0"/>
        <v>0</v>
      </c>
      <c r="P6" t="e">
        <f>NETWORKDAYS(TBL_Employees[[#This Row],[Hire Date]],TBL_Employees[[#This Row],[Exit Date]])</f>
        <v>#VALUE!</v>
      </c>
      <c r="Q6" t="e">
        <f>TBL_Employees[[#This Row],[duration]]/365</f>
        <v>#VALUE!</v>
      </c>
      <c r="R6" s="7" t="e">
        <f>IF(TBL_Employees[[#This Row],[Column1]],TBL_Employees[[#This Row],[Column1]]&lt;&gt;"#VALUE!",0)</f>
        <v>#VALUE!</v>
      </c>
    </row>
    <row r="7" spans="1:18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11">
        <v>50994</v>
      </c>
      <c r="K7" s="9">
        <v>0</v>
      </c>
      <c r="L7" t="s">
        <v>33</v>
      </c>
      <c r="M7" t="s">
        <v>80</v>
      </c>
      <c r="N7" s="1" t="s">
        <v>21</v>
      </c>
      <c r="O7">
        <f t="shared" si="0"/>
        <v>0</v>
      </c>
      <c r="P7" t="e">
        <f>NETWORKDAYS(TBL_Employees[[#This Row],[Hire Date]],TBL_Employees[[#This Row],[Exit Date]])</f>
        <v>#VALUE!</v>
      </c>
      <c r="Q7" t="e">
        <f>TBL_Employees[[#This Row],[duration]]/365</f>
        <v>#VALUE!</v>
      </c>
      <c r="R7" s="7" t="e">
        <f>IF(TBL_Employees[[#This Row],[Column1]],TBL_Employees[[#This Row],[Column1]]&lt;&gt;"#VALUE!",0)</f>
        <v>#VALUE!</v>
      </c>
    </row>
    <row r="8" spans="1:18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11">
        <v>119746</v>
      </c>
      <c r="K8" s="9">
        <v>0.1</v>
      </c>
      <c r="L8" t="s">
        <v>19</v>
      </c>
      <c r="M8" t="s">
        <v>39</v>
      </c>
      <c r="N8" s="1" t="s">
        <v>21</v>
      </c>
      <c r="O8">
        <f t="shared" si="0"/>
        <v>11974.6</v>
      </c>
      <c r="P8" t="e">
        <f>NETWORKDAYS(TBL_Employees[[#This Row],[Hire Date]],TBL_Employees[[#This Row],[Exit Date]])</f>
        <v>#VALUE!</v>
      </c>
      <c r="Q8" t="e">
        <f>TBL_Employees[[#This Row],[duration]]/365</f>
        <v>#VALUE!</v>
      </c>
      <c r="R8" s="7" t="e">
        <f>IF(TBL_Employees[[#This Row],[Column1]],TBL_Employees[[#This Row],[Column1]]&lt;&gt;"#VALUE!",0)</f>
        <v>#VALUE!</v>
      </c>
    </row>
    <row r="9" spans="1:18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11">
        <v>41336</v>
      </c>
      <c r="K9" s="9">
        <v>0</v>
      </c>
      <c r="L9" t="s">
        <v>19</v>
      </c>
      <c r="M9" t="s">
        <v>45</v>
      </c>
      <c r="N9" s="1">
        <v>44336</v>
      </c>
      <c r="O9">
        <f t="shared" si="0"/>
        <v>0</v>
      </c>
      <c r="P9">
        <f>NETWORKDAYS(TBL_Employees[[#This Row],[Hire Date]],TBL_Employees[[#This Row],[Exit Date]])</f>
        <v>264</v>
      </c>
      <c r="Q9">
        <f>TBL_Employees[[#This Row],[duration]]/365</f>
        <v>0.72328767123287674</v>
      </c>
      <c r="R9" s="7" t="b">
        <f>IF(TBL_Employees[[#This Row],[Column1]],TBL_Employees[[#This Row],[Column1]]&lt;&gt;"#VALUE!",0)</f>
        <v>1</v>
      </c>
    </row>
    <row r="10" spans="1:18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11">
        <v>113527</v>
      </c>
      <c r="K10" s="9">
        <v>0.06</v>
      </c>
      <c r="L10" t="s">
        <v>19</v>
      </c>
      <c r="M10" t="s">
        <v>25</v>
      </c>
      <c r="N10" s="1" t="s">
        <v>21</v>
      </c>
      <c r="O10">
        <f t="shared" si="0"/>
        <v>6811.62</v>
      </c>
      <c r="P10" t="e">
        <f>NETWORKDAYS(TBL_Employees[[#This Row],[Hire Date]],TBL_Employees[[#This Row],[Exit Date]])</f>
        <v>#VALUE!</v>
      </c>
      <c r="Q10" t="e">
        <f>TBL_Employees[[#This Row],[duration]]/365</f>
        <v>#VALUE!</v>
      </c>
      <c r="R10" s="7" t="e">
        <f>IF(TBL_Employees[[#This Row],[Column1]],TBL_Employees[[#This Row],[Column1]]&lt;&gt;"#VALUE!",0)</f>
        <v>#VALUE!</v>
      </c>
    </row>
    <row r="11" spans="1:18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11">
        <v>77203</v>
      </c>
      <c r="K11" s="9">
        <v>0</v>
      </c>
      <c r="L11" t="s">
        <v>19</v>
      </c>
      <c r="M11" t="s">
        <v>20</v>
      </c>
      <c r="N11" s="1" t="s">
        <v>21</v>
      </c>
      <c r="O11">
        <f t="shared" si="0"/>
        <v>0</v>
      </c>
      <c r="P11" t="e">
        <f>NETWORKDAYS(TBL_Employees[[#This Row],[Hire Date]],TBL_Employees[[#This Row],[Exit Date]])</f>
        <v>#VALUE!</v>
      </c>
      <c r="Q11" t="e">
        <f>TBL_Employees[[#This Row],[duration]]/365</f>
        <v>#VALUE!</v>
      </c>
      <c r="R11" s="7" t="e">
        <f>IF(TBL_Employees[[#This Row],[Column1]],TBL_Employees[[#This Row],[Column1]]&lt;&gt;"#VALUE!",0)</f>
        <v>#VALUE!</v>
      </c>
    </row>
    <row r="12" spans="1:18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11">
        <v>157333</v>
      </c>
      <c r="K12" s="9">
        <v>0.15</v>
      </c>
      <c r="L12" t="s">
        <v>19</v>
      </c>
      <c r="M12" t="s">
        <v>45</v>
      </c>
      <c r="N12" s="1" t="s">
        <v>21</v>
      </c>
      <c r="O12">
        <f t="shared" si="0"/>
        <v>23599.95</v>
      </c>
      <c r="P12" t="e">
        <f>NETWORKDAYS(TBL_Employees[[#This Row],[Hire Date]],TBL_Employees[[#This Row],[Exit Date]])</f>
        <v>#VALUE!</v>
      </c>
      <c r="Q12" t="e">
        <f>TBL_Employees[[#This Row],[duration]]/365</f>
        <v>#VALUE!</v>
      </c>
      <c r="R12" s="7" t="e">
        <f>IF(TBL_Employees[[#This Row],[Column1]],TBL_Employees[[#This Row],[Column1]]&lt;&gt;"#VALUE!",0)</f>
        <v>#VALUE!</v>
      </c>
    </row>
    <row r="13" spans="1:18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11">
        <v>109851</v>
      </c>
      <c r="K13" s="9">
        <v>0</v>
      </c>
      <c r="L13" t="s">
        <v>19</v>
      </c>
      <c r="M13" t="s">
        <v>63</v>
      </c>
      <c r="N13" s="1" t="s">
        <v>21</v>
      </c>
      <c r="O13">
        <f t="shared" si="0"/>
        <v>0</v>
      </c>
      <c r="P13" t="e">
        <f>NETWORKDAYS(TBL_Employees[[#This Row],[Hire Date]],TBL_Employees[[#This Row],[Exit Date]])</f>
        <v>#VALUE!</v>
      </c>
      <c r="Q13" t="e">
        <f>TBL_Employees[[#This Row],[duration]]/365</f>
        <v>#VALUE!</v>
      </c>
      <c r="R13" s="7" t="e">
        <f>IF(TBL_Employees[[#This Row],[Column1]],TBL_Employees[[#This Row],[Column1]]&lt;&gt;"#VALUE!",0)</f>
        <v>#VALUE!</v>
      </c>
    </row>
    <row r="14" spans="1:18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11">
        <v>105086</v>
      </c>
      <c r="K14" s="9">
        <v>0.09</v>
      </c>
      <c r="L14" t="s">
        <v>19</v>
      </c>
      <c r="M14" t="s">
        <v>25</v>
      </c>
      <c r="N14" s="1" t="s">
        <v>21</v>
      </c>
      <c r="O14">
        <f t="shared" si="0"/>
        <v>9457.74</v>
      </c>
      <c r="P14" t="e">
        <f>NETWORKDAYS(TBL_Employees[[#This Row],[Hire Date]],TBL_Employees[[#This Row],[Exit Date]])</f>
        <v>#VALUE!</v>
      </c>
      <c r="Q14" t="e">
        <f>TBL_Employees[[#This Row],[duration]]/365</f>
        <v>#VALUE!</v>
      </c>
      <c r="R14" s="7" t="e">
        <f>IF(TBL_Employees[[#This Row],[Column1]],TBL_Employees[[#This Row],[Column1]]&lt;&gt;"#VALUE!",0)</f>
        <v>#VALUE!</v>
      </c>
    </row>
    <row r="15" spans="1:18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11">
        <v>146742</v>
      </c>
      <c r="K15" s="9">
        <v>0.1</v>
      </c>
      <c r="L15" t="s">
        <v>33</v>
      </c>
      <c r="M15" t="s">
        <v>74</v>
      </c>
      <c r="N15" s="1" t="s">
        <v>21</v>
      </c>
      <c r="O15">
        <f t="shared" si="0"/>
        <v>14674.2</v>
      </c>
      <c r="P15" t="e">
        <f>NETWORKDAYS(TBL_Employees[[#This Row],[Hire Date]],TBL_Employees[[#This Row],[Exit Date]])</f>
        <v>#VALUE!</v>
      </c>
      <c r="Q15" t="e">
        <f>TBL_Employees[[#This Row],[duration]]/365</f>
        <v>#VALUE!</v>
      </c>
      <c r="R15" s="7" t="e">
        <f>IF(TBL_Employees[[#This Row],[Column1]],TBL_Employees[[#This Row],[Column1]]&lt;&gt;"#VALUE!",0)</f>
        <v>#VALUE!</v>
      </c>
    </row>
    <row r="16" spans="1:18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11">
        <v>97078</v>
      </c>
      <c r="K16" s="9">
        <v>0</v>
      </c>
      <c r="L16" t="s">
        <v>19</v>
      </c>
      <c r="M16" t="s">
        <v>25</v>
      </c>
      <c r="N16" s="1">
        <v>43899</v>
      </c>
      <c r="O16">
        <f t="shared" si="0"/>
        <v>0</v>
      </c>
      <c r="P16">
        <f>NETWORKDAYS(TBL_Employees[[#This Row],[Hire Date]],TBL_Employees[[#This Row],[Exit Date]])</f>
        <v>611</v>
      </c>
      <c r="Q16">
        <f>TBL_Employees[[#This Row],[duration]]/365</f>
        <v>1.6739726027397259</v>
      </c>
      <c r="R16" s="7" t="b">
        <f>IF(TBL_Employees[[#This Row],[Column1]],TBL_Employees[[#This Row],[Column1]]&lt;&gt;"#VALUE!",0)</f>
        <v>1</v>
      </c>
    </row>
    <row r="17" spans="1:18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11">
        <v>249270</v>
      </c>
      <c r="K17" s="9">
        <v>0.3</v>
      </c>
      <c r="L17" t="s">
        <v>19</v>
      </c>
      <c r="M17" t="s">
        <v>63</v>
      </c>
      <c r="N17" s="1" t="s">
        <v>21</v>
      </c>
      <c r="O17">
        <f t="shared" si="0"/>
        <v>74781</v>
      </c>
      <c r="P17" t="e">
        <f>NETWORKDAYS(TBL_Employees[[#This Row],[Hire Date]],TBL_Employees[[#This Row],[Exit Date]])</f>
        <v>#VALUE!</v>
      </c>
      <c r="Q17" t="e">
        <f>TBL_Employees[[#This Row],[duration]]/365</f>
        <v>#VALUE!</v>
      </c>
      <c r="R17" s="7" t="e">
        <f>IF(TBL_Employees[[#This Row],[Column1]],TBL_Employees[[#This Row],[Column1]]&lt;&gt;"#VALUE!",0)</f>
        <v>#VALUE!</v>
      </c>
    </row>
    <row r="18" spans="1:18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11">
        <v>175837</v>
      </c>
      <c r="K18" s="9">
        <v>0.2</v>
      </c>
      <c r="L18" t="s">
        <v>19</v>
      </c>
      <c r="M18" t="s">
        <v>39</v>
      </c>
      <c r="N18" s="1" t="s">
        <v>21</v>
      </c>
      <c r="O18">
        <f t="shared" si="0"/>
        <v>35167.4</v>
      </c>
      <c r="P18" t="e">
        <f>NETWORKDAYS(TBL_Employees[[#This Row],[Hire Date]],TBL_Employees[[#This Row],[Exit Date]])</f>
        <v>#VALUE!</v>
      </c>
      <c r="Q18" t="e">
        <f>TBL_Employees[[#This Row],[duration]]/365</f>
        <v>#VALUE!</v>
      </c>
      <c r="R18" s="7" t="e">
        <f>IF(TBL_Employees[[#This Row],[Column1]],TBL_Employees[[#This Row],[Column1]]&lt;&gt;"#VALUE!",0)</f>
        <v>#VALUE!</v>
      </c>
    </row>
    <row r="19" spans="1:18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11">
        <v>154828</v>
      </c>
      <c r="K19" s="9">
        <v>0.13</v>
      </c>
      <c r="L19" t="s">
        <v>19</v>
      </c>
      <c r="M19" t="s">
        <v>63</v>
      </c>
      <c r="N19" s="1" t="s">
        <v>21</v>
      </c>
      <c r="O19">
        <f t="shared" si="0"/>
        <v>20127.64</v>
      </c>
      <c r="P19" t="e">
        <f>NETWORKDAYS(TBL_Employees[[#This Row],[Hire Date]],TBL_Employees[[#This Row],[Exit Date]])</f>
        <v>#VALUE!</v>
      </c>
      <c r="Q19" t="e">
        <f>TBL_Employees[[#This Row],[duration]]/365</f>
        <v>#VALUE!</v>
      </c>
      <c r="R19" s="7" t="e">
        <f>IF(TBL_Employees[[#This Row],[Column1]],TBL_Employees[[#This Row],[Column1]]&lt;&gt;"#VALUE!",0)</f>
        <v>#VALUE!</v>
      </c>
    </row>
    <row r="20" spans="1:18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11">
        <v>186503</v>
      </c>
      <c r="K20" s="9">
        <v>0.24</v>
      </c>
      <c r="L20" t="s">
        <v>19</v>
      </c>
      <c r="M20" t="s">
        <v>29</v>
      </c>
      <c r="N20" s="1" t="s">
        <v>21</v>
      </c>
      <c r="O20">
        <f t="shared" si="0"/>
        <v>44760.72</v>
      </c>
      <c r="P20" t="e">
        <f>NETWORKDAYS(TBL_Employees[[#This Row],[Hire Date]],TBL_Employees[[#This Row],[Exit Date]])</f>
        <v>#VALUE!</v>
      </c>
      <c r="Q20" t="e">
        <f>TBL_Employees[[#This Row],[duration]]/365</f>
        <v>#VALUE!</v>
      </c>
      <c r="R20" s="7" t="e">
        <f>IF(TBL_Employees[[#This Row],[Column1]],TBL_Employees[[#This Row],[Column1]]&lt;&gt;"#VALUE!",0)</f>
        <v>#VALUE!</v>
      </c>
    </row>
    <row r="21" spans="1:18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11">
        <v>166331</v>
      </c>
      <c r="K21" s="9">
        <v>0.18</v>
      </c>
      <c r="L21" t="s">
        <v>33</v>
      </c>
      <c r="M21" t="s">
        <v>80</v>
      </c>
      <c r="N21" s="1" t="s">
        <v>21</v>
      </c>
      <c r="O21">
        <f t="shared" si="0"/>
        <v>29939.579999999998</v>
      </c>
      <c r="P21" t="e">
        <f>NETWORKDAYS(TBL_Employees[[#This Row],[Hire Date]],TBL_Employees[[#This Row],[Exit Date]])</f>
        <v>#VALUE!</v>
      </c>
      <c r="Q21" t="e">
        <f>TBL_Employees[[#This Row],[duration]]/365</f>
        <v>#VALUE!</v>
      </c>
      <c r="R21" s="7" t="e">
        <f>IF(TBL_Employees[[#This Row],[Column1]],TBL_Employees[[#This Row],[Column1]]&lt;&gt;"#VALUE!",0)</f>
        <v>#VALUE!</v>
      </c>
    </row>
    <row r="22" spans="1:18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11">
        <v>146140</v>
      </c>
      <c r="K22" s="9">
        <v>0.1</v>
      </c>
      <c r="L22" t="s">
        <v>52</v>
      </c>
      <c r="M22" t="s">
        <v>81</v>
      </c>
      <c r="N22" s="1" t="s">
        <v>21</v>
      </c>
      <c r="O22">
        <f t="shared" si="0"/>
        <v>14614</v>
      </c>
      <c r="P22" t="e">
        <f>NETWORKDAYS(TBL_Employees[[#This Row],[Hire Date]],TBL_Employees[[#This Row],[Exit Date]])</f>
        <v>#VALUE!</v>
      </c>
      <c r="Q22" t="e">
        <f>TBL_Employees[[#This Row],[duration]]/365</f>
        <v>#VALUE!</v>
      </c>
      <c r="R22" s="7" t="e">
        <f>IF(TBL_Employees[[#This Row],[Column1]],TBL_Employees[[#This Row],[Column1]]&lt;&gt;"#VALUE!",0)</f>
        <v>#VALUE!</v>
      </c>
    </row>
    <row r="23" spans="1:18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11">
        <v>151703</v>
      </c>
      <c r="K23" s="9">
        <v>0.21</v>
      </c>
      <c r="L23" t="s">
        <v>19</v>
      </c>
      <c r="M23" t="s">
        <v>45</v>
      </c>
      <c r="N23" s="1" t="s">
        <v>21</v>
      </c>
      <c r="O23">
        <f t="shared" si="0"/>
        <v>31857.629999999997</v>
      </c>
      <c r="P23" t="e">
        <f>NETWORKDAYS(TBL_Employees[[#This Row],[Hire Date]],TBL_Employees[[#This Row],[Exit Date]])</f>
        <v>#VALUE!</v>
      </c>
      <c r="Q23" t="e">
        <f>TBL_Employees[[#This Row],[duration]]/365</f>
        <v>#VALUE!</v>
      </c>
      <c r="R23" s="7" t="e">
        <f>IF(TBL_Employees[[#This Row],[Column1]],TBL_Employees[[#This Row],[Column1]]&lt;&gt;"#VALUE!",0)</f>
        <v>#VALUE!</v>
      </c>
    </row>
    <row r="24" spans="1:18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11">
        <v>172787</v>
      </c>
      <c r="K24" s="9">
        <v>0.28000000000000003</v>
      </c>
      <c r="L24" t="s">
        <v>52</v>
      </c>
      <c r="M24" t="s">
        <v>66</v>
      </c>
      <c r="N24" s="1" t="s">
        <v>21</v>
      </c>
      <c r="O24">
        <f t="shared" si="0"/>
        <v>48380.360000000008</v>
      </c>
      <c r="P24" t="e">
        <f>NETWORKDAYS(TBL_Employees[[#This Row],[Hire Date]],TBL_Employees[[#This Row],[Exit Date]])</f>
        <v>#VALUE!</v>
      </c>
      <c r="Q24" t="e">
        <f>TBL_Employees[[#This Row],[duration]]/365</f>
        <v>#VALUE!</v>
      </c>
      <c r="R24" s="7" t="e">
        <f>IF(TBL_Employees[[#This Row],[Column1]],TBL_Employees[[#This Row],[Column1]]&lt;&gt;"#VALUE!",0)</f>
        <v>#VALUE!</v>
      </c>
    </row>
    <row r="25" spans="1:18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11">
        <v>49998</v>
      </c>
      <c r="K25" s="9">
        <v>0</v>
      </c>
      <c r="L25" t="s">
        <v>19</v>
      </c>
      <c r="M25" t="s">
        <v>63</v>
      </c>
      <c r="N25" s="1" t="s">
        <v>21</v>
      </c>
      <c r="O25">
        <f t="shared" si="0"/>
        <v>0</v>
      </c>
      <c r="P25" t="e">
        <f>NETWORKDAYS(TBL_Employees[[#This Row],[Hire Date]],TBL_Employees[[#This Row],[Exit Date]])</f>
        <v>#VALUE!</v>
      </c>
      <c r="Q25" t="e">
        <f>TBL_Employees[[#This Row],[duration]]/365</f>
        <v>#VALUE!</v>
      </c>
      <c r="R25" s="7" t="e">
        <f>IF(TBL_Employees[[#This Row],[Column1]],TBL_Employees[[#This Row],[Column1]]&lt;&gt;"#VALUE!",0)</f>
        <v>#VALUE!</v>
      </c>
    </row>
    <row r="26" spans="1:18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11">
        <v>207172</v>
      </c>
      <c r="K26" s="9">
        <v>0.31</v>
      </c>
      <c r="L26" t="s">
        <v>33</v>
      </c>
      <c r="M26" t="s">
        <v>80</v>
      </c>
      <c r="N26" s="1" t="s">
        <v>21</v>
      </c>
      <c r="O26">
        <f t="shared" si="0"/>
        <v>64223.32</v>
      </c>
      <c r="P26" t="e">
        <f>NETWORKDAYS(TBL_Employees[[#This Row],[Hire Date]],TBL_Employees[[#This Row],[Exit Date]])</f>
        <v>#VALUE!</v>
      </c>
      <c r="Q26" t="e">
        <f>TBL_Employees[[#This Row],[duration]]/365</f>
        <v>#VALUE!</v>
      </c>
      <c r="R26" s="7" t="e">
        <f>IF(TBL_Employees[[#This Row],[Column1]],TBL_Employees[[#This Row],[Column1]]&lt;&gt;"#VALUE!",0)</f>
        <v>#VALUE!</v>
      </c>
    </row>
    <row r="27" spans="1:18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11">
        <v>152239</v>
      </c>
      <c r="K27" s="9">
        <v>0.23</v>
      </c>
      <c r="L27" t="s">
        <v>19</v>
      </c>
      <c r="M27" t="s">
        <v>29</v>
      </c>
      <c r="N27" s="1" t="s">
        <v>21</v>
      </c>
      <c r="O27">
        <f t="shared" si="0"/>
        <v>35014.97</v>
      </c>
      <c r="P27" t="e">
        <f>NETWORKDAYS(TBL_Employees[[#This Row],[Hire Date]],TBL_Employees[[#This Row],[Exit Date]])</f>
        <v>#VALUE!</v>
      </c>
      <c r="Q27" t="e">
        <f>TBL_Employees[[#This Row],[duration]]/365</f>
        <v>#VALUE!</v>
      </c>
      <c r="R27" s="7" t="e">
        <f>IF(TBL_Employees[[#This Row],[Column1]],TBL_Employees[[#This Row],[Column1]]&lt;&gt;"#VALUE!",0)</f>
        <v>#VALUE!</v>
      </c>
    </row>
    <row r="28" spans="1:18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11">
        <v>98581</v>
      </c>
      <c r="K28" s="9">
        <v>0</v>
      </c>
      <c r="L28" t="s">
        <v>52</v>
      </c>
      <c r="M28" t="s">
        <v>66</v>
      </c>
      <c r="N28" s="1" t="s">
        <v>21</v>
      </c>
      <c r="O28">
        <f t="shared" si="0"/>
        <v>0</v>
      </c>
      <c r="P28" t="e">
        <f>NETWORKDAYS(TBL_Employees[[#This Row],[Hire Date]],TBL_Employees[[#This Row],[Exit Date]])</f>
        <v>#VALUE!</v>
      </c>
      <c r="Q28" t="e">
        <f>TBL_Employees[[#This Row],[duration]]/365</f>
        <v>#VALUE!</v>
      </c>
      <c r="R28" s="7" t="e">
        <f>IF(TBL_Employees[[#This Row],[Column1]],TBL_Employees[[#This Row],[Column1]]&lt;&gt;"#VALUE!",0)</f>
        <v>#VALUE!</v>
      </c>
    </row>
    <row r="29" spans="1:18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11">
        <v>246231</v>
      </c>
      <c r="K29" s="9">
        <v>0.31</v>
      </c>
      <c r="L29" t="s">
        <v>19</v>
      </c>
      <c r="M29" t="s">
        <v>63</v>
      </c>
      <c r="N29" s="1" t="s">
        <v>21</v>
      </c>
      <c r="O29">
        <f t="shared" si="0"/>
        <v>76331.61</v>
      </c>
      <c r="P29" t="e">
        <f>NETWORKDAYS(TBL_Employees[[#This Row],[Hire Date]],TBL_Employees[[#This Row],[Exit Date]])</f>
        <v>#VALUE!</v>
      </c>
      <c r="Q29" t="e">
        <f>TBL_Employees[[#This Row],[duration]]/365</f>
        <v>#VALUE!</v>
      </c>
      <c r="R29" s="7" t="e">
        <f>IF(TBL_Employees[[#This Row],[Column1]],TBL_Employees[[#This Row],[Column1]]&lt;&gt;"#VALUE!",0)</f>
        <v>#VALUE!</v>
      </c>
    </row>
    <row r="30" spans="1:18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11">
        <v>99354</v>
      </c>
      <c r="K30" s="9">
        <v>0.12</v>
      </c>
      <c r="L30" t="s">
        <v>33</v>
      </c>
      <c r="M30" t="s">
        <v>60</v>
      </c>
      <c r="N30" s="1" t="s">
        <v>21</v>
      </c>
      <c r="O30">
        <f t="shared" si="0"/>
        <v>11922.48</v>
      </c>
      <c r="P30" t="e">
        <f>NETWORKDAYS(TBL_Employees[[#This Row],[Hire Date]],TBL_Employees[[#This Row],[Exit Date]])</f>
        <v>#VALUE!</v>
      </c>
      <c r="Q30" t="e">
        <f>TBL_Employees[[#This Row],[duration]]/365</f>
        <v>#VALUE!</v>
      </c>
      <c r="R30" s="7" t="e">
        <f>IF(TBL_Employees[[#This Row],[Column1]],TBL_Employees[[#This Row],[Column1]]&lt;&gt;"#VALUE!",0)</f>
        <v>#VALUE!</v>
      </c>
    </row>
    <row r="31" spans="1:18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11">
        <v>231141</v>
      </c>
      <c r="K31" s="9">
        <v>0.34</v>
      </c>
      <c r="L31" t="s">
        <v>33</v>
      </c>
      <c r="M31" t="s">
        <v>60</v>
      </c>
      <c r="N31" s="1" t="s">
        <v>21</v>
      </c>
      <c r="O31">
        <f t="shared" si="0"/>
        <v>78587.94</v>
      </c>
      <c r="P31" t="e">
        <f>NETWORKDAYS(TBL_Employees[[#This Row],[Hire Date]],TBL_Employees[[#This Row],[Exit Date]])</f>
        <v>#VALUE!</v>
      </c>
      <c r="Q31" t="e">
        <f>TBL_Employees[[#This Row],[duration]]/365</f>
        <v>#VALUE!</v>
      </c>
      <c r="R31" s="7" t="e">
        <f>IF(TBL_Employees[[#This Row],[Column1]],TBL_Employees[[#This Row],[Column1]]&lt;&gt;"#VALUE!",0)</f>
        <v>#VALUE!</v>
      </c>
    </row>
    <row r="32" spans="1:18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11">
        <v>54775</v>
      </c>
      <c r="K32" s="9">
        <v>0</v>
      </c>
      <c r="L32" t="s">
        <v>19</v>
      </c>
      <c r="M32" t="s">
        <v>29</v>
      </c>
      <c r="N32" s="1" t="s">
        <v>21</v>
      </c>
      <c r="O32">
        <f t="shared" si="0"/>
        <v>0</v>
      </c>
      <c r="P32" t="e">
        <f>NETWORKDAYS(TBL_Employees[[#This Row],[Hire Date]],TBL_Employees[[#This Row],[Exit Date]])</f>
        <v>#VALUE!</v>
      </c>
      <c r="Q32" t="e">
        <f>TBL_Employees[[#This Row],[duration]]/365</f>
        <v>#VALUE!</v>
      </c>
      <c r="R32" s="7" t="e">
        <f>IF(TBL_Employees[[#This Row],[Column1]],TBL_Employees[[#This Row],[Column1]]&lt;&gt;"#VALUE!",0)</f>
        <v>#VALUE!</v>
      </c>
    </row>
    <row r="33" spans="1:18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11">
        <v>55499</v>
      </c>
      <c r="K33" s="9">
        <v>0</v>
      </c>
      <c r="L33" t="s">
        <v>52</v>
      </c>
      <c r="M33" t="s">
        <v>81</v>
      </c>
      <c r="N33" s="1" t="s">
        <v>21</v>
      </c>
      <c r="O33">
        <f t="shared" si="0"/>
        <v>0</v>
      </c>
      <c r="P33" t="e">
        <f>NETWORKDAYS(TBL_Employees[[#This Row],[Hire Date]],TBL_Employees[[#This Row],[Exit Date]])</f>
        <v>#VALUE!</v>
      </c>
      <c r="Q33" t="e">
        <f>TBL_Employees[[#This Row],[duration]]/365</f>
        <v>#VALUE!</v>
      </c>
      <c r="R33" s="7" t="e">
        <f>IF(TBL_Employees[[#This Row],[Column1]],TBL_Employees[[#This Row],[Column1]]&lt;&gt;"#VALUE!",0)</f>
        <v>#VALUE!</v>
      </c>
    </row>
    <row r="34" spans="1:18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11">
        <v>66521</v>
      </c>
      <c r="K34" s="9">
        <v>0</v>
      </c>
      <c r="L34" t="s">
        <v>19</v>
      </c>
      <c r="M34" t="s">
        <v>63</v>
      </c>
      <c r="N34" s="1" t="s">
        <v>21</v>
      </c>
      <c r="O34">
        <f t="shared" si="0"/>
        <v>0</v>
      </c>
      <c r="P34" t="e">
        <f>NETWORKDAYS(TBL_Employees[[#This Row],[Hire Date]],TBL_Employees[[#This Row],[Exit Date]])</f>
        <v>#VALUE!</v>
      </c>
      <c r="Q34" t="e">
        <f>TBL_Employees[[#This Row],[duration]]/365</f>
        <v>#VALUE!</v>
      </c>
      <c r="R34" s="7" t="e">
        <f>IF(TBL_Employees[[#This Row],[Column1]],TBL_Employees[[#This Row],[Column1]]&lt;&gt;"#VALUE!",0)</f>
        <v>#VALUE!</v>
      </c>
    </row>
    <row r="35" spans="1:18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11">
        <v>59100</v>
      </c>
      <c r="K35" s="9">
        <v>0</v>
      </c>
      <c r="L35" t="s">
        <v>33</v>
      </c>
      <c r="M35" t="s">
        <v>80</v>
      </c>
      <c r="N35" s="1" t="s">
        <v>21</v>
      </c>
      <c r="O35">
        <f t="shared" si="0"/>
        <v>0</v>
      </c>
      <c r="P35" t="e">
        <f>NETWORKDAYS(TBL_Employees[[#This Row],[Hire Date]],TBL_Employees[[#This Row],[Exit Date]])</f>
        <v>#VALUE!</v>
      </c>
      <c r="Q35" t="e">
        <f>TBL_Employees[[#This Row],[duration]]/365</f>
        <v>#VALUE!</v>
      </c>
      <c r="R35" s="7" t="e">
        <f>IF(TBL_Employees[[#This Row],[Column1]],TBL_Employees[[#This Row],[Column1]]&lt;&gt;"#VALUE!",0)</f>
        <v>#VALUE!</v>
      </c>
    </row>
    <row r="36" spans="1:18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11">
        <v>49011</v>
      </c>
      <c r="K36" s="9">
        <v>0</v>
      </c>
      <c r="L36" t="s">
        <v>19</v>
      </c>
      <c r="M36" t="s">
        <v>20</v>
      </c>
      <c r="N36" s="1" t="s">
        <v>21</v>
      </c>
      <c r="O36">
        <f t="shared" si="0"/>
        <v>0</v>
      </c>
      <c r="P36" t="e">
        <f>NETWORKDAYS(TBL_Employees[[#This Row],[Hire Date]],TBL_Employees[[#This Row],[Exit Date]])</f>
        <v>#VALUE!</v>
      </c>
      <c r="Q36" t="e">
        <f>TBL_Employees[[#This Row],[duration]]/365</f>
        <v>#VALUE!</v>
      </c>
      <c r="R36" s="7" t="e">
        <f>IF(TBL_Employees[[#This Row],[Column1]],TBL_Employees[[#This Row],[Column1]]&lt;&gt;"#VALUE!",0)</f>
        <v>#VALUE!</v>
      </c>
    </row>
    <row r="37" spans="1:18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11">
        <v>99575</v>
      </c>
      <c r="K37" s="9">
        <v>0</v>
      </c>
      <c r="L37" t="s">
        <v>19</v>
      </c>
      <c r="M37" t="s">
        <v>25</v>
      </c>
      <c r="N37" s="1" t="s">
        <v>21</v>
      </c>
      <c r="O37">
        <f t="shared" si="0"/>
        <v>0</v>
      </c>
      <c r="P37" t="e">
        <f>NETWORKDAYS(TBL_Employees[[#This Row],[Hire Date]],TBL_Employees[[#This Row],[Exit Date]])</f>
        <v>#VALUE!</v>
      </c>
      <c r="Q37" t="e">
        <f>TBL_Employees[[#This Row],[duration]]/365</f>
        <v>#VALUE!</v>
      </c>
      <c r="R37" s="7" t="e">
        <f>IF(TBL_Employees[[#This Row],[Column1]],TBL_Employees[[#This Row],[Column1]]&lt;&gt;"#VALUE!",0)</f>
        <v>#VALUE!</v>
      </c>
    </row>
    <row r="38" spans="1:18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11">
        <v>99989</v>
      </c>
      <c r="K38" s="9">
        <v>0</v>
      </c>
      <c r="L38" t="s">
        <v>33</v>
      </c>
      <c r="M38" t="s">
        <v>34</v>
      </c>
      <c r="N38" s="1" t="s">
        <v>21</v>
      </c>
      <c r="O38">
        <f t="shared" si="0"/>
        <v>0</v>
      </c>
      <c r="P38" t="e">
        <f>NETWORKDAYS(TBL_Employees[[#This Row],[Hire Date]],TBL_Employees[[#This Row],[Exit Date]])</f>
        <v>#VALUE!</v>
      </c>
      <c r="Q38" t="e">
        <f>TBL_Employees[[#This Row],[duration]]/365</f>
        <v>#VALUE!</v>
      </c>
      <c r="R38" s="7" t="e">
        <f>IF(TBL_Employees[[#This Row],[Column1]],TBL_Employees[[#This Row],[Column1]]&lt;&gt;"#VALUE!",0)</f>
        <v>#VALUE!</v>
      </c>
    </row>
    <row r="39" spans="1:18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11">
        <v>256420</v>
      </c>
      <c r="K39" s="9">
        <v>0.3</v>
      </c>
      <c r="L39" t="s">
        <v>19</v>
      </c>
      <c r="M39" t="s">
        <v>39</v>
      </c>
      <c r="N39" s="1" t="s">
        <v>21</v>
      </c>
      <c r="O39">
        <f t="shared" si="0"/>
        <v>76926</v>
      </c>
      <c r="P39" t="e">
        <f>NETWORKDAYS(TBL_Employees[[#This Row],[Hire Date]],TBL_Employees[[#This Row],[Exit Date]])</f>
        <v>#VALUE!</v>
      </c>
      <c r="Q39" t="e">
        <f>TBL_Employees[[#This Row],[duration]]/365</f>
        <v>#VALUE!</v>
      </c>
      <c r="R39" s="7" t="e">
        <f>IF(TBL_Employees[[#This Row],[Column1]],TBL_Employees[[#This Row],[Column1]]&lt;&gt;"#VALUE!",0)</f>
        <v>#VALUE!</v>
      </c>
    </row>
    <row r="40" spans="1:18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11">
        <v>78940</v>
      </c>
      <c r="K40" s="9">
        <v>0</v>
      </c>
      <c r="L40" t="s">
        <v>19</v>
      </c>
      <c r="M40" t="s">
        <v>45</v>
      </c>
      <c r="N40" s="1" t="s">
        <v>21</v>
      </c>
      <c r="O40">
        <f t="shared" si="0"/>
        <v>0</v>
      </c>
      <c r="P40" t="e">
        <f>NETWORKDAYS(TBL_Employees[[#This Row],[Hire Date]],TBL_Employees[[#This Row],[Exit Date]])</f>
        <v>#VALUE!</v>
      </c>
      <c r="Q40" t="e">
        <f>TBL_Employees[[#This Row],[duration]]/365</f>
        <v>#VALUE!</v>
      </c>
      <c r="R40" s="7" t="e">
        <f>IF(TBL_Employees[[#This Row],[Column1]],TBL_Employees[[#This Row],[Column1]]&lt;&gt;"#VALUE!",0)</f>
        <v>#VALUE!</v>
      </c>
    </row>
    <row r="41" spans="1:18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11">
        <v>82872</v>
      </c>
      <c r="K41" s="9">
        <v>0</v>
      </c>
      <c r="L41" t="s">
        <v>52</v>
      </c>
      <c r="M41" t="s">
        <v>81</v>
      </c>
      <c r="N41" s="1" t="s">
        <v>21</v>
      </c>
      <c r="O41">
        <f t="shared" si="0"/>
        <v>0</v>
      </c>
      <c r="P41" t="e">
        <f>NETWORKDAYS(TBL_Employees[[#This Row],[Hire Date]],TBL_Employees[[#This Row],[Exit Date]])</f>
        <v>#VALUE!</v>
      </c>
      <c r="Q41" t="e">
        <f>TBL_Employees[[#This Row],[duration]]/365</f>
        <v>#VALUE!</v>
      </c>
      <c r="R41" s="7" t="e">
        <f>IF(TBL_Employees[[#This Row],[Column1]],TBL_Employees[[#This Row],[Column1]]&lt;&gt;"#VALUE!",0)</f>
        <v>#VALUE!</v>
      </c>
    </row>
    <row r="42" spans="1:18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11">
        <v>86317</v>
      </c>
      <c r="K42" s="9">
        <v>0</v>
      </c>
      <c r="L42" t="s">
        <v>33</v>
      </c>
      <c r="M42" t="s">
        <v>34</v>
      </c>
      <c r="N42" s="1">
        <v>42932</v>
      </c>
      <c r="O42">
        <f t="shared" si="0"/>
        <v>0</v>
      </c>
      <c r="P42">
        <f>NETWORKDAYS(TBL_Employees[[#This Row],[Hire Date]],TBL_Employees[[#This Row],[Exit Date]])</f>
        <v>35</v>
      </c>
      <c r="Q42">
        <f>TBL_Employees[[#This Row],[duration]]/365</f>
        <v>9.5890410958904104E-2</v>
      </c>
      <c r="R42" s="7" t="b">
        <f>IF(TBL_Employees[[#This Row],[Column1]],TBL_Employees[[#This Row],[Column1]]&lt;&gt;"#VALUE!",0)</f>
        <v>1</v>
      </c>
    </row>
    <row r="43" spans="1:18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11">
        <v>113135</v>
      </c>
      <c r="K43" s="9">
        <v>0.05</v>
      </c>
      <c r="L43" t="s">
        <v>19</v>
      </c>
      <c r="M43" t="s">
        <v>25</v>
      </c>
      <c r="N43" s="1" t="s">
        <v>21</v>
      </c>
      <c r="O43">
        <f t="shared" si="0"/>
        <v>5656.75</v>
      </c>
      <c r="P43" t="e">
        <f>NETWORKDAYS(TBL_Employees[[#This Row],[Hire Date]],TBL_Employees[[#This Row],[Exit Date]])</f>
        <v>#VALUE!</v>
      </c>
      <c r="Q43" t="e">
        <f>TBL_Employees[[#This Row],[duration]]/365</f>
        <v>#VALUE!</v>
      </c>
      <c r="R43" s="7" t="e">
        <f>IF(TBL_Employees[[#This Row],[Column1]],TBL_Employees[[#This Row],[Column1]]&lt;&gt;"#VALUE!",0)</f>
        <v>#VALUE!</v>
      </c>
    </row>
    <row r="44" spans="1:18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11">
        <v>199808</v>
      </c>
      <c r="K44" s="9">
        <v>0.32</v>
      </c>
      <c r="L44" t="s">
        <v>19</v>
      </c>
      <c r="M44" t="s">
        <v>63</v>
      </c>
      <c r="N44" s="1" t="s">
        <v>21</v>
      </c>
      <c r="O44">
        <f t="shared" si="0"/>
        <v>63938.560000000005</v>
      </c>
      <c r="P44" t="e">
        <f>NETWORKDAYS(TBL_Employees[[#This Row],[Hire Date]],TBL_Employees[[#This Row],[Exit Date]])</f>
        <v>#VALUE!</v>
      </c>
      <c r="Q44" t="e">
        <f>TBL_Employees[[#This Row],[duration]]/365</f>
        <v>#VALUE!</v>
      </c>
      <c r="R44" s="7" t="e">
        <f>IF(TBL_Employees[[#This Row],[Column1]],TBL_Employees[[#This Row],[Column1]]&lt;&gt;"#VALUE!",0)</f>
        <v>#VALUE!</v>
      </c>
    </row>
    <row r="45" spans="1:18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11">
        <v>56037</v>
      </c>
      <c r="K45" s="9">
        <v>0</v>
      </c>
      <c r="L45" t="s">
        <v>33</v>
      </c>
      <c r="M45" t="s">
        <v>74</v>
      </c>
      <c r="N45" s="1" t="s">
        <v>21</v>
      </c>
      <c r="O45">
        <f t="shared" si="0"/>
        <v>0</v>
      </c>
      <c r="P45" t="e">
        <f>NETWORKDAYS(TBL_Employees[[#This Row],[Hire Date]],TBL_Employees[[#This Row],[Exit Date]])</f>
        <v>#VALUE!</v>
      </c>
      <c r="Q45" t="e">
        <f>TBL_Employees[[#This Row],[duration]]/365</f>
        <v>#VALUE!</v>
      </c>
      <c r="R45" s="7" t="e">
        <f>IF(TBL_Employees[[#This Row],[Column1]],TBL_Employees[[#This Row],[Column1]]&lt;&gt;"#VALUE!",0)</f>
        <v>#VALUE!</v>
      </c>
    </row>
    <row r="46" spans="1:18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11">
        <v>122350</v>
      </c>
      <c r="K46" s="9">
        <v>0.12</v>
      </c>
      <c r="L46" t="s">
        <v>19</v>
      </c>
      <c r="M46" t="s">
        <v>39</v>
      </c>
      <c r="N46" s="1" t="s">
        <v>21</v>
      </c>
      <c r="O46">
        <f t="shared" si="0"/>
        <v>14682</v>
      </c>
      <c r="P46" t="e">
        <f>NETWORKDAYS(TBL_Employees[[#This Row],[Hire Date]],TBL_Employees[[#This Row],[Exit Date]])</f>
        <v>#VALUE!</v>
      </c>
      <c r="Q46" t="e">
        <f>TBL_Employees[[#This Row],[duration]]/365</f>
        <v>#VALUE!</v>
      </c>
      <c r="R46" s="7" t="e">
        <f>IF(TBL_Employees[[#This Row],[Column1]],TBL_Employees[[#This Row],[Column1]]&lt;&gt;"#VALUE!",0)</f>
        <v>#VALUE!</v>
      </c>
    </row>
    <row r="47" spans="1:18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11">
        <v>92952</v>
      </c>
      <c r="K47" s="9">
        <v>0</v>
      </c>
      <c r="L47" t="s">
        <v>19</v>
      </c>
      <c r="M47" t="s">
        <v>63</v>
      </c>
      <c r="N47" s="1" t="s">
        <v>21</v>
      </c>
      <c r="O47">
        <f t="shared" si="0"/>
        <v>0</v>
      </c>
      <c r="P47" t="e">
        <f>NETWORKDAYS(TBL_Employees[[#This Row],[Hire Date]],TBL_Employees[[#This Row],[Exit Date]])</f>
        <v>#VALUE!</v>
      </c>
      <c r="Q47" t="e">
        <f>TBL_Employees[[#This Row],[duration]]/365</f>
        <v>#VALUE!</v>
      </c>
      <c r="R47" s="7" t="e">
        <f>IF(TBL_Employees[[#This Row],[Column1]],TBL_Employees[[#This Row],[Column1]]&lt;&gt;"#VALUE!",0)</f>
        <v>#VALUE!</v>
      </c>
    </row>
    <row r="48" spans="1:18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11">
        <v>79921</v>
      </c>
      <c r="K48" s="9">
        <v>0.05</v>
      </c>
      <c r="L48" t="s">
        <v>19</v>
      </c>
      <c r="M48" t="s">
        <v>25</v>
      </c>
      <c r="N48" s="1" t="s">
        <v>21</v>
      </c>
      <c r="O48">
        <f t="shared" si="0"/>
        <v>3996.05</v>
      </c>
      <c r="P48" t="e">
        <f>NETWORKDAYS(TBL_Employees[[#This Row],[Hire Date]],TBL_Employees[[#This Row],[Exit Date]])</f>
        <v>#VALUE!</v>
      </c>
      <c r="Q48" t="e">
        <f>TBL_Employees[[#This Row],[duration]]/365</f>
        <v>#VALUE!</v>
      </c>
      <c r="R48" s="7" t="e">
        <f>IF(TBL_Employees[[#This Row],[Column1]],TBL_Employees[[#This Row],[Column1]]&lt;&gt;"#VALUE!",0)</f>
        <v>#VALUE!</v>
      </c>
    </row>
    <row r="49" spans="1:18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11">
        <v>167199</v>
      </c>
      <c r="K49" s="9">
        <v>0.2</v>
      </c>
      <c r="L49" t="s">
        <v>19</v>
      </c>
      <c r="M49" t="s">
        <v>63</v>
      </c>
      <c r="N49" s="1" t="s">
        <v>21</v>
      </c>
      <c r="O49">
        <f t="shared" si="0"/>
        <v>33439.800000000003</v>
      </c>
      <c r="P49" t="e">
        <f>NETWORKDAYS(TBL_Employees[[#This Row],[Hire Date]],TBL_Employees[[#This Row],[Exit Date]])</f>
        <v>#VALUE!</v>
      </c>
      <c r="Q49" t="e">
        <f>TBL_Employees[[#This Row],[duration]]/365</f>
        <v>#VALUE!</v>
      </c>
      <c r="R49" s="7" t="e">
        <f>IF(TBL_Employees[[#This Row],[Column1]],TBL_Employees[[#This Row],[Column1]]&lt;&gt;"#VALUE!",0)</f>
        <v>#VALUE!</v>
      </c>
    </row>
    <row r="50" spans="1:18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11">
        <v>71476</v>
      </c>
      <c r="K50" s="9">
        <v>0</v>
      </c>
      <c r="L50" t="s">
        <v>19</v>
      </c>
      <c r="M50" t="s">
        <v>39</v>
      </c>
      <c r="N50" s="1" t="s">
        <v>21</v>
      </c>
      <c r="O50">
        <f t="shared" si="0"/>
        <v>0</v>
      </c>
      <c r="P50" t="e">
        <f>NETWORKDAYS(TBL_Employees[[#This Row],[Hire Date]],TBL_Employees[[#This Row],[Exit Date]])</f>
        <v>#VALUE!</v>
      </c>
      <c r="Q50" t="e">
        <f>TBL_Employees[[#This Row],[duration]]/365</f>
        <v>#VALUE!</v>
      </c>
      <c r="R50" s="7" t="e">
        <f>IF(TBL_Employees[[#This Row],[Column1]],TBL_Employees[[#This Row],[Column1]]&lt;&gt;"#VALUE!",0)</f>
        <v>#VALUE!</v>
      </c>
    </row>
    <row r="51" spans="1:18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11">
        <v>189420</v>
      </c>
      <c r="K51" s="9">
        <v>0.2</v>
      </c>
      <c r="L51" t="s">
        <v>19</v>
      </c>
      <c r="M51" t="s">
        <v>63</v>
      </c>
      <c r="N51" s="1" t="s">
        <v>21</v>
      </c>
      <c r="O51">
        <f t="shared" si="0"/>
        <v>37884</v>
      </c>
      <c r="P51" t="e">
        <f>NETWORKDAYS(TBL_Employees[[#This Row],[Hire Date]],TBL_Employees[[#This Row],[Exit Date]])</f>
        <v>#VALUE!</v>
      </c>
      <c r="Q51" t="e">
        <f>TBL_Employees[[#This Row],[duration]]/365</f>
        <v>#VALUE!</v>
      </c>
      <c r="R51" s="7" t="e">
        <f>IF(TBL_Employees[[#This Row],[Column1]],TBL_Employees[[#This Row],[Column1]]&lt;&gt;"#VALUE!",0)</f>
        <v>#VALUE!</v>
      </c>
    </row>
    <row r="52" spans="1:18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11">
        <v>64057</v>
      </c>
      <c r="K52" s="9">
        <v>0</v>
      </c>
      <c r="L52" t="s">
        <v>19</v>
      </c>
      <c r="M52" t="s">
        <v>39</v>
      </c>
      <c r="N52" s="1" t="s">
        <v>21</v>
      </c>
      <c r="O52">
        <f t="shared" si="0"/>
        <v>0</v>
      </c>
      <c r="P52" t="e">
        <f>NETWORKDAYS(TBL_Employees[[#This Row],[Hire Date]],TBL_Employees[[#This Row],[Exit Date]])</f>
        <v>#VALUE!</v>
      </c>
      <c r="Q52" t="e">
        <f>TBL_Employees[[#This Row],[duration]]/365</f>
        <v>#VALUE!</v>
      </c>
      <c r="R52" s="7" t="e">
        <f>IF(TBL_Employees[[#This Row],[Column1]],TBL_Employees[[#This Row],[Column1]]&lt;&gt;"#VALUE!",0)</f>
        <v>#VALUE!</v>
      </c>
    </row>
    <row r="53" spans="1:18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11">
        <v>68728</v>
      </c>
      <c r="K53" s="9">
        <v>0</v>
      </c>
      <c r="L53" t="s">
        <v>19</v>
      </c>
      <c r="M53" t="s">
        <v>39</v>
      </c>
      <c r="N53" s="1" t="s">
        <v>21</v>
      </c>
      <c r="O53">
        <f t="shared" si="0"/>
        <v>0</v>
      </c>
      <c r="P53" t="e">
        <f>NETWORKDAYS(TBL_Employees[[#This Row],[Hire Date]],TBL_Employees[[#This Row],[Exit Date]])</f>
        <v>#VALUE!</v>
      </c>
      <c r="Q53" t="e">
        <f>TBL_Employees[[#This Row],[duration]]/365</f>
        <v>#VALUE!</v>
      </c>
      <c r="R53" s="7" t="e">
        <f>IF(TBL_Employees[[#This Row],[Column1]],TBL_Employees[[#This Row],[Column1]]&lt;&gt;"#VALUE!",0)</f>
        <v>#VALUE!</v>
      </c>
    </row>
    <row r="54" spans="1:18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11">
        <v>125633</v>
      </c>
      <c r="K54" s="9">
        <v>0.11</v>
      </c>
      <c r="L54" t="s">
        <v>33</v>
      </c>
      <c r="M54" t="s">
        <v>60</v>
      </c>
      <c r="N54" s="1" t="s">
        <v>21</v>
      </c>
      <c r="O54">
        <f t="shared" si="0"/>
        <v>13819.63</v>
      </c>
      <c r="P54" t="e">
        <f>NETWORKDAYS(TBL_Employees[[#This Row],[Hire Date]],TBL_Employees[[#This Row],[Exit Date]])</f>
        <v>#VALUE!</v>
      </c>
      <c r="Q54" t="e">
        <f>TBL_Employees[[#This Row],[duration]]/365</f>
        <v>#VALUE!</v>
      </c>
      <c r="R54" s="7" t="e">
        <f>IF(TBL_Employees[[#This Row],[Column1]],TBL_Employees[[#This Row],[Column1]]&lt;&gt;"#VALUE!",0)</f>
        <v>#VALUE!</v>
      </c>
    </row>
    <row r="55" spans="1:18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11">
        <v>66889</v>
      </c>
      <c r="K55" s="9">
        <v>0</v>
      </c>
      <c r="L55" t="s">
        <v>19</v>
      </c>
      <c r="M55" t="s">
        <v>29</v>
      </c>
      <c r="N55" s="1" t="s">
        <v>21</v>
      </c>
      <c r="O55">
        <f t="shared" si="0"/>
        <v>0</v>
      </c>
      <c r="P55" t="e">
        <f>NETWORKDAYS(TBL_Employees[[#This Row],[Hire Date]],TBL_Employees[[#This Row],[Exit Date]])</f>
        <v>#VALUE!</v>
      </c>
      <c r="Q55" t="e">
        <f>TBL_Employees[[#This Row],[duration]]/365</f>
        <v>#VALUE!</v>
      </c>
      <c r="R55" s="7" t="e">
        <f>IF(TBL_Employees[[#This Row],[Column1]],TBL_Employees[[#This Row],[Column1]]&lt;&gt;"#VALUE!",0)</f>
        <v>#VALUE!</v>
      </c>
    </row>
    <row r="56" spans="1:18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11">
        <v>178700</v>
      </c>
      <c r="K56" s="9">
        <v>0.28999999999999998</v>
      </c>
      <c r="L56" t="s">
        <v>19</v>
      </c>
      <c r="M56" t="s">
        <v>63</v>
      </c>
      <c r="N56" s="1" t="s">
        <v>21</v>
      </c>
      <c r="O56">
        <f t="shared" si="0"/>
        <v>51823</v>
      </c>
      <c r="P56" t="e">
        <f>NETWORKDAYS(TBL_Employees[[#This Row],[Hire Date]],TBL_Employees[[#This Row],[Exit Date]])</f>
        <v>#VALUE!</v>
      </c>
      <c r="Q56" t="e">
        <f>TBL_Employees[[#This Row],[duration]]/365</f>
        <v>#VALUE!</v>
      </c>
      <c r="R56" s="7" t="e">
        <f>IF(TBL_Employees[[#This Row],[Column1]],TBL_Employees[[#This Row],[Column1]]&lt;&gt;"#VALUE!",0)</f>
        <v>#VALUE!</v>
      </c>
    </row>
    <row r="57" spans="1:18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11">
        <v>83990</v>
      </c>
      <c r="K57" s="9">
        <v>0</v>
      </c>
      <c r="L57" t="s">
        <v>19</v>
      </c>
      <c r="M57" t="s">
        <v>20</v>
      </c>
      <c r="N57" s="1" t="s">
        <v>21</v>
      </c>
      <c r="O57">
        <f t="shared" si="0"/>
        <v>0</v>
      </c>
      <c r="P57" t="e">
        <f>NETWORKDAYS(TBL_Employees[[#This Row],[Hire Date]],TBL_Employees[[#This Row],[Exit Date]])</f>
        <v>#VALUE!</v>
      </c>
      <c r="Q57" t="e">
        <f>TBL_Employees[[#This Row],[duration]]/365</f>
        <v>#VALUE!</v>
      </c>
      <c r="R57" s="7" t="e">
        <f>IF(TBL_Employees[[#This Row],[Column1]],TBL_Employees[[#This Row],[Column1]]&lt;&gt;"#VALUE!",0)</f>
        <v>#VALUE!</v>
      </c>
    </row>
    <row r="58" spans="1:18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11">
        <v>102043</v>
      </c>
      <c r="K58" s="9">
        <v>0</v>
      </c>
      <c r="L58" t="s">
        <v>19</v>
      </c>
      <c r="M58" t="s">
        <v>20</v>
      </c>
      <c r="N58" s="1" t="s">
        <v>21</v>
      </c>
      <c r="O58">
        <f t="shared" si="0"/>
        <v>0</v>
      </c>
      <c r="P58" t="e">
        <f>NETWORKDAYS(TBL_Employees[[#This Row],[Hire Date]],TBL_Employees[[#This Row],[Exit Date]])</f>
        <v>#VALUE!</v>
      </c>
      <c r="Q58" t="e">
        <f>TBL_Employees[[#This Row],[duration]]/365</f>
        <v>#VALUE!</v>
      </c>
      <c r="R58" s="7" t="e">
        <f>IF(TBL_Employees[[#This Row],[Column1]],TBL_Employees[[#This Row],[Column1]]&lt;&gt;"#VALUE!",0)</f>
        <v>#VALUE!</v>
      </c>
    </row>
    <row r="59" spans="1:18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11">
        <v>90678</v>
      </c>
      <c r="K59" s="9">
        <v>0</v>
      </c>
      <c r="L59" t="s">
        <v>19</v>
      </c>
      <c r="M59" t="s">
        <v>29</v>
      </c>
      <c r="N59" s="1" t="s">
        <v>21</v>
      </c>
      <c r="O59">
        <f t="shared" si="0"/>
        <v>0</v>
      </c>
      <c r="P59" t="e">
        <f>NETWORKDAYS(TBL_Employees[[#This Row],[Hire Date]],TBL_Employees[[#This Row],[Exit Date]])</f>
        <v>#VALUE!</v>
      </c>
      <c r="Q59" t="e">
        <f>TBL_Employees[[#This Row],[duration]]/365</f>
        <v>#VALUE!</v>
      </c>
      <c r="R59" s="7" t="e">
        <f>IF(TBL_Employees[[#This Row],[Column1]],TBL_Employees[[#This Row],[Column1]]&lt;&gt;"#VALUE!",0)</f>
        <v>#VALUE!</v>
      </c>
    </row>
    <row r="60" spans="1:18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11">
        <v>59067</v>
      </c>
      <c r="K60" s="9">
        <v>0</v>
      </c>
      <c r="L60" t="s">
        <v>19</v>
      </c>
      <c r="M60" t="s">
        <v>45</v>
      </c>
      <c r="N60" s="1" t="s">
        <v>21</v>
      </c>
      <c r="O60">
        <f t="shared" si="0"/>
        <v>0</v>
      </c>
      <c r="P60" t="e">
        <f>NETWORKDAYS(TBL_Employees[[#This Row],[Hire Date]],TBL_Employees[[#This Row],[Exit Date]])</f>
        <v>#VALUE!</v>
      </c>
      <c r="Q60" t="e">
        <f>TBL_Employees[[#This Row],[duration]]/365</f>
        <v>#VALUE!</v>
      </c>
      <c r="R60" s="7" t="e">
        <f>IF(TBL_Employees[[#This Row],[Column1]],TBL_Employees[[#This Row],[Column1]]&lt;&gt;"#VALUE!",0)</f>
        <v>#VALUE!</v>
      </c>
    </row>
    <row r="61" spans="1:18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11">
        <v>135062</v>
      </c>
      <c r="K61" s="9">
        <v>0.15</v>
      </c>
      <c r="L61" t="s">
        <v>33</v>
      </c>
      <c r="M61" t="s">
        <v>34</v>
      </c>
      <c r="N61" s="1" t="s">
        <v>21</v>
      </c>
      <c r="O61">
        <f t="shared" si="0"/>
        <v>20259.3</v>
      </c>
      <c r="P61" t="e">
        <f>NETWORKDAYS(TBL_Employees[[#This Row],[Hire Date]],TBL_Employees[[#This Row],[Exit Date]])</f>
        <v>#VALUE!</v>
      </c>
      <c r="Q61" t="e">
        <f>TBL_Employees[[#This Row],[duration]]/365</f>
        <v>#VALUE!</v>
      </c>
      <c r="R61" s="7" t="e">
        <f>IF(TBL_Employees[[#This Row],[Column1]],TBL_Employees[[#This Row],[Column1]]&lt;&gt;"#VALUE!",0)</f>
        <v>#VALUE!</v>
      </c>
    </row>
    <row r="62" spans="1:18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11">
        <v>159044</v>
      </c>
      <c r="K62" s="9">
        <v>0.1</v>
      </c>
      <c r="L62" t="s">
        <v>52</v>
      </c>
      <c r="M62" t="s">
        <v>81</v>
      </c>
      <c r="N62" s="1" t="s">
        <v>21</v>
      </c>
      <c r="O62">
        <f t="shared" si="0"/>
        <v>15904.400000000001</v>
      </c>
      <c r="P62" t="e">
        <f>NETWORKDAYS(TBL_Employees[[#This Row],[Hire Date]],TBL_Employees[[#This Row],[Exit Date]])</f>
        <v>#VALUE!</v>
      </c>
      <c r="Q62" t="e">
        <f>TBL_Employees[[#This Row],[duration]]/365</f>
        <v>#VALUE!</v>
      </c>
      <c r="R62" s="7" t="e">
        <f>IF(TBL_Employees[[#This Row],[Column1]],TBL_Employees[[#This Row],[Column1]]&lt;&gt;"#VALUE!",0)</f>
        <v>#VALUE!</v>
      </c>
    </row>
    <row r="63" spans="1:18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11">
        <v>74691</v>
      </c>
      <c r="K63" s="9">
        <v>0</v>
      </c>
      <c r="L63" t="s">
        <v>52</v>
      </c>
      <c r="M63" t="s">
        <v>81</v>
      </c>
      <c r="N63" s="1">
        <v>44020</v>
      </c>
      <c r="O63">
        <f t="shared" si="0"/>
        <v>0</v>
      </c>
      <c r="P63">
        <f>NETWORKDAYS(TBL_Employees[[#This Row],[Hire Date]],TBL_Employees[[#This Row],[Exit Date]])</f>
        <v>396</v>
      </c>
      <c r="Q63">
        <f>TBL_Employees[[#This Row],[duration]]/365</f>
        <v>1.0849315068493151</v>
      </c>
      <c r="R63" s="7" t="b">
        <f>IF(TBL_Employees[[#This Row],[Column1]],TBL_Employees[[#This Row],[Column1]]&lt;&gt;"#VALUE!",0)</f>
        <v>1</v>
      </c>
    </row>
    <row r="64" spans="1:18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11">
        <v>92753</v>
      </c>
      <c r="K64" s="9">
        <v>0.13</v>
      </c>
      <c r="L64" t="s">
        <v>19</v>
      </c>
      <c r="M64" t="s">
        <v>25</v>
      </c>
      <c r="N64" s="1">
        <v>44371</v>
      </c>
      <c r="O64">
        <f t="shared" si="0"/>
        <v>12057.890000000001</v>
      </c>
      <c r="P64">
        <f>NETWORKDAYS(TBL_Employees[[#This Row],[Hire Date]],TBL_Employees[[#This Row],[Exit Date]])</f>
        <v>3266</v>
      </c>
      <c r="Q64">
        <f>TBL_Employees[[#This Row],[duration]]/365</f>
        <v>8.9479452054794528</v>
      </c>
      <c r="R64" s="7" t="b">
        <f>IF(TBL_Employees[[#This Row],[Column1]],TBL_Employees[[#This Row],[Column1]]&lt;&gt;"#VALUE!",0)</f>
        <v>1</v>
      </c>
    </row>
    <row r="65" spans="1:18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11">
        <v>236946</v>
      </c>
      <c r="K65" s="9">
        <v>0.37</v>
      </c>
      <c r="L65" t="s">
        <v>19</v>
      </c>
      <c r="M65" t="s">
        <v>63</v>
      </c>
      <c r="N65" s="1" t="s">
        <v>21</v>
      </c>
      <c r="O65">
        <f t="shared" si="0"/>
        <v>87670.02</v>
      </c>
      <c r="P65" t="e">
        <f>NETWORKDAYS(TBL_Employees[[#This Row],[Hire Date]],TBL_Employees[[#This Row],[Exit Date]])</f>
        <v>#VALUE!</v>
      </c>
      <c r="Q65" t="e">
        <f>TBL_Employees[[#This Row],[duration]]/365</f>
        <v>#VALUE!</v>
      </c>
      <c r="R65" s="7" t="e">
        <f>IF(TBL_Employees[[#This Row],[Column1]],TBL_Employees[[#This Row],[Column1]]&lt;&gt;"#VALUE!",0)</f>
        <v>#VALUE!</v>
      </c>
    </row>
    <row r="66" spans="1:18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11">
        <v>48906</v>
      </c>
      <c r="K66" s="9">
        <v>0</v>
      </c>
      <c r="L66" t="s">
        <v>19</v>
      </c>
      <c r="M66" t="s">
        <v>45</v>
      </c>
      <c r="N66" s="1" t="s">
        <v>21</v>
      </c>
      <c r="O66">
        <f t="shared" ref="O66:O129" si="1">K66*J66</f>
        <v>0</v>
      </c>
      <c r="P66" t="e">
        <f>NETWORKDAYS(TBL_Employees[[#This Row],[Hire Date]],TBL_Employees[[#This Row],[Exit Date]])</f>
        <v>#VALUE!</v>
      </c>
      <c r="Q66" t="e">
        <f>TBL_Employees[[#This Row],[duration]]/365</f>
        <v>#VALUE!</v>
      </c>
      <c r="R66" s="7" t="e">
        <f>IF(TBL_Employees[[#This Row],[Column1]],TBL_Employees[[#This Row],[Column1]]&lt;&gt;"#VALUE!",0)</f>
        <v>#VALUE!</v>
      </c>
    </row>
    <row r="67" spans="1:18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11">
        <v>80024</v>
      </c>
      <c r="K67" s="9">
        <v>0</v>
      </c>
      <c r="L67" t="s">
        <v>19</v>
      </c>
      <c r="M67" t="s">
        <v>29</v>
      </c>
      <c r="N67" s="1" t="s">
        <v>21</v>
      </c>
      <c r="O67">
        <f t="shared" si="1"/>
        <v>0</v>
      </c>
      <c r="P67" t="e">
        <f>NETWORKDAYS(TBL_Employees[[#This Row],[Hire Date]],TBL_Employees[[#This Row],[Exit Date]])</f>
        <v>#VALUE!</v>
      </c>
      <c r="Q67" t="e">
        <f>TBL_Employees[[#This Row],[duration]]/365</f>
        <v>#VALUE!</v>
      </c>
      <c r="R67" s="7" t="e">
        <f>IF(TBL_Employees[[#This Row],[Column1]],TBL_Employees[[#This Row],[Column1]]&lt;&gt;"#VALUE!",0)</f>
        <v>#VALUE!</v>
      </c>
    </row>
    <row r="68" spans="1:18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11">
        <v>54415</v>
      </c>
      <c r="K68" s="9">
        <v>0</v>
      </c>
      <c r="L68" t="s">
        <v>19</v>
      </c>
      <c r="M68" t="s">
        <v>63</v>
      </c>
      <c r="N68" s="1">
        <v>41661</v>
      </c>
      <c r="O68">
        <f t="shared" si="1"/>
        <v>0</v>
      </c>
      <c r="P68">
        <f>NETWORKDAYS(TBL_Employees[[#This Row],[Hire Date]],TBL_Employees[[#This Row],[Exit Date]])</f>
        <v>1109</v>
      </c>
      <c r="Q68">
        <f>TBL_Employees[[#This Row],[duration]]/365</f>
        <v>3.0383561643835617</v>
      </c>
      <c r="R68" s="7" t="b">
        <f>IF(TBL_Employees[[#This Row],[Column1]],TBL_Employees[[#This Row],[Column1]]&lt;&gt;"#VALUE!",0)</f>
        <v>1</v>
      </c>
    </row>
    <row r="69" spans="1:18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11">
        <v>120341</v>
      </c>
      <c r="K69" s="9">
        <v>7.0000000000000007E-2</v>
      </c>
      <c r="L69" t="s">
        <v>19</v>
      </c>
      <c r="M69" t="s">
        <v>63</v>
      </c>
      <c r="N69" s="1" t="s">
        <v>21</v>
      </c>
      <c r="O69">
        <f t="shared" si="1"/>
        <v>8423.8700000000008</v>
      </c>
      <c r="P69" t="e">
        <f>NETWORKDAYS(TBL_Employees[[#This Row],[Hire Date]],TBL_Employees[[#This Row],[Exit Date]])</f>
        <v>#VALUE!</v>
      </c>
      <c r="Q69" t="e">
        <f>TBL_Employees[[#This Row],[duration]]/365</f>
        <v>#VALUE!</v>
      </c>
      <c r="R69" s="7" t="e">
        <f>IF(TBL_Employees[[#This Row],[Column1]],TBL_Employees[[#This Row],[Column1]]&lt;&gt;"#VALUE!",0)</f>
        <v>#VALUE!</v>
      </c>
    </row>
    <row r="70" spans="1:18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11">
        <v>208415</v>
      </c>
      <c r="K70" s="9">
        <v>0.35</v>
      </c>
      <c r="L70" t="s">
        <v>19</v>
      </c>
      <c r="M70" t="s">
        <v>63</v>
      </c>
      <c r="N70" s="1" t="s">
        <v>21</v>
      </c>
      <c r="O70">
        <f t="shared" si="1"/>
        <v>72945.25</v>
      </c>
      <c r="P70" t="e">
        <f>NETWORKDAYS(TBL_Employees[[#This Row],[Hire Date]],TBL_Employees[[#This Row],[Exit Date]])</f>
        <v>#VALUE!</v>
      </c>
      <c r="Q70" t="e">
        <f>TBL_Employees[[#This Row],[duration]]/365</f>
        <v>#VALUE!</v>
      </c>
      <c r="R70" s="7" t="e">
        <f>IF(TBL_Employees[[#This Row],[Column1]],TBL_Employees[[#This Row],[Column1]]&lt;&gt;"#VALUE!",0)</f>
        <v>#VALUE!</v>
      </c>
    </row>
    <row r="71" spans="1:18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11">
        <v>78844</v>
      </c>
      <c r="K71" s="9">
        <v>0</v>
      </c>
      <c r="L71" t="s">
        <v>19</v>
      </c>
      <c r="M71" t="s">
        <v>63</v>
      </c>
      <c r="N71" s="1" t="s">
        <v>21</v>
      </c>
      <c r="O71">
        <f t="shared" si="1"/>
        <v>0</v>
      </c>
      <c r="P71" t="e">
        <f>NETWORKDAYS(TBL_Employees[[#This Row],[Hire Date]],TBL_Employees[[#This Row],[Exit Date]])</f>
        <v>#VALUE!</v>
      </c>
      <c r="Q71" t="e">
        <f>TBL_Employees[[#This Row],[duration]]/365</f>
        <v>#VALUE!</v>
      </c>
      <c r="R71" s="7" t="e">
        <f>IF(TBL_Employees[[#This Row],[Column1]],TBL_Employees[[#This Row],[Column1]]&lt;&gt;"#VALUE!",0)</f>
        <v>#VALUE!</v>
      </c>
    </row>
    <row r="72" spans="1:18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11">
        <v>76354</v>
      </c>
      <c r="K72" s="9">
        <v>0</v>
      </c>
      <c r="L72" t="s">
        <v>19</v>
      </c>
      <c r="M72" t="s">
        <v>39</v>
      </c>
      <c r="N72" s="1">
        <v>44465</v>
      </c>
      <c r="O72">
        <f t="shared" si="1"/>
        <v>0</v>
      </c>
      <c r="P72">
        <f>NETWORKDAYS(TBL_Employees[[#This Row],[Hire Date]],TBL_Employees[[#This Row],[Exit Date]])</f>
        <v>5047</v>
      </c>
      <c r="Q72">
        <f>TBL_Employees[[#This Row],[duration]]/365</f>
        <v>13.827397260273973</v>
      </c>
      <c r="R72" s="7" t="b">
        <f>IF(TBL_Employees[[#This Row],[Column1]],TBL_Employees[[#This Row],[Column1]]&lt;&gt;"#VALUE!",0)</f>
        <v>1</v>
      </c>
    </row>
    <row r="73" spans="1:18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11">
        <v>165927</v>
      </c>
      <c r="K73" s="9">
        <v>0.2</v>
      </c>
      <c r="L73" t="s">
        <v>19</v>
      </c>
      <c r="M73" t="s">
        <v>39</v>
      </c>
      <c r="N73" s="1" t="s">
        <v>21</v>
      </c>
      <c r="O73">
        <f t="shared" si="1"/>
        <v>33185.4</v>
      </c>
      <c r="P73" t="e">
        <f>NETWORKDAYS(TBL_Employees[[#This Row],[Hire Date]],TBL_Employees[[#This Row],[Exit Date]])</f>
        <v>#VALUE!</v>
      </c>
      <c r="Q73" t="e">
        <f>TBL_Employees[[#This Row],[duration]]/365</f>
        <v>#VALUE!</v>
      </c>
      <c r="R73" s="7" t="e">
        <f>IF(TBL_Employees[[#This Row],[Column1]],TBL_Employees[[#This Row],[Column1]]&lt;&gt;"#VALUE!",0)</f>
        <v>#VALUE!</v>
      </c>
    </row>
    <row r="74" spans="1:18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11">
        <v>109812</v>
      </c>
      <c r="K74" s="9">
        <v>0.09</v>
      </c>
      <c r="L74" t="s">
        <v>52</v>
      </c>
      <c r="M74" t="s">
        <v>81</v>
      </c>
      <c r="N74" s="1" t="s">
        <v>21</v>
      </c>
      <c r="O74">
        <f t="shared" si="1"/>
        <v>9883.08</v>
      </c>
      <c r="P74" t="e">
        <f>NETWORKDAYS(TBL_Employees[[#This Row],[Hire Date]],TBL_Employees[[#This Row],[Exit Date]])</f>
        <v>#VALUE!</v>
      </c>
      <c r="Q74" t="e">
        <f>TBL_Employees[[#This Row],[duration]]/365</f>
        <v>#VALUE!</v>
      </c>
      <c r="R74" s="7" t="e">
        <f>IF(TBL_Employees[[#This Row],[Column1]],TBL_Employees[[#This Row],[Column1]]&lt;&gt;"#VALUE!",0)</f>
        <v>#VALUE!</v>
      </c>
    </row>
    <row r="75" spans="1:18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11">
        <v>86299</v>
      </c>
      <c r="K75" s="9">
        <v>0</v>
      </c>
      <c r="L75" t="s">
        <v>19</v>
      </c>
      <c r="M75" t="s">
        <v>63</v>
      </c>
      <c r="N75" s="1" t="s">
        <v>21</v>
      </c>
      <c r="O75">
        <f t="shared" si="1"/>
        <v>0</v>
      </c>
      <c r="P75" t="e">
        <f>NETWORKDAYS(TBL_Employees[[#This Row],[Hire Date]],TBL_Employees[[#This Row],[Exit Date]])</f>
        <v>#VALUE!</v>
      </c>
      <c r="Q75" t="e">
        <f>TBL_Employees[[#This Row],[duration]]/365</f>
        <v>#VALUE!</v>
      </c>
      <c r="R75" s="7" t="e">
        <f>IF(TBL_Employees[[#This Row],[Column1]],TBL_Employees[[#This Row],[Column1]]&lt;&gt;"#VALUE!",0)</f>
        <v>#VALUE!</v>
      </c>
    </row>
    <row r="76" spans="1:18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11">
        <v>206624</v>
      </c>
      <c r="K76" s="9">
        <v>0.4</v>
      </c>
      <c r="L76" t="s">
        <v>52</v>
      </c>
      <c r="M76" t="s">
        <v>53</v>
      </c>
      <c r="N76" s="1" t="s">
        <v>21</v>
      </c>
      <c r="O76">
        <f t="shared" si="1"/>
        <v>82649.600000000006</v>
      </c>
      <c r="P76" t="e">
        <f>NETWORKDAYS(TBL_Employees[[#This Row],[Hire Date]],TBL_Employees[[#This Row],[Exit Date]])</f>
        <v>#VALUE!</v>
      </c>
      <c r="Q76" t="e">
        <f>TBL_Employees[[#This Row],[duration]]/365</f>
        <v>#VALUE!</v>
      </c>
      <c r="R76" s="7" t="e">
        <f>IF(TBL_Employees[[#This Row],[Column1]],TBL_Employees[[#This Row],[Column1]]&lt;&gt;"#VALUE!",0)</f>
        <v>#VALUE!</v>
      </c>
    </row>
    <row r="77" spans="1:18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11">
        <v>53215</v>
      </c>
      <c r="K77" s="9">
        <v>0</v>
      </c>
      <c r="L77" t="s">
        <v>52</v>
      </c>
      <c r="M77" t="s">
        <v>53</v>
      </c>
      <c r="N77" s="1">
        <v>41725</v>
      </c>
      <c r="O77">
        <f t="shared" si="1"/>
        <v>0</v>
      </c>
      <c r="P77">
        <f>NETWORKDAYS(TBL_Employees[[#This Row],[Hire Date]],TBL_Employees[[#This Row],[Exit Date]])</f>
        <v>851</v>
      </c>
      <c r="Q77">
        <f>TBL_Employees[[#This Row],[duration]]/365</f>
        <v>2.3315068493150686</v>
      </c>
      <c r="R77" s="7" t="b">
        <f>IF(TBL_Employees[[#This Row],[Column1]],TBL_Employees[[#This Row],[Column1]]&lt;&gt;"#VALUE!",0)</f>
        <v>1</v>
      </c>
    </row>
    <row r="78" spans="1:18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11">
        <v>86858</v>
      </c>
      <c r="K78" s="9">
        <v>0</v>
      </c>
      <c r="L78" t="s">
        <v>33</v>
      </c>
      <c r="M78" t="s">
        <v>80</v>
      </c>
      <c r="N78" s="1">
        <v>43016</v>
      </c>
      <c r="O78">
        <f t="shared" si="1"/>
        <v>0</v>
      </c>
      <c r="P78">
        <f>NETWORKDAYS(TBL_Employees[[#This Row],[Hire Date]],TBL_Employees[[#This Row],[Exit Date]])</f>
        <v>100</v>
      </c>
      <c r="Q78">
        <f>TBL_Employees[[#This Row],[duration]]/365</f>
        <v>0.27397260273972601</v>
      </c>
      <c r="R78" s="7" t="b">
        <f>IF(TBL_Employees[[#This Row],[Column1]],TBL_Employees[[#This Row],[Column1]]&lt;&gt;"#VALUE!",0)</f>
        <v>1</v>
      </c>
    </row>
    <row r="79" spans="1:18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11">
        <v>93971</v>
      </c>
      <c r="K79" s="9">
        <v>0.08</v>
      </c>
      <c r="L79" t="s">
        <v>33</v>
      </c>
      <c r="M79" t="s">
        <v>80</v>
      </c>
      <c r="N79" s="1" t="s">
        <v>21</v>
      </c>
      <c r="O79">
        <f t="shared" si="1"/>
        <v>7517.68</v>
      </c>
      <c r="P79" t="e">
        <f>NETWORKDAYS(TBL_Employees[[#This Row],[Hire Date]],TBL_Employees[[#This Row],[Exit Date]])</f>
        <v>#VALUE!</v>
      </c>
      <c r="Q79" t="e">
        <f>TBL_Employees[[#This Row],[duration]]/365</f>
        <v>#VALUE!</v>
      </c>
      <c r="R79" s="7" t="e">
        <f>IF(TBL_Employees[[#This Row],[Column1]],TBL_Employees[[#This Row],[Column1]]&lt;&gt;"#VALUE!",0)</f>
        <v>#VALUE!</v>
      </c>
    </row>
    <row r="80" spans="1:18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11">
        <v>57008</v>
      </c>
      <c r="K80" s="9">
        <v>0</v>
      </c>
      <c r="L80" t="s">
        <v>19</v>
      </c>
      <c r="M80" t="s">
        <v>39</v>
      </c>
      <c r="N80" s="1" t="s">
        <v>21</v>
      </c>
      <c r="O80">
        <f t="shared" si="1"/>
        <v>0</v>
      </c>
      <c r="P80" t="e">
        <f>NETWORKDAYS(TBL_Employees[[#This Row],[Hire Date]],TBL_Employees[[#This Row],[Exit Date]])</f>
        <v>#VALUE!</v>
      </c>
      <c r="Q80" t="e">
        <f>TBL_Employees[[#This Row],[duration]]/365</f>
        <v>#VALUE!</v>
      </c>
      <c r="R80" s="7" t="e">
        <f>IF(TBL_Employees[[#This Row],[Column1]],TBL_Employees[[#This Row],[Column1]]&lt;&gt;"#VALUE!",0)</f>
        <v>#VALUE!</v>
      </c>
    </row>
    <row r="81" spans="1:18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11">
        <v>141899</v>
      </c>
      <c r="K81" s="9">
        <v>0.15</v>
      </c>
      <c r="L81" t="s">
        <v>19</v>
      </c>
      <c r="M81" t="s">
        <v>39</v>
      </c>
      <c r="N81" s="1" t="s">
        <v>21</v>
      </c>
      <c r="O81">
        <f t="shared" si="1"/>
        <v>21284.85</v>
      </c>
      <c r="P81" t="e">
        <f>NETWORKDAYS(TBL_Employees[[#This Row],[Hire Date]],TBL_Employees[[#This Row],[Exit Date]])</f>
        <v>#VALUE!</v>
      </c>
      <c r="Q81" t="e">
        <f>TBL_Employees[[#This Row],[duration]]/365</f>
        <v>#VALUE!</v>
      </c>
      <c r="R81" s="7" t="e">
        <f>IF(TBL_Employees[[#This Row],[Column1]],TBL_Employees[[#This Row],[Column1]]&lt;&gt;"#VALUE!",0)</f>
        <v>#VALUE!</v>
      </c>
    </row>
    <row r="82" spans="1:18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11">
        <v>64847</v>
      </c>
      <c r="K82" s="9">
        <v>0</v>
      </c>
      <c r="L82" t="s">
        <v>19</v>
      </c>
      <c r="M82" t="s">
        <v>45</v>
      </c>
      <c r="N82" s="1" t="s">
        <v>21</v>
      </c>
      <c r="O82">
        <f t="shared" si="1"/>
        <v>0</v>
      </c>
      <c r="P82" t="e">
        <f>NETWORKDAYS(TBL_Employees[[#This Row],[Hire Date]],TBL_Employees[[#This Row],[Exit Date]])</f>
        <v>#VALUE!</v>
      </c>
      <c r="Q82" t="e">
        <f>TBL_Employees[[#This Row],[duration]]/365</f>
        <v>#VALUE!</v>
      </c>
      <c r="R82" s="7" t="e">
        <f>IF(TBL_Employees[[#This Row],[Column1]],TBL_Employees[[#This Row],[Column1]]&lt;&gt;"#VALUE!",0)</f>
        <v>#VALUE!</v>
      </c>
    </row>
    <row r="83" spans="1:18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11">
        <v>116878</v>
      </c>
      <c r="K83" s="9">
        <v>0.11</v>
      </c>
      <c r="L83" t="s">
        <v>19</v>
      </c>
      <c r="M83" t="s">
        <v>45</v>
      </c>
      <c r="N83" s="1" t="s">
        <v>21</v>
      </c>
      <c r="O83">
        <f t="shared" si="1"/>
        <v>12856.58</v>
      </c>
      <c r="P83" t="e">
        <f>NETWORKDAYS(TBL_Employees[[#This Row],[Hire Date]],TBL_Employees[[#This Row],[Exit Date]])</f>
        <v>#VALUE!</v>
      </c>
      <c r="Q83" t="e">
        <f>TBL_Employees[[#This Row],[duration]]/365</f>
        <v>#VALUE!</v>
      </c>
      <c r="R83" s="7" t="e">
        <f>IF(TBL_Employees[[#This Row],[Column1]],TBL_Employees[[#This Row],[Column1]]&lt;&gt;"#VALUE!",0)</f>
        <v>#VALUE!</v>
      </c>
    </row>
    <row r="84" spans="1:18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11">
        <v>70505</v>
      </c>
      <c r="K84" s="9">
        <v>0</v>
      </c>
      <c r="L84" t="s">
        <v>19</v>
      </c>
      <c r="M84" t="s">
        <v>25</v>
      </c>
      <c r="N84" s="1" t="s">
        <v>21</v>
      </c>
      <c r="O84">
        <f t="shared" si="1"/>
        <v>0</v>
      </c>
      <c r="P84" t="e">
        <f>NETWORKDAYS(TBL_Employees[[#This Row],[Hire Date]],TBL_Employees[[#This Row],[Exit Date]])</f>
        <v>#VALUE!</v>
      </c>
      <c r="Q84" t="e">
        <f>TBL_Employees[[#This Row],[duration]]/365</f>
        <v>#VALUE!</v>
      </c>
      <c r="R84" s="7" t="e">
        <f>IF(TBL_Employees[[#This Row],[Column1]],TBL_Employees[[#This Row],[Column1]]&lt;&gt;"#VALUE!",0)</f>
        <v>#VALUE!</v>
      </c>
    </row>
    <row r="85" spans="1:18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11">
        <v>189702</v>
      </c>
      <c r="K85" s="9">
        <v>0.28000000000000003</v>
      </c>
      <c r="L85" t="s">
        <v>52</v>
      </c>
      <c r="M85" t="s">
        <v>81</v>
      </c>
      <c r="N85" s="1">
        <v>44186</v>
      </c>
      <c r="O85">
        <f t="shared" si="1"/>
        <v>53116.560000000005</v>
      </c>
      <c r="P85">
        <f>NETWORKDAYS(TBL_Employees[[#This Row],[Hire Date]],TBL_Employees[[#This Row],[Exit Date]])</f>
        <v>1196</v>
      </c>
      <c r="Q85">
        <f>TBL_Employees[[#This Row],[duration]]/365</f>
        <v>3.2767123287671232</v>
      </c>
      <c r="R85" s="7" t="b">
        <f>IF(TBL_Employees[[#This Row],[Column1]],TBL_Employees[[#This Row],[Column1]]&lt;&gt;"#VALUE!",0)</f>
        <v>1</v>
      </c>
    </row>
    <row r="86" spans="1:18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11">
        <v>180664</v>
      </c>
      <c r="K86" s="9">
        <v>0.27</v>
      </c>
      <c r="L86" t="s">
        <v>19</v>
      </c>
      <c r="M86" t="s">
        <v>20</v>
      </c>
      <c r="N86" s="1" t="s">
        <v>21</v>
      </c>
      <c r="O86">
        <f t="shared" si="1"/>
        <v>48779.280000000006</v>
      </c>
      <c r="P86" t="e">
        <f>NETWORKDAYS(TBL_Employees[[#This Row],[Hire Date]],TBL_Employees[[#This Row],[Exit Date]])</f>
        <v>#VALUE!</v>
      </c>
      <c r="Q86" t="e">
        <f>TBL_Employees[[#This Row],[duration]]/365</f>
        <v>#VALUE!</v>
      </c>
      <c r="R86" s="7" t="e">
        <f>IF(TBL_Employees[[#This Row],[Column1]],TBL_Employees[[#This Row],[Column1]]&lt;&gt;"#VALUE!",0)</f>
        <v>#VALUE!</v>
      </c>
    </row>
    <row r="87" spans="1:18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11">
        <v>48345</v>
      </c>
      <c r="K87" s="9">
        <v>0</v>
      </c>
      <c r="L87" t="s">
        <v>33</v>
      </c>
      <c r="M87" t="s">
        <v>34</v>
      </c>
      <c r="N87" s="1" t="s">
        <v>21</v>
      </c>
      <c r="O87">
        <f t="shared" si="1"/>
        <v>0</v>
      </c>
      <c r="P87" t="e">
        <f>NETWORKDAYS(TBL_Employees[[#This Row],[Hire Date]],TBL_Employees[[#This Row],[Exit Date]])</f>
        <v>#VALUE!</v>
      </c>
      <c r="Q87" t="e">
        <f>TBL_Employees[[#This Row],[duration]]/365</f>
        <v>#VALUE!</v>
      </c>
      <c r="R87" s="7" t="e">
        <f>IF(TBL_Employees[[#This Row],[Column1]],TBL_Employees[[#This Row],[Column1]]&lt;&gt;"#VALUE!",0)</f>
        <v>#VALUE!</v>
      </c>
    </row>
    <row r="88" spans="1:18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11">
        <v>152214</v>
      </c>
      <c r="K88" s="9">
        <v>0.3</v>
      </c>
      <c r="L88" t="s">
        <v>33</v>
      </c>
      <c r="M88" t="s">
        <v>60</v>
      </c>
      <c r="N88" s="1" t="s">
        <v>21</v>
      </c>
      <c r="O88">
        <f t="shared" si="1"/>
        <v>45664.2</v>
      </c>
      <c r="P88" t="e">
        <f>NETWORKDAYS(TBL_Employees[[#This Row],[Hire Date]],TBL_Employees[[#This Row],[Exit Date]])</f>
        <v>#VALUE!</v>
      </c>
      <c r="Q88" t="e">
        <f>TBL_Employees[[#This Row],[duration]]/365</f>
        <v>#VALUE!</v>
      </c>
      <c r="R88" s="7" t="e">
        <f>IF(TBL_Employees[[#This Row],[Column1]],TBL_Employees[[#This Row],[Column1]]&lt;&gt;"#VALUE!",0)</f>
        <v>#VALUE!</v>
      </c>
    </row>
    <row r="89" spans="1:18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11">
        <v>69803</v>
      </c>
      <c r="K89" s="9">
        <v>0</v>
      </c>
      <c r="L89" t="s">
        <v>52</v>
      </c>
      <c r="M89" t="s">
        <v>81</v>
      </c>
      <c r="N89" s="1" t="s">
        <v>21</v>
      </c>
      <c r="O89">
        <f t="shared" si="1"/>
        <v>0</v>
      </c>
      <c r="P89" t="e">
        <f>NETWORKDAYS(TBL_Employees[[#This Row],[Hire Date]],TBL_Employees[[#This Row],[Exit Date]])</f>
        <v>#VALUE!</v>
      </c>
      <c r="Q89" t="e">
        <f>TBL_Employees[[#This Row],[duration]]/365</f>
        <v>#VALUE!</v>
      </c>
      <c r="R89" s="7" t="e">
        <f>IF(TBL_Employees[[#This Row],[Column1]],TBL_Employees[[#This Row],[Column1]]&lt;&gt;"#VALUE!",0)</f>
        <v>#VALUE!</v>
      </c>
    </row>
    <row r="90" spans="1:18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11">
        <v>76588</v>
      </c>
      <c r="K90" s="9">
        <v>0</v>
      </c>
      <c r="L90" t="s">
        <v>52</v>
      </c>
      <c r="M90" t="s">
        <v>66</v>
      </c>
      <c r="N90" s="1" t="s">
        <v>21</v>
      </c>
      <c r="O90">
        <f t="shared" si="1"/>
        <v>0</v>
      </c>
      <c r="P90" t="e">
        <f>NETWORKDAYS(TBL_Employees[[#This Row],[Hire Date]],TBL_Employees[[#This Row],[Exit Date]])</f>
        <v>#VALUE!</v>
      </c>
      <c r="Q90" t="e">
        <f>TBL_Employees[[#This Row],[duration]]/365</f>
        <v>#VALUE!</v>
      </c>
      <c r="R90" s="7" t="e">
        <f>IF(TBL_Employees[[#This Row],[Column1]],TBL_Employees[[#This Row],[Column1]]&lt;&gt;"#VALUE!",0)</f>
        <v>#VALUE!</v>
      </c>
    </row>
    <row r="91" spans="1:18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11">
        <v>84596</v>
      </c>
      <c r="K91" s="9">
        <v>0</v>
      </c>
      <c r="L91" t="s">
        <v>19</v>
      </c>
      <c r="M91" t="s">
        <v>45</v>
      </c>
      <c r="N91" s="1" t="s">
        <v>21</v>
      </c>
      <c r="O91">
        <f t="shared" si="1"/>
        <v>0</v>
      </c>
      <c r="P91" t="e">
        <f>NETWORKDAYS(TBL_Employees[[#This Row],[Hire Date]],TBL_Employees[[#This Row],[Exit Date]])</f>
        <v>#VALUE!</v>
      </c>
      <c r="Q91" t="e">
        <f>TBL_Employees[[#This Row],[duration]]/365</f>
        <v>#VALUE!</v>
      </c>
      <c r="R91" s="7" t="e">
        <f>IF(TBL_Employees[[#This Row],[Column1]],TBL_Employees[[#This Row],[Column1]]&lt;&gt;"#VALUE!",0)</f>
        <v>#VALUE!</v>
      </c>
    </row>
    <row r="92" spans="1:18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11">
        <v>114441</v>
      </c>
      <c r="K92" s="9">
        <v>0.1</v>
      </c>
      <c r="L92" t="s">
        <v>33</v>
      </c>
      <c r="M92" t="s">
        <v>80</v>
      </c>
      <c r="N92" s="1">
        <v>43821</v>
      </c>
      <c r="O92">
        <f t="shared" si="1"/>
        <v>11444.1</v>
      </c>
      <c r="P92">
        <f>NETWORKDAYS(TBL_Employees[[#This Row],[Hire Date]],TBL_Employees[[#This Row],[Exit Date]])</f>
        <v>324</v>
      </c>
      <c r="Q92">
        <f>TBL_Employees[[#This Row],[duration]]/365</f>
        <v>0.88767123287671235</v>
      </c>
      <c r="R92" s="7" t="b">
        <f>IF(TBL_Employees[[#This Row],[Column1]],TBL_Employees[[#This Row],[Column1]]&lt;&gt;"#VALUE!",0)</f>
        <v>1</v>
      </c>
    </row>
    <row r="93" spans="1:18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11">
        <v>140402</v>
      </c>
      <c r="K93" s="9">
        <v>0.15</v>
      </c>
      <c r="L93" t="s">
        <v>33</v>
      </c>
      <c r="M93" t="s">
        <v>60</v>
      </c>
      <c r="N93" s="1" t="s">
        <v>21</v>
      </c>
      <c r="O93">
        <f t="shared" si="1"/>
        <v>21060.3</v>
      </c>
      <c r="P93" t="e">
        <f>NETWORKDAYS(TBL_Employees[[#This Row],[Hire Date]],TBL_Employees[[#This Row],[Exit Date]])</f>
        <v>#VALUE!</v>
      </c>
      <c r="Q93" t="e">
        <f>TBL_Employees[[#This Row],[duration]]/365</f>
        <v>#VALUE!</v>
      </c>
      <c r="R93" s="7" t="e">
        <f>IF(TBL_Employees[[#This Row],[Column1]],TBL_Employees[[#This Row],[Column1]]&lt;&gt;"#VALUE!",0)</f>
        <v>#VALUE!</v>
      </c>
    </row>
    <row r="94" spans="1:18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11">
        <v>59817</v>
      </c>
      <c r="K94" s="9">
        <v>0</v>
      </c>
      <c r="L94" t="s">
        <v>52</v>
      </c>
      <c r="M94" t="s">
        <v>53</v>
      </c>
      <c r="N94" s="1" t="s">
        <v>21</v>
      </c>
      <c r="O94">
        <f t="shared" si="1"/>
        <v>0</v>
      </c>
      <c r="P94" t="e">
        <f>NETWORKDAYS(TBL_Employees[[#This Row],[Hire Date]],TBL_Employees[[#This Row],[Exit Date]])</f>
        <v>#VALUE!</v>
      </c>
      <c r="Q94" t="e">
        <f>TBL_Employees[[#This Row],[duration]]/365</f>
        <v>#VALUE!</v>
      </c>
      <c r="R94" s="7" t="e">
        <f>IF(TBL_Employees[[#This Row],[Column1]],TBL_Employees[[#This Row],[Column1]]&lt;&gt;"#VALUE!",0)</f>
        <v>#VALUE!</v>
      </c>
    </row>
    <row r="95" spans="1:18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11">
        <v>55854</v>
      </c>
      <c r="K95" s="9">
        <v>0</v>
      </c>
      <c r="L95" t="s">
        <v>19</v>
      </c>
      <c r="M95" t="s">
        <v>25</v>
      </c>
      <c r="N95" s="1" t="s">
        <v>21</v>
      </c>
      <c r="O95">
        <f t="shared" si="1"/>
        <v>0</v>
      </c>
      <c r="P95" t="e">
        <f>NETWORKDAYS(TBL_Employees[[#This Row],[Hire Date]],TBL_Employees[[#This Row],[Exit Date]])</f>
        <v>#VALUE!</v>
      </c>
      <c r="Q95" t="e">
        <f>TBL_Employees[[#This Row],[duration]]/365</f>
        <v>#VALUE!</v>
      </c>
      <c r="R95" s="7" t="e">
        <f>IF(TBL_Employees[[#This Row],[Column1]],TBL_Employees[[#This Row],[Column1]]&lt;&gt;"#VALUE!",0)</f>
        <v>#VALUE!</v>
      </c>
    </row>
    <row r="96" spans="1:18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11">
        <v>95998</v>
      </c>
      <c r="K96" s="9">
        <v>0</v>
      </c>
      <c r="L96" t="s">
        <v>19</v>
      </c>
      <c r="M96" t="s">
        <v>63</v>
      </c>
      <c r="N96" s="1" t="s">
        <v>21</v>
      </c>
      <c r="O96">
        <f t="shared" si="1"/>
        <v>0</v>
      </c>
      <c r="P96" t="e">
        <f>NETWORKDAYS(TBL_Employees[[#This Row],[Hire Date]],TBL_Employees[[#This Row],[Exit Date]])</f>
        <v>#VALUE!</v>
      </c>
      <c r="Q96" t="e">
        <f>TBL_Employees[[#This Row],[duration]]/365</f>
        <v>#VALUE!</v>
      </c>
      <c r="R96" s="7" t="e">
        <f>IF(TBL_Employees[[#This Row],[Column1]],TBL_Employees[[#This Row],[Column1]]&lt;&gt;"#VALUE!",0)</f>
        <v>#VALUE!</v>
      </c>
    </row>
    <row r="97" spans="1:18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11">
        <v>154941</v>
      </c>
      <c r="K97" s="9">
        <v>0.13</v>
      </c>
      <c r="L97" t="s">
        <v>19</v>
      </c>
      <c r="M97" t="s">
        <v>39</v>
      </c>
      <c r="N97" s="1" t="s">
        <v>21</v>
      </c>
      <c r="O97">
        <f t="shared" si="1"/>
        <v>20142.330000000002</v>
      </c>
      <c r="P97" t="e">
        <f>NETWORKDAYS(TBL_Employees[[#This Row],[Hire Date]],TBL_Employees[[#This Row],[Exit Date]])</f>
        <v>#VALUE!</v>
      </c>
      <c r="Q97" t="e">
        <f>TBL_Employees[[#This Row],[duration]]/365</f>
        <v>#VALUE!</v>
      </c>
      <c r="R97" s="7" t="e">
        <f>IF(TBL_Employees[[#This Row],[Column1]],TBL_Employees[[#This Row],[Column1]]&lt;&gt;"#VALUE!",0)</f>
        <v>#VALUE!</v>
      </c>
    </row>
    <row r="98" spans="1:18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11">
        <v>247022</v>
      </c>
      <c r="K98" s="9">
        <v>0.3</v>
      </c>
      <c r="L98" t="s">
        <v>33</v>
      </c>
      <c r="M98" t="s">
        <v>60</v>
      </c>
      <c r="N98" s="1" t="s">
        <v>21</v>
      </c>
      <c r="O98">
        <f t="shared" si="1"/>
        <v>74106.599999999991</v>
      </c>
      <c r="P98" t="e">
        <f>NETWORKDAYS(TBL_Employees[[#This Row],[Hire Date]],TBL_Employees[[#This Row],[Exit Date]])</f>
        <v>#VALUE!</v>
      </c>
      <c r="Q98" t="e">
        <f>TBL_Employees[[#This Row],[duration]]/365</f>
        <v>#VALUE!</v>
      </c>
      <c r="R98" s="7" t="e">
        <f>IF(TBL_Employees[[#This Row],[Column1]],TBL_Employees[[#This Row],[Column1]]&lt;&gt;"#VALUE!",0)</f>
        <v>#VALUE!</v>
      </c>
    </row>
    <row r="99" spans="1:18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11">
        <v>88072</v>
      </c>
      <c r="K99" s="9">
        <v>0</v>
      </c>
      <c r="L99" t="s">
        <v>52</v>
      </c>
      <c r="M99" t="s">
        <v>53</v>
      </c>
      <c r="N99" s="1" t="s">
        <v>21</v>
      </c>
      <c r="O99">
        <f t="shared" si="1"/>
        <v>0</v>
      </c>
      <c r="P99" t="e">
        <f>NETWORKDAYS(TBL_Employees[[#This Row],[Hire Date]],TBL_Employees[[#This Row],[Exit Date]])</f>
        <v>#VALUE!</v>
      </c>
      <c r="Q99" t="e">
        <f>TBL_Employees[[#This Row],[duration]]/365</f>
        <v>#VALUE!</v>
      </c>
      <c r="R99" s="7" t="e">
        <f>IF(TBL_Employees[[#This Row],[Column1]],TBL_Employees[[#This Row],[Column1]]&lt;&gt;"#VALUE!",0)</f>
        <v>#VALUE!</v>
      </c>
    </row>
    <row r="100" spans="1:18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11">
        <v>67925</v>
      </c>
      <c r="K100" s="9">
        <v>0.08</v>
      </c>
      <c r="L100" t="s">
        <v>33</v>
      </c>
      <c r="M100" t="s">
        <v>74</v>
      </c>
      <c r="N100" s="1" t="s">
        <v>21</v>
      </c>
      <c r="O100">
        <f t="shared" si="1"/>
        <v>5434</v>
      </c>
      <c r="P100" t="e">
        <f>NETWORKDAYS(TBL_Employees[[#This Row],[Hire Date]],TBL_Employees[[#This Row],[Exit Date]])</f>
        <v>#VALUE!</v>
      </c>
      <c r="Q100" t="e">
        <f>TBL_Employees[[#This Row],[duration]]/365</f>
        <v>#VALUE!</v>
      </c>
      <c r="R100" s="7" t="e">
        <f>IF(TBL_Employees[[#This Row],[Column1]],TBL_Employees[[#This Row],[Column1]]&lt;&gt;"#VALUE!",0)</f>
        <v>#VALUE!</v>
      </c>
    </row>
    <row r="101" spans="1:18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11">
        <v>219693</v>
      </c>
      <c r="K101" s="9">
        <v>0.3</v>
      </c>
      <c r="L101" t="s">
        <v>19</v>
      </c>
      <c r="M101" t="s">
        <v>25</v>
      </c>
      <c r="N101" s="1" t="s">
        <v>21</v>
      </c>
      <c r="O101">
        <f t="shared" si="1"/>
        <v>65907.899999999994</v>
      </c>
      <c r="P101" t="e">
        <f>NETWORKDAYS(TBL_Employees[[#This Row],[Hire Date]],TBL_Employees[[#This Row],[Exit Date]])</f>
        <v>#VALUE!</v>
      </c>
      <c r="Q101" t="e">
        <f>TBL_Employees[[#This Row],[duration]]/365</f>
        <v>#VALUE!</v>
      </c>
      <c r="R101" s="7" t="e">
        <f>IF(TBL_Employees[[#This Row],[Column1]],TBL_Employees[[#This Row],[Column1]]&lt;&gt;"#VALUE!",0)</f>
        <v>#VALUE!</v>
      </c>
    </row>
    <row r="102" spans="1:18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11">
        <v>61773</v>
      </c>
      <c r="K102" s="9">
        <v>0</v>
      </c>
      <c r="L102" t="s">
        <v>19</v>
      </c>
      <c r="M102" t="s">
        <v>63</v>
      </c>
      <c r="N102" s="1" t="s">
        <v>21</v>
      </c>
      <c r="O102">
        <f t="shared" si="1"/>
        <v>0</v>
      </c>
      <c r="P102" t="e">
        <f>NETWORKDAYS(TBL_Employees[[#This Row],[Hire Date]],TBL_Employees[[#This Row],[Exit Date]])</f>
        <v>#VALUE!</v>
      </c>
      <c r="Q102" t="e">
        <f>TBL_Employees[[#This Row],[duration]]/365</f>
        <v>#VALUE!</v>
      </c>
      <c r="R102" s="7" t="e">
        <f>IF(TBL_Employees[[#This Row],[Column1]],TBL_Employees[[#This Row],[Column1]]&lt;&gt;"#VALUE!",0)</f>
        <v>#VALUE!</v>
      </c>
    </row>
    <row r="103" spans="1:18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11">
        <v>74546</v>
      </c>
      <c r="K103" s="9">
        <v>0.09</v>
      </c>
      <c r="L103" t="s">
        <v>19</v>
      </c>
      <c r="M103" t="s">
        <v>63</v>
      </c>
      <c r="N103" s="1" t="s">
        <v>21</v>
      </c>
      <c r="O103">
        <f t="shared" si="1"/>
        <v>6709.1399999999994</v>
      </c>
      <c r="P103" t="e">
        <f>NETWORKDAYS(TBL_Employees[[#This Row],[Hire Date]],TBL_Employees[[#This Row],[Exit Date]])</f>
        <v>#VALUE!</v>
      </c>
      <c r="Q103" t="e">
        <f>TBL_Employees[[#This Row],[duration]]/365</f>
        <v>#VALUE!</v>
      </c>
      <c r="R103" s="7" t="e">
        <f>IF(TBL_Employees[[#This Row],[Column1]],TBL_Employees[[#This Row],[Column1]]&lt;&gt;"#VALUE!",0)</f>
        <v>#VALUE!</v>
      </c>
    </row>
    <row r="104" spans="1:18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11">
        <v>62575</v>
      </c>
      <c r="K104" s="9">
        <v>0</v>
      </c>
      <c r="L104" t="s">
        <v>19</v>
      </c>
      <c r="M104" t="s">
        <v>45</v>
      </c>
      <c r="N104" s="1" t="s">
        <v>21</v>
      </c>
      <c r="O104">
        <f t="shared" si="1"/>
        <v>0</v>
      </c>
      <c r="P104" t="e">
        <f>NETWORKDAYS(TBL_Employees[[#This Row],[Hire Date]],TBL_Employees[[#This Row],[Exit Date]])</f>
        <v>#VALUE!</v>
      </c>
      <c r="Q104" t="e">
        <f>TBL_Employees[[#This Row],[duration]]/365</f>
        <v>#VALUE!</v>
      </c>
      <c r="R104" s="7" t="e">
        <f>IF(TBL_Employees[[#This Row],[Column1]],TBL_Employees[[#This Row],[Column1]]&lt;&gt;"#VALUE!",0)</f>
        <v>#VALUE!</v>
      </c>
    </row>
    <row r="105" spans="1:18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11">
        <v>199041</v>
      </c>
      <c r="K105" s="9">
        <v>0.16</v>
      </c>
      <c r="L105" t="s">
        <v>33</v>
      </c>
      <c r="M105" t="s">
        <v>60</v>
      </c>
      <c r="N105" s="1" t="s">
        <v>21</v>
      </c>
      <c r="O105">
        <f t="shared" si="1"/>
        <v>31846.560000000001</v>
      </c>
      <c r="P105" t="e">
        <f>NETWORKDAYS(TBL_Employees[[#This Row],[Hire Date]],TBL_Employees[[#This Row],[Exit Date]])</f>
        <v>#VALUE!</v>
      </c>
      <c r="Q105" t="e">
        <f>TBL_Employees[[#This Row],[duration]]/365</f>
        <v>#VALUE!</v>
      </c>
      <c r="R105" s="7" t="e">
        <f>IF(TBL_Employees[[#This Row],[Column1]],TBL_Employees[[#This Row],[Column1]]&lt;&gt;"#VALUE!",0)</f>
        <v>#VALUE!</v>
      </c>
    </row>
    <row r="106" spans="1:18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11">
        <v>52310</v>
      </c>
      <c r="K106" s="9">
        <v>0</v>
      </c>
      <c r="L106" t="s">
        <v>19</v>
      </c>
      <c r="M106" t="s">
        <v>45</v>
      </c>
      <c r="N106" s="1">
        <v>43385</v>
      </c>
      <c r="O106">
        <f t="shared" si="1"/>
        <v>0</v>
      </c>
      <c r="P106">
        <f>NETWORKDAYS(TBL_Employees[[#This Row],[Hire Date]],TBL_Employees[[#This Row],[Exit Date]])</f>
        <v>3007</v>
      </c>
      <c r="Q106">
        <f>TBL_Employees[[#This Row],[duration]]/365</f>
        <v>8.2383561643835623</v>
      </c>
      <c r="R106" s="7" t="b">
        <f>IF(TBL_Employees[[#This Row],[Column1]],TBL_Employees[[#This Row],[Column1]]&lt;&gt;"#VALUE!",0)</f>
        <v>1</v>
      </c>
    </row>
    <row r="107" spans="1:18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11">
        <v>159571</v>
      </c>
      <c r="K107" s="9">
        <v>0.1</v>
      </c>
      <c r="L107" t="s">
        <v>19</v>
      </c>
      <c r="M107" t="s">
        <v>29</v>
      </c>
      <c r="N107" s="1" t="s">
        <v>21</v>
      </c>
      <c r="O107">
        <f t="shared" si="1"/>
        <v>15957.1</v>
      </c>
      <c r="P107" t="e">
        <f>NETWORKDAYS(TBL_Employees[[#This Row],[Hire Date]],TBL_Employees[[#This Row],[Exit Date]])</f>
        <v>#VALUE!</v>
      </c>
      <c r="Q107" t="e">
        <f>TBL_Employees[[#This Row],[duration]]/365</f>
        <v>#VALUE!</v>
      </c>
      <c r="R107" s="7" t="e">
        <f>IF(TBL_Employees[[#This Row],[Column1]],TBL_Employees[[#This Row],[Column1]]&lt;&gt;"#VALUE!",0)</f>
        <v>#VALUE!</v>
      </c>
    </row>
    <row r="108" spans="1:18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11">
        <v>91763</v>
      </c>
      <c r="K108" s="9">
        <v>0</v>
      </c>
      <c r="L108" t="s">
        <v>19</v>
      </c>
      <c r="M108" t="s">
        <v>25</v>
      </c>
      <c r="N108" s="1" t="s">
        <v>21</v>
      </c>
      <c r="O108">
        <f t="shared" si="1"/>
        <v>0</v>
      </c>
      <c r="P108" t="e">
        <f>NETWORKDAYS(TBL_Employees[[#This Row],[Hire Date]],TBL_Employees[[#This Row],[Exit Date]])</f>
        <v>#VALUE!</v>
      </c>
      <c r="Q108" t="e">
        <f>TBL_Employees[[#This Row],[duration]]/365</f>
        <v>#VALUE!</v>
      </c>
      <c r="R108" s="7" t="e">
        <f>IF(TBL_Employees[[#This Row],[Column1]],TBL_Employees[[#This Row],[Column1]]&lt;&gt;"#VALUE!",0)</f>
        <v>#VALUE!</v>
      </c>
    </row>
    <row r="109" spans="1:18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11">
        <v>96475</v>
      </c>
      <c r="K109" s="9">
        <v>0</v>
      </c>
      <c r="L109" t="s">
        <v>19</v>
      </c>
      <c r="M109" t="s">
        <v>25</v>
      </c>
      <c r="N109" s="1" t="s">
        <v>21</v>
      </c>
      <c r="O109">
        <f t="shared" si="1"/>
        <v>0</v>
      </c>
      <c r="P109" t="e">
        <f>NETWORKDAYS(TBL_Employees[[#This Row],[Hire Date]],TBL_Employees[[#This Row],[Exit Date]])</f>
        <v>#VALUE!</v>
      </c>
      <c r="Q109" t="e">
        <f>TBL_Employees[[#This Row],[duration]]/365</f>
        <v>#VALUE!</v>
      </c>
      <c r="R109" s="7" t="e">
        <f>IF(TBL_Employees[[#This Row],[Column1]],TBL_Employees[[#This Row],[Column1]]&lt;&gt;"#VALUE!",0)</f>
        <v>#VALUE!</v>
      </c>
    </row>
    <row r="110" spans="1:18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11">
        <v>113781</v>
      </c>
      <c r="K110" s="9">
        <v>0</v>
      </c>
      <c r="L110" t="s">
        <v>19</v>
      </c>
      <c r="M110" t="s">
        <v>29</v>
      </c>
      <c r="N110" s="1" t="s">
        <v>21</v>
      </c>
      <c r="O110">
        <f t="shared" si="1"/>
        <v>0</v>
      </c>
      <c r="P110" t="e">
        <f>NETWORKDAYS(TBL_Employees[[#This Row],[Hire Date]],TBL_Employees[[#This Row],[Exit Date]])</f>
        <v>#VALUE!</v>
      </c>
      <c r="Q110" t="e">
        <f>TBL_Employees[[#This Row],[duration]]/365</f>
        <v>#VALUE!</v>
      </c>
      <c r="R110" s="7" t="e">
        <f>IF(TBL_Employees[[#This Row],[Column1]],TBL_Employees[[#This Row],[Column1]]&lt;&gt;"#VALUE!",0)</f>
        <v>#VALUE!</v>
      </c>
    </row>
    <row r="111" spans="1:18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11">
        <v>166599</v>
      </c>
      <c r="K111" s="9">
        <v>0.26</v>
      </c>
      <c r="L111" t="s">
        <v>19</v>
      </c>
      <c r="M111" t="s">
        <v>63</v>
      </c>
      <c r="N111" s="1" t="s">
        <v>21</v>
      </c>
      <c r="O111">
        <f t="shared" si="1"/>
        <v>43315.74</v>
      </c>
      <c r="P111" t="e">
        <f>NETWORKDAYS(TBL_Employees[[#This Row],[Hire Date]],TBL_Employees[[#This Row],[Exit Date]])</f>
        <v>#VALUE!</v>
      </c>
      <c r="Q111" t="e">
        <f>TBL_Employees[[#This Row],[duration]]/365</f>
        <v>#VALUE!</v>
      </c>
      <c r="R111" s="7" t="e">
        <f>IF(TBL_Employees[[#This Row],[Column1]],TBL_Employees[[#This Row],[Column1]]&lt;&gt;"#VALUE!",0)</f>
        <v>#VALUE!</v>
      </c>
    </row>
    <row r="112" spans="1:18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11">
        <v>95372</v>
      </c>
      <c r="K112" s="9">
        <v>0</v>
      </c>
      <c r="L112" t="s">
        <v>33</v>
      </c>
      <c r="M112" t="s">
        <v>74</v>
      </c>
      <c r="N112" s="1" t="s">
        <v>21</v>
      </c>
      <c r="O112">
        <f t="shared" si="1"/>
        <v>0</v>
      </c>
      <c r="P112" t="e">
        <f>NETWORKDAYS(TBL_Employees[[#This Row],[Hire Date]],TBL_Employees[[#This Row],[Exit Date]])</f>
        <v>#VALUE!</v>
      </c>
      <c r="Q112" t="e">
        <f>TBL_Employees[[#This Row],[duration]]/365</f>
        <v>#VALUE!</v>
      </c>
      <c r="R112" s="7" t="e">
        <f>IF(TBL_Employees[[#This Row],[Column1]],TBL_Employees[[#This Row],[Column1]]&lt;&gt;"#VALUE!",0)</f>
        <v>#VALUE!</v>
      </c>
    </row>
    <row r="113" spans="1:18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11">
        <v>161203</v>
      </c>
      <c r="K113" s="9">
        <v>0.15</v>
      </c>
      <c r="L113" t="s">
        <v>33</v>
      </c>
      <c r="M113" t="s">
        <v>34</v>
      </c>
      <c r="N113" s="1" t="s">
        <v>21</v>
      </c>
      <c r="O113">
        <f t="shared" si="1"/>
        <v>24180.45</v>
      </c>
      <c r="P113" t="e">
        <f>NETWORKDAYS(TBL_Employees[[#This Row],[Hire Date]],TBL_Employees[[#This Row],[Exit Date]])</f>
        <v>#VALUE!</v>
      </c>
      <c r="Q113" t="e">
        <f>TBL_Employees[[#This Row],[duration]]/365</f>
        <v>#VALUE!</v>
      </c>
      <c r="R113" s="7" t="e">
        <f>IF(TBL_Employees[[#This Row],[Column1]],TBL_Employees[[#This Row],[Column1]]&lt;&gt;"#VALUE!",0)</f>
        <v>#VALUE!</v>
      </c>
    </row>
    <row r="114" spans="1:18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11">
        <v>74738</v>
      </c>
      <c r="K114" s="9">
        <v>0</v>
      </c>
      <c r="L114" t="s">
        <v>19</v>
      </c>
      <c r="M114" t="s">
        <v>45</v>
      </c>
      <c r="N114" s="1" t="s">
        <v>21</v>
      </c>
      <c r="O114">
        <f t="shared" si="1"/>
        <v>0</v>
      </c>
      <c r="P114" t="e">
        <f>NETWORKDAYS(TBL_Employees[[#This Row],[Hire Date]],TBL_Employees[[#This Row],[Exit Date]])</f>
        <v>#VALUE!</v>
      </c>
      <c r="Q114" t="e">
        <f>TBL_Employees[[#This Row],[duration]]/365</f>
        <v>#VALUE!</v>
      </c>
      <c r="R114" s="7" t="e">
        <f>IF(TBL_Employees[[#This Row],[Column1]],TBL_Employees[[#This Row],[Column1]]&lt;&gt;"#VALUE!",0)</f>
        <v>#VALUE!</v>
      </c>
    </row>
    <row r="115" spans="1:18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11">
        <v>171173</v>
      </c>
      <c r="K115" s="9">
        <v>0.21</v>
      </c>
      <c r="L115" t="s">
        <v>19</v>
      </c>
      <c r="M115" t="s">
        <v>29</v>
      </c>
      <c r="N115" s="1" t="s">
        <v>21</v>
      </c>
      <c r="O115">
        <f t="shared" si="1"/>
        <v>35946.33</v>
      </c>
      <c r="P115" t="e">
        <f>NETWORKDAYS(TBL_Employees[[#This Row],[Hire Date]],TBL_Employees[[#This Row],[Exit Date]])</f>
        <v>#VALUE!</v>
      </c>
      <c r="Q115" t="e">
        <f>TBL_Employees[[#This Row],[duration]]/365</f>
        <v>#VALUE!</v>
      </c>
      <c r="R115" s="7" t="e">
        <f>IF(TBL_Employees[[#This Row],[Column1]],TBL_Employees[[#This Row],[Column1]]&lt;&gt;"#VALUE!",0)</f>
        <v>#VALUE!</v>
      </c>
    </row>
    <row r="116" spans="1:18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11">
        <v>201464</v>
      </c>
      <c r="K116" s="9">
        <v>0.37</v>
      </c>
      <c r="L116" t="s">
        <v>19</v>
      </c>
      <c r="M116" t="s">
        <v>20</v>
      </c>
      <c r="N116" s="1" t="s">
        <v>21</v>
      </c>
      <c r="O116">
        <f t="shared" si="1"/>
        <v>74541.679999999993</v>
      </c>
      <c r="P116" t="e">
        <f>NETWORKDAYS(TBL_Employees[[#This Row],[Hire Date]],TBL_Employees[[#This Row],[Exit Date]])</f>
        <v>#VALUE!</v>
      </c>
      <c r="Q116" t="e">
        <f>TBL_Employees[[#This Row],[duration]]/365</f>
        <v>#VALUE!</v>
      </c>
      <c r="R116" s="7" t="e">
        <f>IF(TBL_Employees[[#This Row],[Column1]],TBL_Employees[[#This Row],[Column1]]&lt;&gt;"#VALUE!",0)</f>
        <v>#VALUE!</v>
      </c>
    </row>
    <row r="117" spans="1:18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11">
        <v>174895</v>
      </c>
      <c r="K117" s="9">
        <v>0.15</v>
      </c>
      <c r="L117" t="s">
        <v>19</v>
      </c>
      <c r="M117" t="s">
        <v>20</v>
      </c>
      <c r="N117" s="1" t="s">
        <v>21</v>
      </c>
      <c r="O117">
        <f t="shared" si="1"/>
        <v>26234.25</v>
      </c>
      <c r="P117" t="e">
        <f>NETWORKDAYS(TBL_Employees[[#This Row],[Hire Date]],TBL_Employees[[#This Row],[Exit Date]])</f>
        <v>#VALUE!</v>
      </c>
      <c r="Q117" t="e">
        <f>TBL_Employees[[#This Row],[duration]]/365</f>
        <v>#VALUE!</v>
      </c>
      <c r="R117" s="7" t="e">
        <f>IF(TBL_Employees[[#This Row],[Column1]],TBL_Employees[[#This Row],[Column1]]&lt;&gt;"#VALUE!",0)</f>
        <v>#VALUE!</v>
      </c>
    </row>
    <row r="118" spans="1:18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11">
        <v>134486</v>
      </c>
      <c r="K118" s="9">
        <v>0.14000000000000001</v>
      </c>
      <c r="L118" t="s">
        <v>19</v>
      </c>
      <c r="M118" t="s">
        <v>25</v>
      </c>
      <c r="N118" s="1" t="s">
        <v>21</v>
      </c>
      <c r="O118">
        <f t="shared" si="1"/>
        <v>18828.04</v>
      </c>
      <c r="P118" t="e">
        <f>NETWORKDAYS(TBL_Employees[[#This Row],[Hire Date]],TBL_Employees[[#This Row],[Exit Date]])</f>
        <v>#VALUE!</v>
      </c>
      <c r="Q118" t="e">
        <f>TBL_Employees[[#This Row],[duration]]/365</f>
        <v>#VALUE!</v>
      </c>
      <c r="R118" s="7" t="e">
        <f>IF(TBL_Employees[[#This Row],[Column1]],TBL_Employees[[#This Row],[Column1]]&lt;&gt;"#VALUE!",0)</f>
        <v>#VALUE!</v>
      </c>
    </row>
    <row r="119" spans="1:18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11">
        <v>71699</v>
      </c>
      <c r="K119" s="9">
        <v>0</v>
      </c>
      <c r="L119" t="s">
        <v>52</v>
      </c>
      <c r="M119" t="s">
        <v>81</v>
      </c>
      <c r="N119" s="1" t="s">
        <v>21</v>
      </c>
      <c r="O119">
        <f t="shared" si="1"/>
        <v>0</v>
      </c>
      <c r="P119" t="e">
        <f>NETWORKDAYS(TBL_Employees[[#This Row],[Hire Date]],TBL_Employees[[#This Row],[Exit Date]])</f>
        <v>#VALUE!</v>
      </c>
      <c r="Q119" t="e">
        <f>TBL_Employees[[#This Row],[duration]]/365</f>
        <v>#VALUE!</v>
      </c>
      <c r="R119" s="7" t="e">
        <f>IF(TBL_Employees[[#This Row],[Column1]],TBL_Employees[[#This Row],[Column1]]&lt;&gt;"#VALUE!",0)</f>
        <v>#VALUE!</v>
      </c>
    </row>
    <row r="120" spans="1:18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11">
        <v>94430</v>
      </c>
      <c r="K120" s="9">
        <v>0</v>
      </c>
      <c r="L120" t="s">
        <v>19</v>
      </c>
      <c r="M120" t="s">
        <v>63</v>
      </c>
      <c r="N120" s="1" t="s">
        <v>21</v>
      </c>
      <c r="O120">
        <f t="shared" si="1"/>
        <v>0</v>
      </c>
      <c r="P120" t="e">
        <f>NETWORKDAYS(TBL_Employees[[#This Row],[Hire Date]],TBL_Employees[[#This Row],[Exit Date]])</f>
        <v>#VALUE!</v>
      </c>
      <c r="Q120" t="e">
        <f>TBL_Employees[[#This Row],[duration]]/365</f>
        <v>#VALUE!</v>
      </c>
      <c r="R120" s="7" t="e">
        <f>IF(TBL_Employees[[#This Row],[Column1]],TBL_Employees[[#This Row],[Column1]]&lt;&gt;"#VALUE!",0)</f>
        <v>#VALUE!</v>
      </c>
    </row>
    <row r="121" spans="1:18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11">
        <v>103504</v>
      </c>
      <c r="K121" s="9">
        <v>7.0000000000000007E-2</v>
      </c>
      <c r="L121" t="s">
        <v>33</v>
      </c>
      <c r="M121" t="s">
        <v>34</v>
      </c>
      <c r="N121" s="1" t="s">
        <v>21</v>
      </c>
      <c r="O121">
        <f t="shared" si="1"/>
        <v>7245.2800000000007</v>
      </c>
      <c r="P121" t="e">
        <f>NETWORKDAYS(TBL_Employees[[#This Row],[Hire Date]],TBL_Employees[[#This Row],[Exit Date]])</f>
        <v>#VALUE!</v>
      </c>
      <c r="Q121" t="e">
        <f>TBL_Employees[[#This Row],[duration]]/365</f>
        <v>#VALUE!</v>
      </c>
      <c r="R121" s="7" t="e">
        <f>IF(TBL_Employees[[#This Row],[Column1]],TBL_Employees[[#This Row],[Column1]]&lt;&gt;"#VALUE!",0)</f>
        <v>#VALUE!</v>
      </c>
    </row>
    <row r="122" spans="1:18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11">
        <v>92771</v>
      </c>
      <c r="K122" s="9">
        <v>0</v>
      </c>
      <c r="L122" t="s">
        <v>19</v>
      </c>
      <c r="M122" t="s">
        <v>45</v>
      </c>
      <c r="N122" s="1" t="s">
        <v>21</v>
      </c>
      <c r="O122">
        <f t="shared" si="1"/>
        <v>0</v>
      </c>
      <c r="P122" t="e">
        <f>NETWORKDAYS(TBL_Employees[[#This Row],[Hire Date]],TBL_Employees[[#This Row],[Exit Date]])</f>
        <v>#VALUE!</v>
      </c>
      <c r="Q122" t="e">
        <f>TBL_Employees[[#This Row],[duration]]/365</f>
        <v>#VALUE!</v>
      </c>
      <c r="R122" s="7" t="e">
        <f>IF(TBL_Employees[[#This Row],[Column1]],TBL_Employees[[#This Row],[Column1]]&lt;&gt;"#VALUE!",0)</f>
        <v>#VALUE!</v>
      </c>
    </row>
    <row r="123" spans="1:18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11">
        <v>71531</v>
      </c>
      <c r="K123" s="9">
        <v>0</v>
      </c>
      <c r="L123" t="s">
        <v>19</v>
      </c>
      <c r="M123" t="s">
        <v>29</v>
      </c>
      <c r="N123" s="1" t="s">
        <v>21</v>
      </c>
      <c r="O123">
        <f t="shared" si="1"/>
        <v>0</v>
      </c>
      <c r="P123" t="e">
        <f>NETWORKDAYS(TBL_Employees[[#This Row],[Hire Date]],TBL_Employees[[#This Row],[Exit Date]])</f>
        <v>#VALUE!</v>
      </c>
      <c r="Q123" t="e">
        <f>TBL_Employees[[#This Row],[duration]]/365</f>
        <v>#VALUE!</v>
      </c>
      <c r="R123" s="7" t="e">
        <f>IF(TBL_Employees[[#This Row],[Column1]],TBL_Employees[[#This Row],[Column1]]&lt;&gt;"#VALUE!",0)</f>
        <v>#VALUE!</v>
      </c>
    </row>
    <row r="124" spans="1:18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11">
        <v>90304</v>
      </c>
      <c r="K124" s="9">
        <v>0</v>
      </c>
      <c r="L124" t="s">
        <v>19</v>
      </c>
      <c r="M124" t="s">
        <v>20</v>
      </c>
      <c r="N124" s="1" t="s">
        <v>21</v>
      </c>
      <c r="O124">
        <f t="shared" si="1"/>
        <v>0</v>
      </c>
      <c r="P124" t="e">
        <f>NETWORKDAYS(TBL_Employees[[#This Row],[Hire Date]],TBL_Employees[[#This Row],[Exit Date]])</f>
        <v>#VALUE!</v>
      </c>
      <c r="Q124" t="e">
        <f>TBL_Employees[[#This Row],[duration]]/365</f>
        <v>#VALUE!</v>
      </c>
      <c r="R124" s="7" t="e">
        <f>IF(TBL_Employees[[#This Row],[Column1]],TBL_Employees[[#This Row],[Column1]]&lt;&gt;"#VALUE!",0)</f>
        <v>#VALUE!</v>
      </c>
    </row>
    <row r="125" spans="1:18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11">
        <v>104903</v>
      </c>
      <c r="K125" s="9">
        <v>0.1</v>
      </c>
      <c r="L125" t="s">
        <v>19</v>
      </c>
      <c r="M125" t="s">
        <v>29</v>
      </c>
      <c r="N125" s="1" t="s">
        <v>21</v>
      </c>
      <c r="O125">
        <f t="shared" si="1"/>
        <v>10490.300000000001</v>
      </c>
      <c r="P125" t="e">
        <f>NETWORKDAYS(TBL_Employees[[#This Row],[Hire Date]],TBL_Employees[[#This Row],[Exit Date]])</f>
        <v>#VALUE!</v>
      </c>
      <c r="Q125" t="e">
        <f>TBL_Employees[[#This Row],[duration]]/365</f>
        <v>#VALUE!</v>
      </c>
      <c r="R125" s="7" t="e">
        <f>IF(TBL_Employees[[#This Row],[Column1]],TBL_Employees[[#This Row],[Column1]]&lt;&gt;"#VALUE!",0)</f>
        <v>#VALUE!</v>
      </c>
    </row>
    <row r="126" spans="1:18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11">
        <v>55859</v>
      </c>
      <c r="K126" s="9">
        <v>0</v>
      </c>
      <c r="L126" t="s">
        <v>33</v>
      </c>
      <c r="M126" t="s">
        <v>60</v>
      </c>
      <c r="N126" s="1" t="s">
        <v>21</v>
      </c>
      <c r="O126">
        <f t="shared" si="1"/>
        <v>0</v>
      </c>
      <c r="P126" t="e">
        <f>NETWORKDAYS(TBL_Employees[[#This Row],[Hire Date]],TBL_Employees[[#This Row],[Exit Date]])</f>
        <v>#VALUE!</v>
      </c>
      <c r="Q126" t="e">
        <f>TBL_Employees[[#This Row],[duration]]/365</f>
        <v>#VALUE!</v>
      </c>
      <c r="R126" s="7" t="e">
        <f>IF(TBL_Employees[[#This Row],[Column1]],TBL_Employees[[#This Row],[Column1]]&lt;&gt;"#VALUE!",0)</f>
        <v>#VALUE!</v>
      </c>
    </row>
    <row r="127" spans="1:18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11">
        <v>79785</v>
      </c>
      <c r="K127" s="9">
        <v>0</v>
      </c>
      <c r="L127" t="s">
        <v>19</v>
      </c>
      <c r="M127" t="s">
        <v>25</v>
      </c>
      <c r="N127" s="1" t="s">
        <v>21</v>
      </c>
      <c r="O127">
        <f t="shared" si="1"/>
        <v>0</v>
      </c>
      <c r="P127" t="e">
        <f>NETWORKDAYS(TBL_Employees[[#This Row],[Hire Date]],TBL_Employees[[#This Row],[Exit Date]])</f>
        <v>#VALUE!</v>
      </c>
      <c r="Q127" t="e">
        <f>TBL_Employees[[#This Row],[duration]]/365</f>
        <v>#VALUE!</v>
      </c>
      <c r="R127" s="7" t="e">
        <f>IF(TBL_Employees[[#This Row],[Column1]],TBL_Employees[[#This Row],[Column1]]&lt;&gt;"#VALUE!",0)</f>
        <v>#VALUE!</v>
      </c>
    </row>
    <row r="128" spans="1:18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11">
        <v>99017</v>
      </c>
      <c r="K128" s="9">
        <v>0</v>
      </c>
      <c r="L128" t="s">
        <v>33</v>
      </c>
      <c r="M128" t="s">
        <v>60</v>
      </c>
      <c r="N128" s="1" t="s">
        <v>21</v>
      </c>
      <c r="O128">
        <f t="shared" si="1"/>
        <v>0</v>
      </c>
      <c r="P128" t="e">
        <f>NETWORKDAYS(TBL_Employees[[#This Row],[Hire Date]],TBL_Employees[[#This Row],[Exit Date]])</f>
        <v>#VALUE!</v>
      </c>
      <c r="Q128" t="e">
        <f>TBL_Employees[[#This Row],[duration]]/365</f>
        <v>#VALUE!</v>
      </c>
      <c r="R128" s="7" t="e">
        <f>IF(TBL_Employees[[#This Row],[Column1]],TBL_Employees[[#This Row],[Column1]]&lt;&gt;"#VALUE!",0)</f>
        <v>#VALUE!</v>
      </c>
    </row>
    <row r="129" spans="1:18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11">
        <v>53809</v>
      </c>
      <c r="K129" s="9">
        <v>0</v>
      </c>
      <c r="L129" t="s">
        <v>19</v>
      </c>
      <c r="M129" t="s">
        <v>39</v>
      </c>
      <c r="N129" s="1" t="s">
        <v>21</v>
      </c>
      <c r="O129">
        <f t="shared" si="1"/>
        <v>0</v>
      </c>
      <c r="P129" t="e">
        <f>NETWORKDAYS(TBL_Employees[[#This Row],[Hire Date]],TBL_Employees[[#This Row],[Exit Date]])</f>
        <v>#VALUE!</v>
      </c>
      <c r="Q129" t="e">
        <f>TBL_Employees[[#This Row],[duration]]/365</f>
        <v>#VALUE!</v>
      </c>
      <c r="R129" s="7" t="e">
        <f>IF(TBL_Employees[[#This Row],[Column1]],TBL_Employees[[#This Row],[Column1]]&lt;&gt;"#VALUE!",0)</f>
        <v>#VALUE!</v>
      </c>
    </row>
    <row r="130" spans="1:18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11">
        <v>71864</v>
      </c>
      <c r="K130" s="9">
        <v>0</v>
      </c>
      <c r="L130" t="s">
        <v>33</v>
      </c>
      <c r="M130" t="s">
        <v>34</v>
      </c>
      <c r="N130" s="1" t="s">
        <v>21</v>
      </c>
      <c r="O130">
        <f t="shared" ref="O130:O193" si="2">K130*J130</f>
        <v>0</v>
      </c>
      <c r="P130" t="e">
        <f>NETWORKDAYS(TBL_Employees[[#This Row],[Hire Date]],TBL_Employees[[#This Row],[Exit Date]])</f>
        <v>#VALUE!</v>
      </c>
      <c r="Q130" t="e">
        <f>TBL_Employees[[#This Row],[duration]]/365</f>
        <v>#VALUE!</v>
      </c>
      <c r="R130" s="7" t="e">
        <f>IF(TBL_Employees[[#This Row],[Column1]],TBL_Employees[[#This Row],[Column1]]&lt;&gt;"#VALUE!",0)</f>
        <v>#VALUE!</v>
      </c>
    </row>
    <row r="131" spans="1:18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11">
        <v>225558</v>
      </c>
      <c r="K131" s="9">
        <v>0.33</v>
      </c>
      <c r="L131" t="s">
        <v>33</v>
      </c>
      <c r="M131" t="s">
        <v>74</v>
      </c>
      <c r="N131" s="1" t="s">
        <v>21</v>
      </c>
      <c r="O131">
        <f t="shared" si="2"/>
        <v>74434.14</v>
      </c>
      <c r="P131" t="e">
        <f>NETWORKDAYS(TBL_Employees[[#This Row],[Hire Date]],TBL_Employees[[#This Row],[Exit Date]])</f>
        <v>#VALUE!</v>
      </c>
      <c r="Q131" t="e">
        <f>TBL_Employees[[#This Row],[duration]]/365</f>
        <v>#VALUE!</v>
      </c>
      <c r="R131" s="7" t="e">
        <f>IF(TBL_Employees[[#This Row],[Column1]],TBL_Employees[[#This Row],[Column1]]&lt;&gt;"#VALUE!",0)</f>
        <v>#VALUE!</v>
      </c>
    </row>
    <row r="132" spans="1:18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11">
        <v>128984</v>
      </c>
      <c r="K132" s="9">
        <v>0.12</v>
      </c>
      <c r="L132" t="s">
        <v>19</v>
      </c>
      <c r="M132" t="s">
        <v>45</v>
      </c>
      <c r="N132" s="1">
        <v>44317</v>
      </c>
      <c r="O132">
        <f t="shared" si="2"/>
        <v>15478.08</v>
      </c>
      <c r="P132">
        <f>NETWORKDAYS(TBL_Employees[[#This Row],[Hire Date]],TBL_Employees[[#This Row],[Exit Date]])</f>
        <v>1874</v>
      </c>
      <c r="Q132">
        <f>TBL_Employees[[#This Row],[duration]]/365</f>
        <v>5.1342465753424653</v>
      </c>
      <c r="R132" s="7" t="b">
        <f>IF(TBL_Employees[[#This Row],[Column1]],TBL_Employees[[#This Row],[Column1]]&lt;&gt;"#VALUE!",0)</f>
        <v>1</v>
      </c>
    </row>
    <row r="133" spans="1:18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11">
        <v>96997</v>
      </c>
      <c r="K133" s="9">
        <v>0</v>
      </c>
      <c r="L133" t="s">
        <v>52</v>
      </c>
      <c r="M133" t="s">
        <v>53</v>
      </c>
      <c r="N133" s="1" t="s">
        <v>21</v>
      </c>
      <c r="O133">
        <f t="shared" si="2"/>
        <v>0</v>
      </c>
      <c r="P133" t="e">
        <f>NETWORKDAYS(TBL_Employees[[#This Row],[Hire Date]],TBL_Employees[[#This Row],[Exit Date]])</f>
        <v>#VALUE!</v>
      </c>
      <c r="Q133" t="e">
        <f>TBL_Employees[[#This Row],[duration]]/365</f>
        <v>#VALUE!</v>
      </c>
      <c r="R133" s="7" t="e">
        <f>IF(TBL_Employees[[#This Row],[Column1]],TBL_Employees[[#This Row],[Column1]]&lt;&gt;"#VALUE!",0)</f>
        <v>#VALUE!</v>
      </c>
    </row>
    <row r="134" spans="1:18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11">
        <v>176294</v>
      </c>
      <c r="K134" s="9">
        <v>0.28000000000000003</v>
      </c>
      <c r="L134" t="s">
        <v>19</v>
      </c>
      <c r="M134" t="s">
        <v>25</v>
      </c>
      <c r="N134" s="1" t="s">
        <v>21</v>
      </c>
      <c r="O134">
        <f t="shared" si="2"/>
        <v>49362.320000000007</v>
      </c>
      <c r="P134" t="e">
        <f>NETWORKDAYS(TBL_Employees[[#This Row],[Hire Date]],TBL_Employees[[#This Row],[Exit Date]])</f>
        <v>#VALUE!</v>
      </c>
      <c r="Q134" t="e">
        <f>TBL_Employees[[#This Row],[duration]]/365</f>
        <v>#VALUE!</v>
      </c>
      <c r="R134" s="7" t="e">
        <f>IF(TBL_Employees[[#This Row],[Column1]],TBL_Employees[[#This Row],[Column1]]&lt;&gt;"#VALUE!",0)</f>
        <v>#VALUE!</v>
      </c>
    </row>
    <row r="135" spans="1:18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11">
        <v>48340</v>
      </c>
      <c r="K135" s="9">
        <v>0</v>
      </c>
      <c r="L135" t="s">
        <v>33</v>
      </c>
      <c r="M135" t="s">
        <v>60</v>
      </c>
      <c r="N135" s="1" t="s">
        <v>21</v>
      </c>
      <c r="O135">
        <f t="shared" si="2"/>
        <v>0</v>
      </c>
      <c r="P135" t="e">
        <f>NETWORKDAYS(TBL_Employees[[#This Row],[Hire Date]],TBL_Employees[[#This Row],[Exit Date]])</f>
        <v>#VALUE!</v>
      </c>
      <c r="Q135" t="e">
        <f>TBL_Employees[[#This Row],[duration]]/365</f>
        <v>#VALUE!</v>
      </c>
      <c r="R135" s="7" t="e">
        <f>IF(TBL_Employees[[#This Row],[Column1]],TBL_Employees[[#This Row],[Column1]]&lt;&gt;"#VALUE!",0)</f>
        <v>#VALUE!</v>
      </c>
    </row>
    <row r="136" spans="1:18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11">
        <v>240488</v>
      </c>
      <c r="K136" s="9">
        <v>0.4</v>
      </c>
      <c r="L136" t="s">
        <v>52</v>
      </c>
      <c r="M136" t="s">
        <v>66</v>
      </c>
      <c r="N136" s="1" t="s">
        <v>21</v>
      </c>
      <c r="O136">
        <f t="shared" si="2"/>
        <v>96195.200000000012</v>
      </c>
      <c r="P136" t="e">
        <f>NETWORKDAYS(TBL_Employees[[#This Row],[Hire Date]],TBL_Employees[[#This Row],[Exit Date]])</f>
        <v>#VALUE!</v>
      </c>
      <c r="Q136" t="e">
        <f>TBL_Employees[[#This Row],[duration]]/365</f>
        <v>#VALUE!</v>
      </c>
      <c r="R136" s="7" t="e">
        <f>IF(TBL_Employees[[#This Row],[Column1]],TBL_Employees[[#This Row],[Column1]]&lt;&gt;"#VALUE!",0)</f>
        <v>#VALUE!</v>
      </c>
    </row>
    <row r="137" spans="1:18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11">
        <v>97339</v>
      </c>
      <c r="K137" s="9">
        <v>0</v>
      </c>
      <c r="L137" t="s">
        <v>19</v>
      </c>
      <c r="M137" t="s">
        <v>25</v>
      </c>
      <c r="N137" s="1" t="s">
        <v>21</v>
      </c>
      <c r="O137">
        <f t="shared" si="2"/>
        <v>0</v>
      </c>
      <c r="P137" t="e">
        <f>NETWORKDAYS(TBL_Employees[[#This Row],[Hire Date]],TBL_Employees[[#This Row],[Exit Date]])</f>
        <v>#VALUE!</v>
      </c>
      <c r="Q137" t="e">
        <f>TBL_Employees[[#This Row],[duration]]/365</f>
        <v>#VALUE!</v>
      </c>
      <c r="R137" s="7" t="e">
        <f>IF(TBL_Employees[[#This Row],[Column1]],TBL_Employees[[#This Row],[Column1]]&lt;&gt;"#VALUE!",0)</f>
        <v>#VALUE!</v>
      </c>
    </row>
    <row r="138" spans="1:18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11">
        <v>211291</v>
      </c>
      <c r="K138" s="9">
        <v>0.37</v>
      </c>
      <c r="L138" t="s">
        <v>33</v>
      </c>
      <c r="M138" t="s">
        <v>80</v>
      </c>
      <c r="N138" s="1" t="s">
        <v>21</v>
      </c>
      <c r="O138">
        <f t="shared" si="2"/>
        <v>78177.67</v>
      </c>
      <c r="P138" t="e">
        <f>NETWORKDAYS(TBL_Employees[[#This Row],[Hire Date]],TBL_Employees[[#This Row],[Exit Date]])</f>
        <v>#VALUE!</v>
      </c>
      <c r="Q138" t="e">
        <f>TBL_Employees[[#This Row],[duration]]/365</f>
        <v>#VALUE!</v>
      </c>
      <c r="R138" s="7" t="e">
        <f>IF(TBL_Employees[[#This Row],[Column1]],TBL_Employees[[#This Row],[Column1]]&lt;&gt;"#VALUE!",0)</f>
        <v>#VALUE!</v>
      </c>
    </row>
    <row r="139" spans="1:18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11">
        <v>249506</v>
      </c>
      <c r="K139" s="9">
        <v>0.3</v>
      </c>
      <c r="L139" t="s">
        <v>52</v>
      </c>
      <c r="M139" t="s">
        <v>66</v>
      </c>
      <c r="N139" s="1" t="s">
        <v>21</v>
      </c>
      <c r="O139">
        <f t="shared" si="2"/>
        <v>74851.8</v>
      </c>
      <c r="P139" t="e">
        <f>NETWORKDAYS(TBL_Employees[[#This Row],[Hire Date]],TBL_Employees[[#This Row],[Exit Date]])</f>
        <v>#VALUE!</v>
      </c>
      <c r="Q139" t="e">
        <f>TBL_Employees[[#This Row],[duration]]/365</f>
        <v>#VALUE!</v>
      </c>
      <c r="R139" s="7" t="e">
        <f>IF(TBL_Employees[[#This Row],[Column1]],TBL_Employees[[#This Row],[Column1]]&lt;&gt;"#VALUE!",0)</f>
        <v>#VALUE!</v>
      </c>
    </row>
    <row r="140" spans="1:18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11">
        <v>80950</v>
      </c>
      <c r="K140" s="9">
        <v>0</v>
      </c>
      <c r="L140" t="s">
        <v>33</v>
      </c>
      <c r="M140" t="s">
        <v>80</v>
      </c>
      <c r="N140" s="1" t="s">
        <v>21</v>
      </c>
      <c r="O140">
        <f t="shared" si="2"/>
        <v>0</v>
      </c>
      <c r="P140" t="e">
        <f>NETWORKDAYS(TBL_Employees[[#This Row],[Hire Date]],TBL_Employees[[#This Row],[Exit Date]])</f>
        <v>#VALUE!</v>
      </c>
      <c r="Q140" t="e">
        <f>TBL_Employees[[#This Row],[duration]]/365</f>
        <v>#VALUE!</v>
      </c>
      <c r="R140" s="7" t="e">
        <f>IF(TBL_Employees[[#This Row],[Column1]],TBL_Employees[[#This Row],[Column1]]&lt;&gt;"#VALUE!",0)</f>
        <v>#VALUE!</v>
      </c>
    </row>
    <row r="141" spans="1:18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11">
        <v>86538</v>
      </c>
      <c r="K141" s="9">
        <v>0</v>
      </c>
      <c r="L141" t="s">
        <v>33</v>
      </c>
      <c r="M141" t="s">
        <v>34</v>
      </c>
      <c r="N141" s="1" t="s">
        <v>21</v>
      </c>
      <c r="O141">
        <f t="shared" si="2"/>
        <v>0</v>
      </c>
      <c r="P141" t="e">
        <f>NETWORKDAYS(TBL_Employees[[#This Row],[Hire Date]],TBL_Employees[[#This Row],[Exit Date]])</f>
        <v>#VALUE!</v>
      </c>
      <c r="Q141" t="e">
        <f>TBL_Employees[[#This Row],[duration]]/365</f>
        <v>#VALUE!</v>
      </c>
      <c r="R141" s="7" t="e">
        <f>IF(TBL_Employees[[#This Row],[Column1]],TBL_Employees[[#This Row],[Column1]]&lt;&gt;"#VALUE!",0)</f>
        <v>#VALUE!</v>
      </c>
    </row>
    <row r="142" spans="1:18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11">
        <v>70992</v>
      </c>
      <c r="K142" s="9">
        <v>0</v>
      </c>
      <c r="L142" t="s">
        <v>19</v>
      </c>
      <c r="M142" t="s">
        <v>25</v>
      </c>
      <c r="N142" s="1" t="s">
        <v>21</v>
      </c>
      <c r="O142">
        <f t="shared" si="2"/>
        <v>0</v>
      </c>
      <c r="P142" t="e">
        <f>NETWORKDAYS(TBL_Employees[[#This Row],[Hire Date]],TBL_Employees[[#This Row],[Exit Date]])</f>
        <v>#VALUE!</v>
      </c>
      <c r="Q142" t="e">
        <f>TBL_Employees[[#This Row],[duration]]/365</f>
        <v>#VALUE!</v>
      </c>
      <c r="R142" s="7" t="e">
        <f>IF(TBL_Employees[[#This Row],[Column1]],TBL_Employees[[#This Row],[Column1]]&lt;&gt;"#VALUE!",0)</f>
        <v>#VALUE!</v>
      </c>
    </row>
    <row r="143" spans="1:18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11">
        <v>205314</v>
      </c>
      <c r="K143" s="9">
        <v>0.3</v>
      </c>
      <c r="L143" t="s">
        <v>19</v>
      </c>
      <c r="M143" t="s">
        <v>29</v>
      </c>
      <c r="N143" s="1" t="s">
        <v>21</v>
      </c>
      <c r="O143">
        <f t="shared" si="2"/>
        <v>61594.2</v>
      </c>
      <c r="P143" t="e">
        <f>NETWORKDAYS(TBL_Employees[[#This Row],[Hire Date]],TBL_Employees[[#This Row],[Exit Date]])</f>
        <v>#VALUE!</v>
      </c>
      <c r="Q143" t="e">
        <f>TBL_Employees[[#This Row],[duration]]/365</f>
        <v>#VALUE!</v>
      </c>
      <c r="R143" s="7" t="e">
        <f>IF(TBL_Employees[[#This Row],[Column1]],TBL_Employees[[#This Row],[Column1]]&lt;&gt;"#VALUE!",0)</f>
        <v>#VALUE!</v>
      </c>
    </row>
    <row r="144" spans="1:18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11">
        <v>196951</v>
      </c>
      <c r="K144" s="9">
        <v>0.33</v>
      </c>
      <c r="L144" t="s">
        <v>33</v>
      </c>
      <c r="M144" t="s">
        <v>60</v>
      </c>
      <c r="N144" s="1" t="s">
        <v>21</v>
      </c>
      <c r="O144">
        <f t="shared" si="2"/>
        <v>64993.83</v>
      </c>
      <c r="P144" t="e">
        <f>NETWORKDAYS(TBL_Employees[[#This Row],[Hire Date]],TBL_Employees[[#This Row],[Exit Date]])</f>
        <v>#VALUE!</v>
      </c>
      <c r="Q144" t="e">
        <f>TBL_Employees[[#This Row],[duration]]/365</f>
        <v>#VALUE!</v>
      </c>
      <c r="R144" s="7" t="e">
        <f>IF(TBL_Employees[[#This Row],[Column1]],TBL_Employees[[#This Row],[Column1]]&lt;&gt;"#VALUE!",0)</f>
        <v>#VALUE!</v>
      </c>
    </row>
    <row r="145" spans="1:18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11">
        <v>67686</v>
      </c>
      <c r="K145" s="9">
        <v>0</v>
      </c>
      <c r="L145" t="s">
        <v>33</v>
      </c>
      <c r="M145" t="s">
        <v>60</v>
      </c>
      <c r="N145" s="1" t="s">
        <v>21</v>
      </c>
      <c r="O145">
        <f t="shared" si="2"/>
        <v>0</v>
      </c>
      <c r="P145" t="e">
        <f>NETWORKDAYS(TBL_Employees[[#This Row],[Hire Date]],TBL_Employees[[#This Row],[Exit Date]])</f>
        <v>#VALUE!</v>
      </c>
      <c r="Q145" t="e">
        <f>TBL_Employees[[#This Row],[duration]]/365</f>
        <v>#VALUE!</v>
      </c>
      <c r="R145" s="7" t="e">
        <f>IF(TBL_Employees[[#This Row],[Column1]],TBL_Employees[[#This Row],[Column1]]&lt;&gt;"#VALUE!",0)</f>
        <v>#VALUE!</v>
      </c>
    </row>
    <row r="146" spans="1:18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11">
        <v>86431</v>
      </c>
      <c r="K146" s="9">
        <v>0</v>
      </c>
      <c r="L146" t="s">
        <v>19</v>
      </c>
      <c r="M146" t="s">
        <v>29</v>
      </c>
      <c r="N146" s="1" t="s">
        <v>21</v>
      </c>
      <c r="O146">
        <f t="shared" si="2"/>
        <v>0</v>
      </c>
      <c r="P146" t="e">
        <f>NETWORKDAYS(TBL_Employees[[#This Row],[Hire Date]],TBL_Employees[[#This Row],[Exit Date]])</f>
        <v>#VALUE!</v>
      </c>
      <c r="Q146" t="e">
        <f>TBL_Employees[[#This Row],[duration]]/365</f>
        <v>#VALUE!</v>
      </c>
      <c r="R146" s="7" t="e">
        <f>IF(TBL_Employees[[#This Row],[Column1]],TBL_Employees[[#This Row],[Column1]]&lt;&gt;"#VALUE!",0)</f>
        <v>#VALUE!</v>
      </c>
    </row>
    <row r="147" spans="1:18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11">
        <v>125936</v>
      </c>
      <c r="K147" s="9">
        <v>0.08</v>
      </c>
      <c r="L147" t="s">
        <v>33</v>
      </c>
      <c r="M147" t="s">
        <v>80</v>
      </c>
      <c r="N147" s="1" t="s">
        <v>21</v>
      </c>
      <c r="O147">
        <f t="shared" si="2"/>
        <v>10074.880000000001</v>
      </c>
      <c r="P147" t="e">
        <f>NETWORKDAYS(TBL_Employees[[#This Row],[Hire Date]],TBL_Employees[[#This Row],[Exit Date]])</f>
        <v>#VALUE!</v>
      </c>
      <c r="Q147" t="e">
        <f>TBL_Employees[[#This Row],[duration]]/365</f>
        <v>#VALUE!</v>
      </c>
      <c r="R147" s="7" t="e">
        <f>IF(TBL_Employees[[#This Row],[Column1]],TBL_Employees[[#This Row],[Column1]]&lt;&gt;"#VALUE!",0)</f>
        <v>#VALUE!</v>
      </c>
    </row>
    <row r="148" spans="1:18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11">
        <v>149712</v>
      </c>
      <c r="K148" s="9">
        <v>0.14000000000000001</v>
      </c>
      <c r="L148" t="s">
        <v>19</v>
      </c>
      <c r="M148" t="s">
        <v>29</v>
      </c>
      <c r="N148" s="1" t="s">
        <v>21</v>
      </c>
      <c r="O148">
        <f t="shared" si="2"/>
        <v>20959.68</v>
      </c>
      <c r="P148" t="e">
        <f>NETWORKDAYS(TBL_Employees[[#This Row],[Hire Date]],TBL_Employees[[#This Row],[Exit Date]])</f>
        <v>#VALUE!</v>
      </c>
      <c r="Q148" t="e">
        <f>TBL_Employees[[#This Row],[duration]]/365</f>
        <v>#VALUE!</v>
      </c>
      <c r="R148" s="7" t="e">
        <f>IF(TBL_Employees[[#This Row],[Column1]],TBL_Employees[[#This Row],[Column1]]&lt;&gt;"#VALUE!",0)</f>
        <v>#VALUE!</v>
      </c>
    </row>
    <row r="149" spans="1:18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11">
        <v>88758</v>
      </c>
      <c r="K149" s="9">
        <v>0</v>
      </c>
      <c r="L149" t="s">
        <v>19</v>
      </c>
      <c r="M149" t="s">
        <v>63</v>
      </c>
      <c r="N149" s="1" t="s">
        <v>21</v>
      </c>
      <c r="O149">
        <f t="shared" si="2"/>
        <v>0</v>
      </c>
      <c r="P149" t="e">
        <f>NETWORKDAYS(TBL_Employees[[#This Row],[Hire Date]],TBL_Employees[[#This Row],[Exit Date]])</f>
        <v>#VALUE!</v>
      </c>
      <c r="Q149" t="e">
        <f>TBL_Employees[[#This Row],[duration]]/365</f>
        <v>#VALUE!</v>
      </c>
      <c r="R149" s="7" t="e">
        <f>IF(TBL_Employees[[#This Row],[Column1]],TBL_Employees[[#This Row],[Column1]]&lt;&gt;"#VALUE!",0)</f>
        <v>#VALUE!</v>
      </c>
    </row>
    <row r="150" spans="1:18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11">
        <v>83639</v>
      </c>
      <c r="K150" s="9">
        <v>0</v>
      </c>
      <c r="L150" t="s">
        <v>33</v>
      </c>
      <c r="M150" t="s">
        <v>60</v>
      </c>
      <c r="N150" s="1" t="s">
        <v>21</v>
      </c>
      <c r="O150">
        <f t="shared" si="2"/>
        <v>0</v>
      </c>
      <c r="P150" t="e">
        <f>NETWORKDAYS(TBL_Employees[[#This Row],[Hire Date]],TBL_Employees[[#This Row],[Exit Date]])</f>
        <v>#VALUE!</v>
      </c>
      <c r="Q150" t="e">
        <f>TBL_Employees[[#This Row],[duration]]/365</f>
        <v>#VALUE!</v>
      </c>
      <c r="R150" s="7" t="e">
        <f>IF(TBL_Employees[[#This Row],[Column1]],TBL_Employees[[#This Row],[Column1]]&lt;&gt;"#VALUE!",0)</f>
        <v>#VALUE!</v>
      </c>
    </row>
    <row r="151" spans="1:18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11">
        <v>68268</v>
      </c>
      <c r="K151" s="9">
        <v>0</v>
      </c>
      <c r="L151" t="s">
        <v>19</v>
      </c>
      <c r="M151" t="s">
        <v>39</v>
      </c>
      <c r="N151" s="1" t="s">
        <v>21</v>
      </c>
      <c r="O151">
        <f t="shared" si="2"/>
        <v>0</v>
      </c>
      <c r="P151" t="e">
        <f>NETWORKDAYS(TBL_Employees[[#This Row],[Hire Date]],TBL_Employees[[#This Row],[Exit Date]])</f>
        <v>#VALUE!</v>
      </c>
      <c r="Q151" t="e">
        <f>TBL_Employees[[#This Row],[duration]]/365</f>
        <v>#VALUE!</v>
      </c>
      <c r="R151" s="7" t="e">
        <f>IF(TBL_Employees[[#This Row],[Column1]],TBL_Employees[[#This Row],[Column1]]&lt;&gt;"#VALUE!",0)</f>
        <v>#VALUE!</v>
      </c>
    </row>
    <row r="152" spans="1:18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11">
        <v>75819</v>
      </c>
      <c r="K152" s="9">
        <v>0</v>
      </c>
      <c r="L152" t="s">
        <v>52</v>
      </c>
      <c r="M152" t="s">
        <v>53</v>
      </c>
      <c r="N152" s="1" t="s">
        <v>21</v>
      </c>
      <c r="O152">
        <f t="shared" si="2"/>
        <v>0</v>
      </c>
      <c r="P152" t="e">
        <f>NETWORKDAYS(TBL_Employees[[#This Row],[Hire Date]],TBL_Employees[[#This Row],[Exit Date]])</f>
        <v>#VALUE!</v>
      </c>
      <c r="Q152" t="e">
        <f>TBL_Employees[[#This Row],[duration]]/365</f>
        <v>#VALUE!</v>
      </c>
      <c r="R152" s="7" t="e">
        <f>IF(TBL_Employees[[#This Row],[Column1]],TBL_Employees[[#This Row],[Column1]]&lt;&gt;"#VALUE!",0)</f>
        <v>#VALUE!</v>
      </c>
    </row>
    <row r="153" spans="1:18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11">
        <v>86658</v>
      </c>
      <c r="K153" s="9">
        <v>0</v>
      </c>
      <c r="L153" t="s">
        <v>19</v>
      </c>
      <c r="M153" t="s">
        <v>39</v>
      </c>
      <c r="N153" s="1" t="s">
        <v>21</v>
      </c>
      <c r="O153">
        <f t="shared" si="2"/>
        <v>0</v>
      </c>
      <c r="P153" t="e">
        <f>NETWORKDAYS(TBL_Employees[[#This Row],[Hire Date]],TBL_Employees[[#This Row],[Exit Date]])</f>
        <v>#VALUE!</v>
      </c>
      <c r="Q153" t="e">
        <f>TBL_Employees[[#This Row],[duration]]/365</f>
        <v>#VALUE!</v>
      </c>
      <c r="R153" s="7" t="e">
        <f>IF(TBL_Employees[[#This Row],[Column1]],TBL_Employees[[#This Row],[Column1]]&lt;&gt;"#VALUE!",0)</f>
        <v>#VALUE!</v>
      </c>
    </row>
    <row r="154" spans="1:18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11">
        <v>74552</v>
      </c>
      <c r="K154" s="9">
        <v>0</v>
      </c>
      <c r="L154" t="s">
        <v>33</v>
      </c>
      <c r="M154" t="s">
        <v>34</v>
      </c>
      <c r="N154" s="1" t="s">
        <v>21</v>
      </c>
      <c r="O154">
        <f t="shared" si="2"/>
        <v>0</v>
      </c>
      <c r="P154" t="e">
        <f>NETWORKDAYS(TBL_Employees[[#This Row],[Hire Date]],TBL_Employees[[#This Row],[Exit Date]])</f>
        <v>#VALUE!</v>
      </c>
      <c r="Q154" t="e">
        <f>TBL_Employees[[#This Row],[duration]]/365</f>
        <v>#VALUE!</v>
      </c>
      <c r="R154" s="7" t="e">
        <f>IF(TBL_Employees[[#This Row],[Column1]],TBL_Employees[[#This Row],[Column1]]&lt;&gt;"#VALUE!",0)</f>
        <v>#VALUE!</v>
      </c>
    </row>
    <row r="155" spans="1:18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11">
        <v>82839</v>
      </c>
      <c r="K155" s="9">
        <v>0</v>
      </c>
      <c r="L155" t="s">
        <v>19</v>
      </c>
      <c r="M155" t="s">
        <v>45</v>
      </c>
      <c r="N155" s="1" t="s">
        <v>21</v>
      </c>
      <c r="O155">
        <f t="shared" si="2"/>
        <v>0</v>
      </c>
      <c r="P155" t="e">
        <f>NETWORKDAYS(TBL_Employees[[#This Row],[Hire Date]],TBL_Employees[[#This Row],[Exit Date]])</f>
        <v>#VALUE!</v>
      </c>
      <c r="Q155" t="e">
        <f>TBL_Employees[[#This Row],[duration]]/365</f>
        <v>#VALUE!</v>
      </c>
      <c r="R155" s="7" t="e">
        <f>IF(TBL_Employees[[#This Row],[Column1]],TBL_Employees[[#This Row],[Column1]]&lt;&gt;"#VALUE!",0)</f>
        <v>#VALUE!</v>
      </c>
    </row>
    <row r="156" spans="1:18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11">
        <v>64475</v>
      </c>
      <c r="K156" s="9">
        <v>0</v>
      </c>
      <c r="L156" t="s">
        <v>19</v>
      </c>
      <c r="M156" t="s">
        <v>39</v>
      </c>
      <c r="N156" s="1" t="s">
        <v>21</v>
      </c>
      <c r="O156">
        <f t="shared" si="2"/>
        <v>0</v>
      </c>
      <c r="P156" t="e">
        <f>NETWORKDAYS(TBL_Employees[[#This Row],[Hire Date]],TBL_Employees[[#This Row],[Exit Date]])</f>
        <v>#VALUE!</v>
      </c>
      <c r="Q156" t="e">
        <f>TBL_Employees[[#This Row],[duration]]/365</f>
        <v>#VALUE!</v>
      </c>
      <c r="R156" s="7" t="e">
        <f>IF(TBL_Employees[[#This Row],[Column1]],TBL_Employees[[#This Row],[Column1]]&lt;&gt;"#VALUE!",0)</f>
        <v>#VALUE!</v>
      </c>
    </row>
    <row r="157" spans="1:18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11">
        <v>69453</v>
      </c>
      <c r="K157" s="9">
        <v>0</v>
      </c>
      <c r="L157" t="s">
        <v>33</v>
      </c>
      <c r="M157" t="s">
        <v>34</v>
      </c>
      <c r="N157" s="1" t="s">
        <v>21</v>
      </c>
      <c r="O157">
        <f t="shared" si="2"/>
        <v>0</v>
      </c>
      <c r="P157" t="e">
        <f>NETWORKDAYS(TBL_Employees[[#This Row],[Hire Date]],TBL_Employees[[#This Row],[Exit Date]])</f>
        <v>#VALUE!</v>
      </c>
      <c r="Q157" t="e">
        <f>TBL_Employees[[#This Row],[duration]]/365</f>
        <v>#VALUE!</v>
      </c>
      <c r="R157" s="7" t="e">
        <f>IF(TBL_Employees[[#This Row],[Column1]],TBL_Employees[[#This Row],[Column1]]&lt;&gt;"#VALUE!",0)</f>
        <v>#VALUE!</v>
      </c>
    </row>
    <row r="158" spans="1:18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11">
        <v>127148</v>
      </c>
      <c r="K158" s="9">
        <v>0.1</v>
      </c>
      <c r="L158" t="s">
        <v>19</v>
      </c>
      <c r="M158" t="s">
        <v>45</v>
      </c>
      <c r="N158" s="1" t="s">
        <v>21</v>
      </c>
      <c r="O158">
        <f t="shared" si="2"/>
        <v>12714.800000000001</v>
      </c>
      <c r="P158" t="e">
        <f>NETWORKDAYS(TBL_Employees[[#This Row],[Hire Date]],TBL_Employees[[#This Row],[Exit Date]])</f>
        <v>#VALUE!</v>
      </c>
      <c r="Q158" t="e">
        <f>TBL_Employees[[#This Row],[duration]]/365</f>
        <v>#VALUE!</v>
      </c>
      <c r="R158" s="7" t="e">
        <f>IF(TBL_Employees[[#This Row],[Column1]],TBL_Employees[[#This Row],[Column1]]&lt;&gt;"#VALUE!",0)</f>
        <v>#VALUE!</v>
      </c>
    </row>
    <row r="159" spans="1:18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11">
        <v>190253</v>
      </c>
      <c r="K159" s="9">
        <v>0.33</v>
      </c>
      <c r="L159" t="s">
        <v>19</v>
      </c>
      <c r="M159" t="s">
        <v>25</v>
      </c>
      <c r="N159" s="1" t="s">
        <v>21</v>
      </c>
      <c r="O159">
        <f t="shared" si="2"/>
        <v>62783.490000000005</v>
      </c>
      <c r="P159" t="e">
        <f>NETWORKDAYS(TBL_Employees[[#This Row],[Hire Date]],TBL_Employees[[#This Row],[Exit Date]])</f>
        <v>#VALUE!</v>
      </c>
      <c r="Q159" t="e">
        <f>TBL_Employees[[#This Row],[duration]]/365</f>
        <v>#VALUE!</v>
      </c>
      <c r="R159" s="7" t="e">
        <f>IF(TBL_Employees[[#This Row],[Column1]],TBL_Employees[[#This Row],[Column1]]&lt;&gt;"#VALUE!",0)</f>
        <v>#VALUE!</v>
      </c>
    </row>
    <row r="160" spans="1:18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11">
        <v>115798</v>
      </c>
      <c r="K160" s="9">
        <v>0.05</v>
      </c>
      <c r="L160" t="s">
        <v>19</v>
      </c>
      <c r="M160" t="s">
        <v>45</v>
      </c>
      <c r="N160" s="1" t="s">
        <v>21</v>
      </c>
      <c r="O160">
        <f t="shared" si="2"/>
        <v>5789.9000000000005</v>
      </c>
      <c r="P160" t="e">
        <f>NETWORKDAYS(TBL_Employees[[#This Row],[Hire Date]],TBL_Employees[[#This Row],[Exit Date]])</f>
        <v>#VALUE!</v>
      </c>
      <c r="Q160" t="e">
        <f>TBL_Employees[[#This Row],[duration]]/365</f>
        <v>#VALUE!</v>
      </c>
      <c r="R160" s="7" t="e">
        <f>IF(TBL_Employees[[#This Row],[Column1]],TBL_Employees[[#This Row],[Column1]]&lt;&gt;"#VALUE!",0)</f>
        <v>#VALUE!</v>
      </c>
    </row>
    <row r="161" spans="1:18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11">
        <v>93102</v>
      </c>
      <c r="K161" s="9">
        <v>0</v>
      </c>
      <c r="L161" t="s">
        <v>19</v>
      </c>
      <c r="M161" t="s">
        <v>63</v>
      </c>
      <c r="N161" s="1">
        <v>41621</v>
      </c>
      <c r="O161">
        <f t="shared" si="2"/>
        <v>0</v>
      </c>
      <c r="P161">
        <f>NETWORKDAYS(TBL_Employees[[#This Row],[Hire Date]],TBL_Employees[[#This Row],[Exit Date]])</f>
        <v>5040</v>
      </c>
      <c r="Q161">
        <f>TBL_Employees[[#This Row],[duration]]/365</f>
        <v>13.808219178082192</v>
      </c>
      <c r="R161" s="7" t="b">
        <f>IF(TBL_Employees[[#This Row],[Column1]],TBL_Employees[[#This Row],[Column1]]&lt;&gt;"#VALUE!",0)</f>
        <v>1</v>
      </c>
    </row>
    <row r="162" spans="1:18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11">
        <v>110054</v>
      </c>
      <c r="K162" s="9">
        <v>0.15</v>
      </c>
      <c r="L162" t="s">
        <v>19</v>
      </c>
      <c r="M162" t="s">
        <v>45</v>
      </c>
      <c r="N162" s="1" t="s">
        <v>21</v>
      </c>
      <c r="O162">
        <f t="shared" si="2"/>
        <v>16508.099999999999</v>
      </c>
      <c r="P162" t="e">
        <f>NETWORKDAYS(TBL_Employees[[#This Row],[Hire Date]],TBL_Employees[[#This Row],[Exit Date]])</f>
        <v>#VALUE!</v>
      </c>
      <c r="Q162" t="e">
        <f>TBL_Employees[[#This Row],[duration]]/365</f>
        <v>#VALUE!</v>
      </c>
      <c r="R162" s="7" t="e">
        <f>IF(TBL_Employees[[#This Row],[Column1]],TBL_Employees[[#This Row],[Column1]]&lt;&gt;"#VALUE!",0)</f>
        <v>#VALUE!</v>
      </c>
    </row>
    <row r="163" spans="1:18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11">
        <v>95786</v>
      </c>
      <c r="K163" s="9">
        <v>0</v>
      </c>
      <c r="L163" t="s">
        <v>19</v>
      </c>
      <c r="M163" t="s">
        <v>20</v>
      </c>
      <c r="N163" s="1" t="s">
        <v>21</v>
      </c>
      <c r="O163">
        <f t="shared" si="2"/>
        <v>0</v>
      </c>
      <c r="P163" t="e">
        <f>NETWORKDAYS(TBL_Employees[[#This Row],[Hire Date]],TBL_Employees[[#This Row],[Exit Date]])</f>
        <v>#VALUE!</v>
      </c>
      <c r="Q163" t="e">
        <f>TBL_Employees[[#This Row],[duration]]/365</f>
        <v>#VALUE!</v>
      </c>
      <c r="R163" s="7" t="e">
        <f>IF(TBL_Employees[[#This Row],[Column1]],TBL_Employees[[#This Row],[Column1]]&lt;&gt;"#VALUE!",0)</f>
        <v>#VALUE!</v>
      </c>
    </row>
    <row r="164" spans="1:18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11">
        <v>90855</v>
      </c>
      <c r="K164" s="9">
        <v>0</v>
      </c>
      <c r="L164" t="s">
        <v>52</v>
      </c>
      <c r="M164" t="s">
        <v>53</v>
      </c>
      <c r="N164" s="1" t="s">
        <v>21</v>
      </c>
      <c r="O164">
        <f t="shared" si="2"/>
        <v>0</v>
      </c>
      <c r="P164" t="e">
        <f>NETWORKDAYS(TBL_Employees[[#This Row],[Hire Date]],TBL_Employees[[#This Row],[Exit Date]])</f>
        <v>#VALUE!</v>
      </c>
      <c r="Q164" t="e">
        <f>TBL_Employees[[#This Row],[duration]]/365</f>
        <v>#VALUE!</v>
      </c>
      <c r="R164" s="7" t="e">
        <f>IF(TBL_Employees[[#This Row],[Column1]],TBL_Employees[[#This Row],[Column1]]&lt;&gt;"#VALUE!",0)</f>
        <v>#VALUE!</v>
      </c>
    </row>
    <row r="165" spans="1:18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11">
        <v>92897</v>
      </c>
      <c r="K165" s="9">
        <v>0</v>
      </c>
      <c r="L165" t="s">
        <v>52</v>
      </c>
      <c r="M165" t="s">
        <v>53</v>
      </c>
      <c r="N165" s="1" t="s">
        <v>21</v>
      </c>
      <c r="O165">
        <f t="shared" si="2"/>
        <v>0</v>
      </c>
      <c r="P165" t="e">
        <f>NETWORKDAYS(TBL_Employees[[#This Row],[Hire Date]],TBL_Employees[[#This Row],[Exit Date]])</f>
        <v>#VALUE!</v>
      </c>
      <c r="Q165" t="e">
        <f>TBL_Employees[[#This Row],[duration]]/365</f>
        <v>#VALUE!</v>
      </c>
      <c r="R165" s="7" t="e">
        <f>IF(TBL_Employees[[#This Row],[Column1]],TBL_Employees[[#This Row],[Column1]]&lt;&gt;"#VALUE!",0)</f>
        <v>#VALUE!</v>
      </c>
    </row>
    <row r="166" spans="1:18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11">
        <v>242919</v>
      </c>
      <c r="K166" s="9">
        <v>0.31</v>
      </c>
      <c r="L166" t="s">
        <v>33</v>
      </c>
      <c r="M166" t="s">
        <v>80</v>
      </c>
      <c r="N166" s="1" t="s">
        <v>21</v>
      </c>
      <c r="O166">
        <f t="shared" si="2"/>
        <v>75304.89</v>
      </c>
      <c r="P166" t="e">
        <f>NETWORKDAYS(TBL_Employees[[#This Row],[Hire Date]],TBL_Employees[[#This Row],[Exit Date]])</f>
        <v>#VALUE!</v>
      </c>
      <c r="Q166" t="e">
        <f>TBL_Employees[[#This Row],[duration]]/365</f>
        <v>#VALUE!</v>
      </c>
      <c r="R166" s="7" t="e">
        <f>IF(TBL_Employees[[#This Row],[Column1]],TBL_Employees[[#This Row],[Column1]]&lt;&gt;"#VALUE!",0)</f>
        <v>#VALUE!</v>
      </c>
    </row>
    <row r="167" spans="1:18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11">
        <v>184368</v>
      </c>
      <c r="K167" s="9">
        <v>0.28999999999999998</v>
      </c>
      <c r="L167" t="s">
        <v>19</v>
      </c>
      <c r="M167" t="s">
        <v>25</v>
      </c>
      <c r="N167" s="1" t="s">
        <v>21</v>
      </c>
      <c r="O167">
        <f t="shared" si="2"/>
        <v>53466.719999999994</v>
      </c>
      <c r="P167" t="e">
        <f>NETWORKDAYS(TBL_Employees[[#This Row],[Hire Date]],TBL_Employees[[#This Row],[Exit Date]])</f>
        <v>#VALUE!</v>
      </c>
      <c r="Q167" t="e">
        <f>TBL_Employees[[#This Row],[duration]]/365</f>
        <v>#VALUE!</v>
      </c>
      <c r="R167" s="7" t="e">
        <f>IF(TBL_Employees[[#This Row],[Column1]],TBL_Employees[[#This Row],[Column1]]&lt;&gt;"#VALUE!",0)</f>
        <v>#VALUE!</v>
      </c>
    </row>
    <row r="168" spans="1:18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11">
        <v>144754</v>
      </c>
      <c r="K168" s="9">
        <v>0.15</v>
      </c>
      <c r="L168" t="s">
        <v>19</v>
      </c>
      <c r="M168" t="s">
        <v>39</v>
      </c>
      <c r="N168" s="1" t="s">
        <v>21</v>
      </c>
      <c r="O168">
        <f t="shared" si="2"/>
        <v>21713.1</v>
      </c>
      <c r="P168" t="e">
        <f>NETWORKDAYS(TBL_Employees[[#This Row],[Hire Date]],TBL_Employees[[#This Row],[Exit Date]])</f>
        <v>#VALUE!</v>
      </c>
      <c r="Q168" t="e">
        <f>TBL_Employees[[#This Row],[duration]]/365</f>
        <v>#VALUE!</v>
      </c>
      <c r="R168" s="7" t="e">
        <f>IF(TBL_Employees[[#This Row],[Column1]],TBL_Employees[[#This Row],[Column1]]&lt;&gt;"#VALUE!",0)</f>
        <v>#VALUE!</v>
      </c>
    </row>
    <row r="169" spans="1:18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11">
        <v>89458</v>
      </c>
      <c r="K169" s="9">
        <v>0</v>
      </c>
      <c r="L169" t="s">
        <v>19</v>
      </c>
      <c r="M169" t="s">
        <v>25</v>
      </c>
      <c r="N169" s="1" t="s">
        <v>21</v>
      </c>
      <c r="O169">
        <f t="shared" si="2"/>
        <v>0</v>
      </c>
      <c r="P169" t="e">
        <f>NETWORKDAYS(TBL_Employees[[#This Row],[Hire Date]],TBL_Employees[[#This Row],[Exit Date]])</f>
        <v>#VALUE!</v>
      </c>
      <c r="Q169" t="e">
        <f>TBL_Employees[[#This Row],[duration]]/365</f>
        <v>#VALUE!</v>
      </c>
      <c r="R169" s="7" t="e">
        <f>IF(TBL_Employees[[#This Row],[Column1]],TBL_Employees[[#This Row],[Column1]]&lt;&gt;"#VALUE!",0)</f>
        <v>#VALUE!</v>
      </c>
    </row>
    <row r="170" spans="1:18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11">
        <v>190815</v>
      </c>
      <c r="K170" s="9">
        <v>0.4</v>
      </c>
      <c r="L170" t="s">
        <v>19</v>
      </c>
      <c r="M170" t="s">
        <v>25</v>
      </c>
      <c r="N170" s="1" t="s">
        <v>21</v>
      </c>
      <c r="O170">
        <f t="shared" si="2"/>
        <v>76326</v>
      </c>
      <c r="P170" t="e">
        <f>NETWORKDAYS(TBL_Employees[[#This Row],[Hire Date]],TBL_Employees[[#This Row],[Exit Date]])</f>
        <v>#VALUE!</v>
      </c>
      <c r="Q170" t="e">
        <f>TBL_Employees[[#This Row],[duration]]/365</f>
        <v>#VALUE!</v>
      </c>
      <c r="R170" s="7" t="e">
        <f>IF(TBL_Employees[[#This Row],[Column1]],TBL_Employees[[#This Row],[Column1]]&lt;&gt;"#VALUE!",0)</f>
        <v>#VALUE!</v>
      </c>
    </row>
    <row r="171" spans="1:18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11">
        <v>137995</v>
      </c>
      <c r="K171" s="9">
        <v>0.14000000000000001</v>
      </c>
      <c r="L171" t="s">
        <v>19</v>
      </c>
      <c r="M171" t="s">
        <v>25</v>
      </c>
      <c r="N171" s="1" t="s">
        <v>21</v>
      </c>
      <c r="O171">
        <f t="shared" si="2"/>
        <v>19319.300000000003</v>
      </c>
      <c r="P171" t="e">
        <f>NETWORKDAYS(TBL_Employees[[#This Row],[Hire Date]],TBL_Employees[[#This Row],[Exit Date]])</f>
        <v>#VALUE!</v>
      </c>
      <c r="Q171" t="e">
        <f>TBL_Employees[[#This Row],[duration]]/365</f>
        <v>#VALUE!</v>
      </c>
      <c r="R171" s="7" t="e">
        <f>IF(TBL_Employees[[#This Row],[Column1]],TBL_Employees[[#This Row],[Column1]]&lt;&gt;"#VALUE!",0)</f>
        <v>#VALUE!</v>
      </c>
    </row>
    <row r="172" spans="1:18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11">
        <v>93840</v>
      </c>
      <c r="K172" s="9">
        <v>0</v>
      </c>
      <c r="L172" t="s">
        <v>52</v>
      </c>
      <c r="M172" t="s">
        <v>81</v>
      </c>
      <c r="N172" s="1" t="s">
        <v>21</v>
      </c>
      <c r="O172">
        <f t="shared" si="2"/>
        <v>0</v>
      </c>
      <c r="P172" t="e">
        <f>NETWORKDAYS(TBL_Employees[[#This Row],[Hire Date]],TBL_Employees[[#This Row],[Exit Date]])</f>
        <v>#VALUE!</v>
      </c>
      <c r="Q172" t="e">
        <f>TBL_Employees[[#This Row],[duration]]/365</f>
        <v>#VALUE!</v>
      </c>
      <c r="R172" s="7" t="e">
        <f>IF(TBL_Employees[[#This Row],[Column1]],TBL_Employees[[#This Row],[Column1]]&lt;&gt;"#VALUE!",0)</f>
        <v>#VALUE!</v>
      </c>
    </row>
    <row r="173" spans="1:18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11">
        <v>94790</v>
      </c>
      <c r="K173" s="9">
        <v>0</v>
      </c>
      <c r="L173" t="s">
        <v>33</v>
      </c>
      <c r="M173" t="s">
        <v>80</v>
      </c>
      <c r="N173" s="1" t="s">
        <v>21</v>
      </c>
      <c r="O173">
        <f t="shared" si="2"/>
        <v>0</v>
      </c>
      <c r="P173" t="e">
        <f>NETWORKDAYS(TBL_Employees[[#This Row],[Hire Date]],TBL_Employees[[#This Row],[Exit Date]])</f>
        <v>#VALUE!</v>
      </c>
      <c r="Q173" t="e">
        <f>TBL_Employees[[#This Row],[duration]]/365</f>
        <v>#VALUE!</v>
      </c>
      <c r="R173" s="7" t="e">
        <f>IF(TBL_Employees[[#This Row],[Column1]],TBL_Employees[[#This Row],[Column1]]&lt;&gt;"#VALUE!",0)</f>
        <v>#VALUE!</v>
      </c>
    </row>
    <row r="174" spans="1:18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11">
        <v>197367</v>
      </c>
      <c r="K174" s="9">
        <v>0.39</v>
      </c>
      <c r="L174" t="s">
        <v>19</v>
      </c>
      <c r="M174" t="s">
        <v>25</v>
      </c>
      <c r="N174" s="1" t="s">
        <v>21</v>
      </c>
      <c r="O174">
        <f t="shared" si="2"/>
        <v>76973.13</v>
      </c>
      <c r="P174" t="e">
        <f>NETWORKDAYS(TBL_Employees[[#This Row],[Hire Date]],TBL_Employees[[#This Row],[Exit Date]])</f>
        <v>#VALUE!</v>
      </c>
      <c r="Q174" t="e">
        <f>TBL_Employees[[#This Row],[duration]]/365</f>
        <v>#VALUE!</v>
      </c>
      <c r="R174" s="7" t="e">
        <f>IF(TBL_Employees[[#This Row],[Column1]],TBL_Employees[[#This Row],[Column1]]&lt;&gt;"#VALUE!",0)</f>
        <v>#VALUE!</v>
      </c>
    </row>
    <row r="175" spans="1:18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11">
        <v>174097</v>
      </c>
      <c r="K175" s="9">
        <v>0.21</v>
      </c>
      <c r="L175" t="s">
        <v>19</v>
      </c>
      <c r="M175" t="s">
        <v>39</v>
      </c>
      <c r="N175" s="1" t="s">
        <v>21</v>
      </c>
      <c r="O175">
        <f t="shared" si="2"/>
        <v>36560.369999999995</v>
      </c>
      <c r="P175" t="e">
        <f>NETWORKDAYS(TBL_Employees[[#This Row],[Hire Date]],TBL_Employees[[#This Row],[Exit Date]])</f>
        <v>#VALUE!</v>
      </c>
      <c r="Q175" t="e">
        <f>TBL_Employees[[#This Row],[duration]]/365</f>
        <v>#VALUE!</v>
      </c>
      <c r="R175" s="7" t="e">
        <f>IF(TBL_Employees[[#This Row],[Column1]],TBL_Employees[[#This Row],[Column1]]&lt;&gt;"#VALUE!",0)</f>
        <v>#VALUE!</v>
      </c>
    </row>
    <row r="176" spans="1:18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11">
        <v>120128</v>
      </c>
      <c r="K176" s="9">
        <v>0.1</v>
      </c>
      <c r="L176" t="s">
        <v>19</v>
      </c>
      <c r="M176" t="s">
        <v>25</v>
      </c>
      <c r="N176" s="1" t="s">
        <v>21</v>
      </c>
      <c r="O176">
        <f t="shared" si="2"/>
        <v>12012.800000000001</v>
      </c>
      <c r="P176" t="e">
        <f>NETWORKDAYS(TBL_Employees[[#This Row],[Hire Date]],TBL_Employees[[#This Row],[Exit Date]])</f>
        <v>#VALUE!</v>
      </c>
      <c r="Q176" t="e">
        <f>TBL_Employees[[#This Row],[duration]]/365</f>
        <v>#VALUE!</v>
      </c>
      <c r="R176" s="7" t="e">
        <f>IF(TBL_Employees[[#This Row],[Column1]],TBL_Employees[[#This Row],[Column1]]&lt;&gt;"#VALUE!",0)</f>
        <v>#VALUE!</v>
      </c>
    </row>
    <row r="177" spans="1:18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11">
        <v>129708</v>
      </c>
      <c r="K177" s="9">
        <v>0.05</v>
      </c>
      <c r="L177" t="s">
        <v>19</v>
      </c>
      <c r="M177" t="s">
        <v>45</v>
      </c>
      <c r="N177" s="1" t="s">
        <v>21</v>
      </c>
      <c r="O177">
        <f t="shared" si="2"/>
        <v>6485.4000000000005</v>
      </c>
      <c r="P177" t="e">
        <f>NETWORKDAYS(TBL_Employees[[#This Row],[Hire Date]],TBL_Employees[[#This Row],[Exit Date]])</f>
        <v>#VALUE!</v>
      </c>
      <c r="Q177" t="e">
        <f>TBL_Employees[[#This Row],[duration]]/365</f>
        <v>#VALUE!</v>
      </c>
      <c r="R177" s="7" t="e">
        <f>IF(TBL_Employees[[#This Row],[Column1]],TBL_Employees[[#This Row],[Column1]]&lt;&gt;"#VALUE!",0)</f>
        <v>#VALUE!</v>
      </c>
    </row>
    <row r="178" spans="1:18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11">
        <v>102270</v>
      </c>
      <c r="K178" s="9">
        <v>0.1</v>
      </c>
      <c r="L178" t="s">
        <v>19</v>
      </c>
      <c r="M178" t="s">
        <v>20</v>
      </c>
      <c r="N178" s="1" t="s">
        <v>21</v>
      </c>
      <c r="O178">
        <f t="shared" si="2"/>
        <v>10227</v>
      </c>
      <c r="P178" t="e">
        <f>NETWORKDAYS(TBL_Employees[[#This Row],[Hire Date]],TBL_Employees[[#This Row],[Exit Date]])</f>
        <v>#VALUE!</v>
      </c>
      <c r="Q178" t="e">
        <f>TBL_Employees[[#This Row],[duration]]/365</f>
        <v>#VALUE!</v>
      </c>
      <c r="R178" s="7" t="e">
        <f>IF(TBL_Employees[[#This Row],[Column1]],TBL_Employees[[#This Row],[Column1]]&lt;&gt;"#VALUE!",0)</f>
        <v>#VALUE!</v>
      </c>
    </row>
    <row r="179" spans="1:18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11">
        <v>249686</v>
      </c>
      <c r="K179" s="9">
        <v>0.31</v>
      </c>
      <c r="L179" t="s">
        <v>33</v>
      </c>
      <c r="M179" t="s">
        <v>80</v>
      </c>
      <c r="N179" s="1" t="s">
        <v>21</v>
      </c>
      <c r="O179">
        <f t="shared" si="2"/>
        <v>77402.66</v>
      </c>
      <c r="P179" t="e">
        <f>NETWORKDAYS(TBL_Employees[[#This Row],[Hire Date]],TBL_Employees[[#This Row],[Exit Date]])</f>
        <v>#VALUE!</v>
      </c>
      <c r="Q179" t="e">
        <f>TBL_Employees[[#This Row],[duration]]/365</f>
        <v>#VALUE!</v>
      </c>
      <c r="R179" s="7" t="e">
        <f>IF(TBL_Employees[[#This Row],[Column1]],TBL_Employees[[#This Row],[Column1]]&lt;&gt;"#VALUE!",0)</f>
        <v>#VALUE!</v>
      </c>
    </row>
    <row r="180" spans="1:18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11">
        <v>50475</v>
      </c>
      <c r="K180" s="9">
        <v>0</v>
      </c>
      <c r="L180" t="s">
        <v>19</v>
      </c>
      <c r="M180" t="s">
        <v>29</v>
      </c>
      <c r="N180" s="1" t="s">
        <v>21</v>
      </c>
      <c r="O180">
        <f t="shared" si="2"/>
        <v>0</v>
      </c>
      <c r="P180" t="e">
        <f>NETWORKDAYS(TBL_Employees[[#This Row],[Hire Date]],TBL_Employees[[#This Row],[Exit Date]])</f>
        <v>#VALUE!</v>
      </c>
      <c r="Q180" t="e">
        <f>TBL_Employees[[#This Row],[duration]]/365</f>
        <v>#VALUE!</v>
      </c>
      <c r="R180" s="7" t="e">
        <f>IF(TBL_Employees[[#This Row],[Column1]],TBL_Employees[[#This Row],[Column1]]&lt;&gt;"#VALUE!",0)</f>
        <v>#VALUE!</v>
      </c>
    </row>
    <row r="181" spans="1:18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11">
        <v>100099</v>
      </c>
      <c r="K181" s="9">
        <v>0.08</v>
      </c>
      <c r="L181" t="s">
        <v>19</v>
      </c>
      <c r="M181" t="s">
        <v>45</v>
      </c>
      <c r="N181" s="1" t="s">
        <v>21</v>
      </c>
      <c r="O181">
        <f t="shared" si="2"/>
        <v>8007.92</v>
      </c>
      <c r="P181" t="e">
        <f>NETWORKDAYS(TBL_Employees[[#This Row],[Hire Date]],TBL_Employees[[#This Row],[Exit Date]])</f>
        <v>#VALUE!</v>
      </c>
      <c r="Q181" t="e">
        <f>TBL_Employees[[#This Row],[duration]]/365</f>
        <v>#VALUE!</v>
      </c>
      <c r="R181" s="7" t="e">
        <f>IF(TBL_Employees[[#This Row],[Column1]],TBL_Employees[[#This Row],[Column1]]&lt;&gt;"#VALUE!",0)</f>
        <v>#VALUE!</v>
      </c>
    </row>
    <row r="182" spans="1:18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11">
        <v>41673</v>
      </c>
      <c r="K182" s="9">
        <v>0</v>
      </c>
      <c r="L182" t="s">
        <v>19</v>
      </c>
      <c r="M182" t="s">
        <v>45</v>
      </c>
      <c r="N182" s="1" t="s">
        <v>21</v>
      </c>
      <c r="O182">
        <f t="shared" si="2"/>
        <v>0</v>
      </c>
      <c r="P182" t="e">
        <f>NETWORKDAYS(TBL_Employees[[#This Row],[Hire Date]],TBL_Employees[[#This Row],[Exit Date]])</f>
        <v>#VALUE!</v>
      </c>
      <c r="Q182" t="e">
        <f>TBL_Employees[[#This Row],[duration]]/365</f>
        <v>#VALUE!</v>
      </c>
      <c r="R182" s="7" t="e">
        <f>IF(TBL_Employees[[#This Row],[Column1]],TBL_Employees[[#This Row],[Column1]]&lt;&gt;"#VALUE!",0)</f>
        <v>#VALUE!</v>
      </c>
    </row>
    <row r="183" spans="1:18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11">
        <v>70996</v>
      </c>
      <c r="K183" s="9">
        <v>0</v>
      </c>
      <c r="L183" t="s">
        <v>33</v>
      </c>
      <c r="M183" t="s">
        <v>34</v>
      </c>
      <c r="N183" s="1" t="s">
        <v>21</v>
      </c>
      <c r="O183">
        <f t="shared" si="2"/>
        <v>0</v>
      </c>
      <c r="P183" t="e">
        <f>NETWORKDAYS(TBL_Employees[[#This Row],[Hire Date]],TBL_Employees[[#This Row],[Exit Date]])</f>
        <v>#VALUE!</v>
      </c>
      <c r="Q183" t="e">
        <f>TBL_Employees[[#This Row],[duration]]/365</f>
        <v>#VALUE!</v>
      </c>
      <c r="R183" s="7" t="e">
        <f>IF(TBL_Employees[[#This Row],[Column1]],TBL_Employees[[#This Row],[Column1]]&lt;&gt;"#VALUE!",0)</f>
        <v>#VALUE!</v>
      </c>
    </row>
    <row r="184" spans="1:18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11">
        <v>40752</v>
      </c>
      <c r="K184" s="9">
        <v>0</v>
      </c>
      <c r="L184" t="s">
        <v>19</v>
      </c>
      <c r="M184" t="s">
        <v>39</v>
      </c>
      <c r="N184" s="1" t="s">
        <v>21</v>
      </c>
      <c r="O184">
        <f t="shared" si="2"/>
        <v>0</v>
      </c>
      <c r="P184" t="e">
        <f>NETWORKDAYS(TBL_Employees[[#This Row],[Hire Date]],TBL_Employees[[#This Row],[Exit Date]])</f>
        <v>#VALUE!</v>
      </c>
      <c r="Q184" t="e">
        <f>TBL_Employees[[#This Row],[duration]]/365</f>
        <v>#VALUE!</v>
      </c>
      <c r="R184" s="7" t="e">
        <f>IF(TBL_Employees[[#This Row],[Column1]],TBL_Employees[[#This Row],[Column1]]&lt;&gt;"#VALUE!",0)</f>
        <v>#VALUE!</v>
      </c>
    </row>
    <row r="185" spans="1:18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11">
        <v>97537</v>
      </c>
      <c r="K185" s="9">
        <v>0</v>
      </c>
      <c r="L185" t="s">
        <v>33</v>
      </c>
      <c r="M185" t="s">
        <v>34</v>
      </c>
      <c r="N185" s="1" t="s">
        <v>21</v>
      </c>
      <c r="O185">
        <f t="shared" si="2"/>
        <v>0</v>
      </c>
      <c r="P185" t="e">
        <f>NETWORKDAYS(TBL_Employees[[#This Row],[Hire Date]],TBL_Employees[[#This Row],[Exit Date]])</f>
        <v>#VALUE!</v>
      </c>
      <c r="Q185" t="e">
        <f>TBL_Employees[[#This Row],[duration]]/365</f>
        <v>#VALUE!</v>
      </c>
      <c r="R185" s="7" t="e">
        <f>IF(TBL_Employees[[#This Row],[Column1]],TBL_Employees[[#This Row],[Column1]]&lt;&gt;"#VALUE!",0)</f>
        <v>#VALUE!</v>
      </c>
    </row>
    <row r="186" spans="1:18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11">
        <v>96567</v>
      </c>
      <c r="K186" s="9">
        <v>0</v>
      </c>
      <c r="L186" t="s">
        <v>33</v>
      </c>
      <c r="M186" t="s">
        <v>74</v>
      </c>
      <c r="N186" s="1" t="s">
        <v>21</v>
      </c>
      <c r="O186">
        <f t="shared" si="2"/>
        <v>0</v>
      </c>
      <c r="P186" t="e">
        <f>NETWORKDAYS(TBL_Employees[[#This Row],[Hire Date]],TBL_Employees[[#This Row],[Exit Date]])</f>
        <v>#VALUE!</v>
      </c>
      <c r="Q186" t="e">
        <f>TBL_Employees[[#This Row],[duration]]/365</f>
        <v>#VALUE!</v>
      </c>
      <c r="R186" s="7" t="e">
        <f>IF(TBL_Employees[[#This Row],[Column1]],TBL_Employees[[#This Row],[Column1]]&lt;&gt;"#VALUE!",0)</f>
        <v>#VALUE!</v>
      </c>
    </row>
    <row r="187" spans="1:18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11">
        <v>49404</v>
      </c>
      <c r="K187" s="9">
        <v>0</v>
      </c>
      <c r="L187" t="s">
        <v>33</v>
      </c>
      <c r="M187" t="s">
        <v>60</v>
      </c>
      <c r="N187" s="1" t="s">
        <v>21</v>
      </c>
      <c r="O187">
        <f t="shared" si="2"/>
        <v>0</v>
      </c>
      <c r="P187" t="e">
        <f>NETWORKDAYS(TBL_Employees[[#This Row],[Hire Date]],TBL_Employees[[#This Row],[Exit Date]])</f>
        <v>#VALUE!</v>
      </c>
      <c r="Q187" t="e">
        <f>TBL_Employees[[#This Row],[duration]]/365</f>
        <v>#VALUE!</v>
      </c>
      <c r="R187" s="7" t="e">
        <f>IF(TBL_Employees[[#This Row],[Column1]],TBL_Employees[[#This Row],[Column1]]&lt;&gt;"#VALUE!",0)</f>
        <v>#VALUE!</v>
      </c>
    </row>
    <row r="188" spans="1:18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11">
        <v>66819</v>
      </c>
      <c r="K188" s="9">
        <v>0</v>
      </c>
      <c r="L188" t="s">
        <v>52</v>
      </c>
      <c r="M188" t="s">
        <v>66</v>
      </c>
      <c r="N188" s="1" t="s">
        <v>21</v>
      </c>
      <c r="O188">
        <f t="shared" si="2"/>
        <v>0</v>
      </c>
      <c r="P188" t="e">
        <f>NETWORKDAYS(TBL_Employees[[#This Row],[Hire Date]],TBL_Employees[[#This Row],[Exit Date]])</f>
        <v>#VALUE!</v>
      </c>
      <c r="Q188" t="e">
        <f>TBL_Employees[[#This Row],[duration]]/365</f>
        <v>#VALUE!</v>
      </c>
      <c r="R188" s="7" t="e">
        <f>IF(TBL_Employees[[#This Row],[Column1]],TBL_Employees[[#This Row],[Column1]]&lt;&gt;"#VALUE!",0)</f>
        <v>#VALUE!</v>
      </c>
    </row>
    <row r="189" spans="1:18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11">
        <v>50784</v>
      </c>
      <c r="K189" s="9">
        <v>0</v>
      </c>
      <c r="L189" t="s">
        <v>52</v>
      </c>
      <c r="M189" t="s">
        <v>66</v>
      </c>
      <c r="N189" s="1" t="s">
        <v>21</v>
      </c>
      <c r="O189">
        <f t="shared" si="2"/>
        <v>0</v>
      </c>
      <c r="P189" t="e">
        <f>NETWORKDAYS(TBL_Employees[[#This Row],[Hire Date]],TBL_Employees[[#This Row],[Exit Date]])</f>
        <v>#VALUE!</v>
      </c>
      <c r="Q189" t="e">
        <f>TBL_Employees[[#This Row],[duration]]/365</f>
        <v>#VALUE!</v>
      </c>
      <c r="R189" s="7" t="e">
        <f>IF(TBL_Employees[[#This Row],[Column1]],TBL_Employees[[#This Row],[Column1]]&lt;&gt;"#VALUE!",0)</f>
        <v>#VALUE!</v>
      </c>
    </row>
    <row r="190" spans="1:18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11">
        <v>125828</v>
      </c>
      <c r="K190" s="9">
        <v>0.15</v>
      </c>
      <c r="L190" t="s">
        <v>52</v>
      </c>
      <c r="M190" t="s">
        <v>53</v>
      </c>
      <c r="N190" s="1" t="s">
        <v>21</v>
      </c>
      <c r="O190">
        <f t="shared" si="2"/>
        <v>18874.2</v>
      </c>
      <c r="P190" t="e">
        <f>NETWORKDAYS(TBL_Employees[[#This Row],[Hire Date]],TBL_Employees[[#This Row],[Exit Date]])</f>
        <v>#VALUE!</v>
      </c>
      <c r="Q190" t="e">
        <f>TBL_Employees[[#This Row],[duration]]/365</f>
        <v>#VALUE!</v>
      </c>
      <c r="R190" s="7" t="e">
        <f>IF(TBL_Employees[[#This Row],[Column1]],TBL_Employees[[#This Row],[Column1]]&lt;&gt;"#VALUE!",0)</f>
        <v>#VALUE!</v>
      </c>
    </row>
    <row r="191" spans="1:18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11">
        <v>92610</v>
      </c>
      <c r="K191" s="9">
        <v>0</v>
      </c>
      <c r="L191" t="s">
        <v>19</v>
      </c>
      <c r="M191" t="s">
        <v>29</v>
      </c>
      <c r="N191" s="1" t="s">
        <v>21</v>
      </c>
      <c r="O191">
        <f t="shared" si="2"/>
        <v>0</v>
      </c>
      <c r="P191" t="e">
        <f>NETWORKDAYS(TBL_Employees[[#This Row],[Hire Date]],TBL_Employees[[#This Row],[Exit Date]])</f>
        <v>#VALUE!</v>
      </c>
      <c r="Q191" t="e">
        <f>TBL_Employees[[#This Row],[duration]]/365</f>
        <v>#VALUE!</v>
      </c>
      <c r="R191" s="7" t="e">
        <f>IF(TBL_Employees[[#This Row],[Column1]],TBL_Employees[[#This Row],[Column1]]&lt;&gt;"#VALUE!",0)</f>
        <v>#VALUE!</v>
      </c>
    </row>
    <row r="192" spans="1:18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11">
        <v>123405</v>
      </c>
      <c r="K192" s="9">
        <v>0.13</v>
      </c>
      <c r="L192" t="s">
        <v>19</v>
      </c>
      <c r="M192" t="s">
        <v>29</v>
      </c>
      <c r="N192" s="1" t="s">
        <v>21</v>
      </c>
      <c r="O192">
        <f t="shared" si="2"/>
        <v>16042.650000000001</v>
      </c>
      <c r="P192" t="e">
        <f>NETWORKDAYS(TBL_Employees[[#This Row],[Hire Date]],TBL_Employees[[#This Row],[Exit Date]])</f>
        <v>#VALUE!</v>
      </c>
      <c r="Q192" t="e">
        <f>TBL_Employees[[#This Row],[duration]]/365</f>
        <v>#VALUE!</v>
      </c>
      <c r="R192" s="7" t="e">
        <f>IF(TBL_Employees[[#This Row],[Column1]],TBL_Employees[[#This Row],[Column1]]&lt;&gt;"#VALUE!",0)</f>
        <v>#VALUE!</v>
      </c>
    </row>
    <row r="193" spans="1:18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11">
        <v>73004</v>
      </c>
      <c r="K193" s="9">
        <v>0</v>
      </c>
      <c r="L193" t="s">
        <v>33</v>
      </c>
      <c r="M193" t="s">
        <v>60</v>
      </c>
      <c r="N193" s="1" t="s">
        <v>21</v>
      </c>
      <c r="O193">
        <f t="shared" si="2"/>
        <v>0</v>
      </c>
      <c r="P193" t="e">
        <f>NETWORKDAYS(TBL_Employees[[#This Row],[Hire Date]],TBL_Employees[[#This Row],[Exit Date]])</f>
        <v>#VALUE!</v>
      </c>
      <c r="Q193" t="e">
        <f>TBL_Employees[[#This Row],[duration]]/365</f>
        <v>#VALUE!</v>
      </c>
      <c r="R193" s="7" t="e">
        <f>IF(TBL_Employees[[#This Row],[Column1]],TBL_Employees[[#This Row],[Column1]]&lt;&gt;"#VALUE!",0)</f>
        <v>#VALUE!</v>
      </c>
    </row>
    <row r="194" spans="1:18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11">
        <v>95061</v>
      </c>
      <c r="K194" s="9">
        <v>0.1</v>
      </c>
      <c r="L194" t="s">
        <v>33</v>
      </c>
      <c r="M194" t="s">
        <v>74</v>
      </c>
      <c r="N194" s="1" t="s">
        <v>21</v>
      </c>
      <c r="O194">
        <f t="shared" ref="O194:O257" si="3">K194*J194</f>
        <v>9506.1</v>
      </c>
      <c r="P194" t="e">
        <f>NETWORKDAYS(TBL_Employees[[#This Row],[Hire Date]],TBL_Employees[[#This Row],[Exit Date]])</f>
        <v>#VALUE!</v>
      </c>
      <c r="Q194" t="e">
        <f>TBL_Employees[[#This Row],[duration]]/365</f>
        <v>#VALUE!</v>
      </c>
      <c r="R194" s="7" t="e">
        <f>IF(TBL_Employees[[#This Row],[Column1]],TBL_Employees[[#This Row],[Column1]]&lt;&gt;"#VALUE!",0)</f>
        <v>#VALUE!</v>
      </c>
    </row>
    <row r="195" spans="1:18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11">
        <v>160832</v>
      </c>
      <c r="K195" s="9">
        <v>0.3</v>
      </c>
      <c r="L195" t="s">
        <v>19</v>
      </c>
      <c r="M195" t="s">
        <v>39</v>
      </c>
      <c r="N195" s="1" t="s">
        <v>21</v>
      </c>
      <c r="O195">
        <f t="shared" si="3"/>
        <v>48249.599999999999</v>
      </c>
      <c r="P195" t="e">
        <f>NETWORKDAYS(TBL_Employees[[#This Row],[Hire Date]],TBL_Employees[[#This Row],[Exit Date]])</f>
        <v>#VALUE!</v>
      </c>
      <c r="Q195" t="e">
        <f>TBL_Employees[[#This Row],[duration]]/365</f>
        <v>#VALUE!</v>
      </c>
      <c r="R195" s="7" t="e">
        <f>IF(TBL_Employees[[#This Row],[Column1]],TBL_Employees[[#This Row],[Column1]]&lt;&gt;"#VALUE!",0)</f>
        <v>#VALUE!</v>
      </c>
    </row>
    <row r="196" spans="1:18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11">
        <v>64417</v>
      </c>
      <c r="K196" s="9">
        <v>0</v>
      </c>
      <c r="L196" t="s">
        <v>19</v>
      </c>
      <c r="M196" t="s">
        <v>29</v>
      </c>
      <c r="N196" s="1" t="s">
        <v>21</v>
      </c>
      <c r="O196">
        <f t="shared" si="3"/>
        <v>0</v>
      </c>
      <c r="P196" t="e">
        <f>NETWORKDAYS(TBL_Employees[[#This Row],[Hire Date]],TBL_Employees[[#This Row],[Exit Date]])</f>
        <v>#VALUE!</v>
      </c>
      <c r="Q196" t="e">
        <f>TBL_Employees[[#This Row],[duration]]/365</f>
        <v>#VALUE!</v>
      </c>
      <c r="R196" s="7" t="e">
        <f>IF(TBL_Employees[[#This Row],[Column1]],TBL_Employees[[#This Row],[Column1]]&lt;&gt;"#VALUE!",0)</f>
        <v>#VALUE!</v>
      </c>
    </row>
    <row r="197" spans="1:18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11">
        <v>127543</v>
      </c>
      <c r="K197" s="9">
        <v>0.06</v>
      </c>
      <c r="L197" t="s">
        <v>33</v>
      </c>
      <c r="M197" t="s">
        <v>74</v>
      </c>
      <c r="N197" s="1" t="s">
        <v>21</v>
      </c>
      <c r="O197">
        <f t="shared" si="3"/>
        <v>7652.58</v>
      </c>
      <c r="P197" t="e">
        <f>NETWORKDAYS(TBL_Employees[[#This Row],[Hire Date]],TBL_Employees[[#This Row],[Exit Date]])</f>
        <v>#VALUE!</v>
      </c>
      <c r="Q197" t="e">
        <f>TBL_Employees[[#This Row],[duration]]/365</f>
        <v>#VALUE!</v>
      </c>
      <c r="R197" s="7" t="e">
        <f>IF(TBL_Employees[[#This Row],[Column1]],TBL_Employees[[#This Row],[Column1]]&lt;&gt;"#VALUE!",0)</f>
        <v>#VALUE!</v>
      </c>
    </row>
    <row r="198" spans="1:18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11">
        <v>56154</v>
      </c>
      <c r="K198" s="9">
        <v>0</v>
      </c>
      <c r="L198" t="s">
        <v>52</v>
      </c>
      <c r="M198" t="s">
        <v>53</v>
      </c>
      <c r="N198" s="1" t="s">
        <v>21</v>
      </c>
      <c r="O198">
        <f t="shared" si="3"/>
        <v>0</v>
      </c>
      <c r="P198" t="e">
        <f>NETWORKDAYS(TBL_Employees[[#This Row],[Hire Date]],TBL_Employees[[#This Row],[Exit Date]])</f>
        <v>#VALUE!</v>
      </c>
      <c r="Q198" t="e">
        <f>TBL_Employees[[#This Row],[duration]]/365</f>
        <v>#VALUE!</v>
      </c>
      <c r="R198" s="7" t="e">
        <f>IF(TBL_Employees[[#This Row],[Column1]],TBL_Employees[[#This Row],[Column1]]&lt;&gt;"#VALUE!",0)</f>
        <v>#VALUE!</v>
      </c>
    </row>
    <row r="199" spans="1:18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11">
        <v>218530</v>
      </c>
      <c r="K199" s="9">
        <v>0.3</v>
      </c>
      <c r="L199" t="s">
        <v>33</v>
      </c>
      <c r="M199" t="s">
        <v>74</v>
      </c>
      <c r="N199" s="1" t="s">
        <v>21</v>
      </c>
      <c r="O199">
        <f t="shared" si="3"/>
        <v>65559</v>
      </c>
      <c r="P199" t="e">
        <f>NETWORKDAYS(TBL_Employees[[#This Row],[Hire Date]],TBL_Employees[[#This Row],[Exit Date]])</f>
        <v>#VALUE!</v>
      </c>
      <c r="Q199" t="e">
        <f>TBL_Employees[[#This Row],[duration]]/365</f>
        <v>#VALUE!</v>
      </c>
      <c r="R199" s="7" t="e">
        <f>IF(TBL_Employees[[#This Row],[Column1]],TBL_Employees[[#This Row],[Column1]]&lt;&gt;"#VALUE!",0)</f>
        <v>#VALUE!</v>
      </c>
    </row>
    <row r="200" spans="1:18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11">
        <v>91954</v>
      </c>
      <c r="K200" s="9">
        <v>0</v>
      </c>
      <c r="L200" t="s">
        <v>19</v>
      </c>
      <c r="M200" t="s">
        <v>29</v>
      </c>
      <c r="N200" s="1" t="s">
        <v>21</v>
      </c>
      <c r="O200">
        <f t="shared" si="3"/>
        <v>0</v>
      </c>
      <c r="P200" t="e">
        <f>NETWORKDAYS(TBL_Employees[[#This Row],[Hire Date]],TBL_Employees[[#This Row],[Exit Date]])</f>
        <v>#VALUE!</v>
      </c>
      <c r="Q200" t="e">
        <f>TBL_Employees[[#This Row],[duration]]/365</f>
        <v>#VALUE!</v>
      </c>
      <c r="R200" s="7" t="e">
        <f>IF(TBL_Employees[[#This Row],[Column1]],TBL_Employees[[#This Row],[Column1]]&lt;&gt;"#VALUE!",0)</f>
        <v>#VALUE!</v>
      </c>
    </row>
    <row r="201" spans="1:18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11">
        <v>221217</v>
      </c>
      <c r="K201" s="9">
        <v>0.32</v>
      </c>
      <c r="L201" t="s">
        <v>19</v>
      </c>
      <c r="M201" t="s">
        <v>29</v>
      </c>
      <c r="N201" s="1">
        <v>43003</v>
      </c>
      <c r="O201">
        <f t="shared" si="3"/>
        <v>70789.440000000002</v>
      </c>
      <c r="P201">
        <f>NETWORKDAYS(TBL_Employees[[#This Row],[Hire Date]],TBL_Employees[[#This Row],[Exit Date]])</f>
        <v>264</v>
      </c>
      <c r="Q201">
        <f>TBL_Employees[[#This Row],[duration]]/365</f>
        <v>0.72328767123287674</v>
      </c>
      <c r="R201" s="7" t="b">
        <f>IF(TBL_Employees[[#This Row],[Column1]],TBL_Employees[[#This Row],[Column1]]&lt;&gt;"#VALUE!",0)</f>
        <v>1</v>
      </c>
    </row>
    <row r="202" spans="1:18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11">
        <v>87536</v>
      </c>
      <c r="K202" s="9">
        <v>0</v>
      </c>
      <c r="L202" t="s">
        <v>19</v>
      </c>
      <c r="M202" t="s">
        <v>63</v>
      </c>
      <c r="N202" s="1" t="s">
        <v>21</v>
      </c>
      <c r="O202">
        <f t="shared" si="3"/>
        <v>0</v>
      </c>
      <c r="P202" t="e">
        <f>NETWORKDAYS(TBL_Employees[[#This Row],[Hire Date]],TBL_Employees[[#This Row],[Exit Date]])</f>
        <v>#VALUE!</v>
      </c>
      <c r="Q202" t="e">
        <f>TBL_Employees[[#This Row],[duration]]/365</f>
        <v>#VALUE!</v>
      </c>
      <c r="R202" s="7" t="e">
        <f>IF(TBL_Employees[[#This Row],[Column1]],TBL_Employees[[#This Row],[Column1]]&lt;&gt;"#VALUE!",0)</f>
        <v>#VALUE!</v>
      </c>
    </row>
    <row r="203" spans="1:18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11">
        <v>41429</v>
      </c>
      <c r="K203" s="9">
        <v>0</v>
      </c>
      <c r="L203" t="s">
        <v>19</v>
      </c>
      <c r="M203" t="s">
        <v>63</v>
      </c>
      <c r="N203" s="1" t="s">
        <v>21</v>
      </c>
      <c r="O203">
        <f t="shared" si="3"/>
        <v>0</v>
      </c>
      <c r="P203" t="e">
        <f>NETWORKDAYS(TBL_Employees[[#This Row],[Hire Date]],TBL_Employees[[#This Row],[Exit Date]])</f>
        <v>#VALUE!</v>
      </c>
      <c r="Q203" t="e">
        <f>TBL_Employees[[#This Row],[duration]]/365</f>
        <v>#VALUE!</v>
      </c>
      <c r="R203" s="7" t="e">
        <f>IF(TBL_Employees[[#This Row],[Column1]],TBL_Employees[[#This Row],[Column1]]&lt;&gt;"#VALUE!",0)</f>
        <v>#VALUE!</v>
      </c>
    </row>
    <row r="204" spans="1:18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11">
        <v>245482</v>
      </c>
      <c r="K204" s="9">
        <v>0.39</v>
      </c>
      <c r="L204" t="s">
        <v>19</v>
      </c>
      <c r="M204" t="s">
        <v>63</v>
      </c>
      <c r="N204" s="1" t="s">
        <v>21</v>
      </c>
      <c r="O204">
        <f t="shared" si="3"/>
        <v>95737.98000000001</v>
      </c>
      <c r="P204" t="e">
        <f>NETWORKDAYS(TBL_Employees[[#This Row],[Hire Date]],TBL_Employees[[#This Row],[Exit Date]])</f>
        <v>#VALUE!</v>
      </c>
      <c r="Q204" t="e">
        <f>TBL_Employees[[#This Row],[duration]]/365</f>
        <v>#VALUE!</v>
      </c>
      <c r="R204" s="7" t="e">
        <f>IF(TBL_Employees[[#This Row],[Column1]],TBL_Employees[[#This Row],[Column1]]&lt;&gt;"#VALUE!",0)</f>
        <v>#VALUE!</v>
      </c>
    </row>
    <row r="205" spans="1:18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11">
        <v>71359</v>
      </c>
      <c r="K205" s="9">
        <v>0</v>
      </c>
      <c r="L205" t="s">
        <v>19</v>
      </c>
      <c r="M205" t="s">
        <v>39</v>
      </c>
      <c r="N205" s="1" t="s">
        <v>21</v>
      </c>
      <c r="O205">
        <f t="shared" si="3"/>
        <v>0</v>
      </c>
      <c r="P205" t="e">
        <f>NETWORKDAYS(TBL_Employees[[#This Row],[Hire Date]],TBL_Employees[[#This Row],[Exit Date]])</f>
        <v>#VALUE!</v>
      </c>
      <c r="Q205" t="e">
        <f>TBL_Employees[[#This Row],[duration]]/365</f>
        <v>#VALUE!</v>
      </c>
      <c r="R205" s="7" t="e">
        <f>IF(TBL_Employees[[#This Row],[Column1]],TBL_Employees[[#This Row],[Column1]]&lt;&gt;"#VALUE!",0)</f>
        <v>#VALUE!</v>
      </c>
    </row>
    <row r="206" spans="1:18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11">
        <v>183161</v>
      </c>
      <c r="K206" s="9">
        <v>0.22</v>
      </c>
      <c r="L206" t="s">
        <v>19</v>
      </c>
      <c r="M206" t="s">
        <v>45</v>
      </c>
      <c r="N206" s="1" t="s">
        <v>21</v>
      </c>
      <c r="O206">
        <f t="shared" si="3"/>
        <v>40295.42</v>
      </c>
      <c r="P206" t="e">
        <f>NETWORKDAYS(TBL_Employees[[#This Row],[Hire Date]],TBL_Employees[[#This Row],[Exit Date]])</f>
        <v>#VALUE!</v>
      </c>
      <c r="Q206" t="e">
        <f>TBL_Employees[[#This Row],[duration]]/365</f>
        <v>#VALUE!</v>
      </c>
      <c r="R206" s="7" t="e">
        <f>IF(TBL_Employees[[#This Row],[Column1]],TBL_Employees[[#This Row],[Column1]]&lt;&gt;"#VALUE!",0)</f>
        <v>#VALUE!</v>
      </c>
    </row>
    <row r="207" spans="1:18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11">
        <v>69260</v>
      </c>
      <c r="K207" s="9">
        <v>0</v>
      </c>
      <c r="L207" t="s">
        <v>19</v>
      </c>
      <c r="M207" t="s">
        <v>39</v>
      </c>
      <c r="N207" s="1" t="s">
        <v>21</v>
      </c>
      <c r="O207">
        <f t="shared" si="3"/>
        <v>0</v>
      </c>
      <c r="P207" t="e">
        <f>NETWORKDAYS(TBL_Employees[[#This Row],[Hire Date]],TBL_Employees[[#This Row],[Exit Date]])</f>
        <v>#VALUE!</v>
      </c>
      <c r="Q207" t="e">
        <f>TBL_Employees[[#This Row],[duration]]/365</f>
        <v>#VALUE!</v>
      </c>
      <c r="R207" s="7" t="e">
        <f>IF(TBL_Employees[[#This Row],[Column1]],TBL_Employees[[#This Row],[Column1]]&lt;&gt;"#VALUE!",0)</f>
        <v>#VALUE!</v>
      </c>
    </row>
    <row r="208" spans="1:18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11">
        <v>95639</v>
      </c>
      <c r="K208" s="9">
        <v>0</v>
      </c>
      <c r="L208" t="s">
        <v>19</v>
      </c>
      <c r="M208" t="s">
        <v>25</v>
      </c>
      <c r="N208" s="1" t="s">
        <v>21</v>
      </c>
      <c r="O208">
        <f t="shared" si="3"/>
        <v>0</v>
      </c>
      <c r="P208" t="e">
        <f>NETWORKDAYS(TBL_Employees[[#This Row],[Hire Date]],TBL_Employees[[#This Row],[Exit Date]])</f>
        <v>#VALUE!</v>
      </c>
      <c r="Q208" t="e">
        <f>TBL_Employees[[#This Row],[duration]]/365</f>
        <v>#VALUE!</v>
      </c>
      <c r="R208" s="7" t="e">
        <f>IF(TBL_Employees[[#This Row],[Column1]],TBL_Employees[[#This Row],[Column1]]&lt;&gt;"#VALUE!",0)</f>
        <v>#VALUE!</v>
      </c>
    </row>
    <row r="209" spans="1:18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11">
        <v>120660</v>
      </c>
      <c r="K209" s="9">
        <v>7.0000000000000007E-2</v>
      </c>
      <c r="L209" t="s">
        <v>33</v>
      </c>
      <c r="M209" t="s">
        <v>34</v>
      </c>
      <c r="N209" s="1" t="s">
        <v>21</v>
      </c>
      <c r="O209">
        <f t="shared" si="3"/>
        <v>8446.2000000000007</v>
      </c>
      <c r="P209" t="e">
        <f>NETWORKDAYS(TBL_Employees[[#This Row],[Hire Date]],TBL_Employees[[#This Row],[Exit Date]])</f>
        <v>#VALUE!</v>
      </c>
      <c r="Q209" t="e">
        <f>TBL_Employees[[#This Row],[duration]]/365</f>
        <v>#VALUE!</v>
      </c>
      <c r="R209" s="7" t="e">
        <f>IF(TBL_Employees[[#This Row],[Column1]],TBL_Employees[[#This Row],[Column1]]&lt;&gt;"#VALUE!",0)</f>
        <v>#VALUE!</v>
      </c>
    </row>
    <row r="210" spans="1:18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11">
        <v>75119</v>
      </c>
      <c r="K210" s="9">
        <v>0</v>
      </c>
      <c r="L210" t="s">
        <v>19</v>
      </c>
      <c r="M210" t="s">
        <v>20</v>
      </c>
      <c r="N210" s="1" t="s">
        <v>21</v>
      </c>
      <c r="O210">
        <f t="shared" si="3"/>
        <v>0</v>
      </c>
      <c r="P210" t="e">
        <f>NETWORKDAYS(TBL_Employees[[#This Row],[Hire Date]],TBL_Employees[[#This Row],[Exit Date]])</f>
        <v>#VALUE!</v>
      </c>
      <c r="Q210" t="e">
        <f>TBL_Employees[[#This Row],[duration]]/365</f>
        <v>#VALUE!</v>
      </c>
      <c r="R210" s="7" t="e">
        <f>IF(TBL_Employees[[#This Row],[Column1]],TBL_Employees[[#This Row],[Column1]]&lt;&gt;"#VALUE!",0)</f>
        <v>#VALUE!</v>
      </c>
    </row>
    <row r="211" spans="1:18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11">
        <v>192213</v>
      </c>
      <c r="K211" s="9">
        <v>0.4</v>
      </c>
      <c r="L211" t="s">
        <v>19</v>
      </c>
      <c r="M211" t="s">
        <v>20</v>
      </c>
      <c r="N211" s="1" t="s">
        <v>21</v>
      </c>
      <c r="O211">
        <f t="shared" si="3"/>
        <v>76885.2</v>
      </c>
      <c r="P211" t="e">
        <f>NETWORKDAYS(TBL_Employees[[#This Row],[Hire Date]],TBL_Employees[[#This Row],[Exit Date]])</f>
        <v>#VALUE!</v>
      </c>
      <c r="Q211" t="e">
        <f>TBL_Employees[[#This Row],[duration]]/365</f>
        <v>#VALUE!</v>
      </c>
      <c r="R211" s="7" t="e">
        <f>IF(TBL_Employees[[#This Row],[Column1]],TBL_Employees[[#This Row],[Column1]]&lt;&gt;"#VALUE!",0)</f>
        <v>#VALUE!</v>
      </c>
    </row>
    <row r="212" spans="1:18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11">
        <v>65047</v>
      </c>
      <c r="K212" s="9">
        <v>0</v>
      </c>
      <c r="L212" t="s">
        <v>52</v>
      </c>
      <c r="M212" t="s">
        <v>53</v>
      </c>
      <c r="N212" s="1" t="s">
        <v>21</v>
      </c>
      <c r="O212">
        <f t="shared" si="3"/>
        <v>0</v>
      </c>
      <c r="P212" t="e">
        <f>NETWORKDAYS(TBL_Employees[[#This Row],[Hire Date]],TBL_Employees[[#This Row],[Exit Date]])</f>
        <v>#VALUE!</v>
      </c>
      <c r="Q212" t="e">
        <f>TBL_Employees[[#This Row],[duration]]/365</f>
        <v>#VALUE!</v>
      </c>
      <c r="R212" s="7" t="e">
        <f>IF(TBL_Employees[[#This Row],[Column1]],TBL_Employees[[#This Row],[Column1]]&lt;&gt;"#VALUE!",0)</f>
        <v>#VALUE!</v>
      </c>
    </row>
    <row r="213" spans="1:18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11">
        <v>151413</v>
      </c>
      <c r="K213" s="9">
        <v>0.15</v>
      </c>
      <c r="L213" t="s">
        <v>19</v>
      </c>
      <c r="M213" t="s">
        <v>63</v>
      </c>
      <c r="N213" s="1" t="s">
        <v>21</v>
      </c>
      <c r="O213">
        <f t="shared" si="3"/>
        <v>22711.95</v>
      </c>
      <c r="P213" t="e">
        <f>NETWORKDAYS(TBL_Employees[[#This Row],[Hire Date]],TBL_Employees[[#This Row],[Exit Date]])</f>
        <v>#VALUE!</v>
      </c>
      <c r="Q213" t="e">
        <f>TBL_Employees[[#This Row],[duration]]/365</f>
        <v>#VALUE!</v>
      </c>
      <c r="R213" s="7" t="e">
        <f>IF(TBL_Employees[[#This Row],[Column1]],TBL_Employees[[#This Row],[Column1]]&lt;&gt;"#VALUE!",0)</f>
        <v>#VALUE!</v>
      </c>
    </row>
    <row r="214" spans="1:18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11">
        <v>76906</v>
      </c>
      <c r="K214" s="9">
        <v>0</v>
      </c>
      <c r="L214" t="s">
        <v>19</v>
      </c>
      <c r="M214" t="s">
        <v>63</v>
      </c>
      <c r="N214" s="1" t="s">
        <v>21</v>
      </c>
      <c r="O214">
        <f t="shared" si="3"/>
        <v>0</v>
      </c>
      <c r="P214" t="e">
        <f>NETWORKDAYS(TBL_Employees[[#This Row],[Hire Date]],TBL_Employees[[#This Row],[Exit Date]])</f>
        <v>#VALUE!</v>
      </c>
      <c r="Q214" t="e">
        <f>TBL_Employees[[#This Row],[duration]]/365</f>
        <v>#VALUE!</v>
      </c>
      <c r="R214" s="7" t="e">
        <f>IF(TBL_Employees[[#This Row],[Column1]],TBL_Employees[[#This Row],[Column1]]&lt;&gt;"#VALUE!",0)</f>
        <v>#VALUE!</v>
      </c>
    </row>
    <row r="215" spans="1:18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11">
        <v>122802</v>
      </c>
      <c r="K215" s="9">
        <v>0.05</v>
      </c>
      <c r="L215" t="s">
        <v>33</v>
      </c>
      <c r="M215" t="s">
        <v>74</v>
      </c>
      <c r="N215" s="1" t="s">
        <v>21</v>
      </c>
      <c r="O215">
        <f t="shared" si="3"/>
        <v>6140.1</v>
      </c>
      <c r="P215" t="e">
        <f>NETWORKDAYS(TBL_Employees[[#This Row],[Hire Date]],TBL_Employees[[#This Row],[Exit Date]])</f>
        <v>#VALUE!</v>
      </c>
      <c r="Q215" t="e">
        <f>TBL_Employees[[#This Row],[duration]]/365</f>
        <v>#VALUE!</v>
      </c>
      <c r="R215" s="7" t="e">
        <f>IF(TBL_Employees[[#This Row],[Column1]],TBL_Employees[[#This Row],[Column1]]&lt;&gt;"#VALUE!",0)</f>
        <v>#VALUE!</v>
      </c>
    </row>
    <row r="216" spans="1:18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11">
        <v>99091</v>
      </c>
      <c r="K216" s="9">
        <v>0</v>
      </c>
      <c r="L216" t="s">
        <v>19</v>
      </c>
      <c r="M216" t="s">
        <v>25</v>
      </c>
      <c r="N216" s="1" t="s">
        <v>21</v>
      </c>
      <c r="O216">
        <f t="shared" si="3"/>
        <v>0</v>
      </c>
      <c r="P216" t="e">
        <f>NETWORKDAYS(TBL_Employees[[#This Row],[Hire Date]],TBL_Employees[[#This Row],[Exit Date]])</f>
        <v>#VALUE!</v>
      </c>
      <c r="Q216" t="e">
        <f>TBL_Employees[[#This Row],[duration]]/365</f>
        <v>#VALUE!</v>
      </c>
      <c r="R216" s="7" t="e">
        <f>IF(TBL_Employees[[#This Row],[Column1]],TBL_Employees[[#This Row],[Column1]]&lt;&gt;"#VALUE!",0)</f>
        <v>#VALUE!</v>
      </c>
    </row>
    <row r="217" spans="1:18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11">
        <v>113987</v>
      </c>
      <c r="K217" s="9">
        <v>0</v>
      </c>
      <c r="L217" t="s">
        <v>52</v>
      </c>
      <c r="M217" t="s">
        <v>81</v>
      </c>
      <c r="N217" s="1" t="s">
        <v>21</v>
      </c>
      <c r="O217">
        <f t="shared" si="3"/>
        <v>0</v>
      </c>
      <c r="P217" t="e">
        <f>NETWORKDAYS(TBL_Employees[[#This Row],[Hire Date]],TBL_Employees[[#This Row],[Exit Date]])</f>
        <v>#VALUE!</v>
      </c>
      <c r="Q217" t="e">
        <f>TBL_Employees[[#This Row],[duration]]/365</f>
        <v>#VALUE!</v>
      </c>
      <c r="R217" s="7" t="e">
        <f>IF(TBL_Employees[[#This Row],[Column1]],TBL_Employees[[#This Row],[Column1]]&lt;&gt;"#VALUE!",0)</f>
        <v>#VALUE!</v>
      </c>
    </row>
    <row r="218" spans="1:18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11">
        <v>95045</v>
      </c>
      <c r="K218" s="9">
        <v>0</v>
      </c>
      <c r="L218" t="s">
        <v>19</v>
      </c>
      <c r="M218" t="s">
        <v>20</v>
      </c>
      <c r="N218" s="1" t="s">
        <v>21</v>
      </c>
      <c r="O218">
        <f t="shared" si="3"/>
        <v>0</v>
      </c>
      <c r="P218" t="e">
        <f>NETWORKDAYS(TBL_Employees[[#This Row],[Hire Date]],TBL_Employees[[#This Row],[Exit Date]])</f>
        <v>#VALUE!</v>
      </c>
      <c r="Q218" t="e">
        <f>TBL_Employees[[#This Row],[duration]]/365</f>
        <v>#VALUE!</v>
      </c>
      <c r="R218" s="7" t="e">
        <f>IF(TBL_Employees[[#This Row],[Column1]],TBL_Employees[[#This Row],[Column1]]&lt;&gt;"#VALUE!",0)</f>
        <v>#VALUE!</v>
      </c>
    </row>
    <row r="219" spans="1:18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11">
        <v>190401</v>
      </c>
      <c r="K219" s="9">
        <v>0.37</v>
      </c>
      <c r="L219" t="s">
        <v>19</v>
      </c>
      <c r="M219" t="s">
        <v>29</v>
      </c>
      <c r="N219" s="1" t="s">
        <v>21</v>
      </c>
      <c r="O219">
        <f t="shared" si="3"/>
        <v>70448.37</v>
      </c>
      <c r="P219" t="e">
        <f>NETWORKDAYS(TBL_Employees[[#This Row],[Hire Date]],TBL_Employees[[#This Row],[Exit Date]])</f>
        <v>#VALUE!</v>
      </c>
      <c r="Q219" t="e">
        <f>TBL_Employees[[#This Row],[duration]]/365</f>
        <v>#VALUE!</v>
      </c>
      <c r="R219" s="7" t="e">
        <f>IF(TBL_Employees[[#This Row],[Column1]],TBL_Employees[[#This Row],[Column1]]&lt;&gt;"#VALUE!",0)</f>
        <v>#VALUE!</v>
      </c>
    </row>
    <row r="220" spans="1:18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11">
        <v>86061</v>
      </c>
      <c r="K220" s="9">
        <v>0</v>
      </c>
      <c r="L220" t="s">
        <v>52</v>
      </c>
      <c r="M220" t="s">
        <v>66</v>
      </c>
      <c r="N220" s="1" t="s">
        <v>21</v>
      </c>
      <c r="O220">
        <f t="shared" si="3"/>
        <v>0</v>
      </c>
      <c r="P220" t="e">
        <f>NETWORKDAYS(TBL_Employees[[#This Row],[Hire Date]],TBL_Employees[[#This Row],[Exit Date]])</f>
        <v>#VALUE!</v>
      </c>
      <c r="Q220" t="e">
        <f>TBL_Employees[[#This Row],[duration]]/365</f>
        <v>#VALUE!</v>
      </c>
      <c r="R220" s="7" t="e">
        <f>IF(TBL_Employees[[#This Row],[Column1]],TBL_Employees[[#This Row],[Column1]]&lt;&gt;"#VALUE!",0)</f>
        <v>#VALUE!</v>
      </c>
    </row>
    <row r="221" spans="1:18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11">
        <v>79882</v>
      </c>
      <c r="K221" s="9">
        <v>0</v>
      </c>
      <c r="L221" t="s">
        <v>19</v>
      </c>
      <c r="M221" t="s">
        <v>39</v>
      </c>
      <c r="N221" s="1" t="s">
        <v>21</v>
      </c>
      <c r="O221">
        <f t="shared" si="3"/>
        <v>0</v>
      </c>
      <c r="P221" t="e">
        <f>NETWORKDAYS(TBL_Employees[[#This Row],[Hire Date]],TBL_Employees[[#This Row],[Exit Date]])</f>
        <v>#VALUE!</v>
      </c>
      <c r="Q221" t="e">
        <f>TBL_Employees[[#This Row],[duration]]/365</f>
        <v>#VALUE!</v>
      </c>
      <c r="R221" s="7" t="e">
        <f>IF(TBL_Employees[[#This Row],[Column1]],TBL_Employees[[#This Row],[Column1]]&lt;&gt;"#VALUE!",0)</f>
        <v>#VALUE!</v>
      </c>
    </row>
    <row r="222" spans="1:18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11">
        <v>255431</v>
      </c>
      <c r="K222" s="9">
        <v>0.36</v>
      </c>
      <c r="L222" t="s">
        <v>19</v>
      </c>
      <c r="M222" t="s">
        <v>29</v>
      </c>
      <c r="N222" s="1" t="s">
        <v>21</v>
      </c>
      <c r="O222">
        <f t="shared" si="3"/>
        <v>91955.16</v>
      </c>
      <c r="P222" t="e">
        <f>NETWORKDAYS(TBL_Employees[[#This Row],[Hire Date]],TBL_Employees[[#This Row],[Exit Date]])</f>
        <v>#VALUE!</v>
      </c>
      <c r="Q222" t="e">
        <f>TBL_Employees[[#This Row],[duration]]/365</f>
        <v>#VALUE!</v>
      </c>
      <c r="R222" s="7" t="e">
        <f>IF(TBL_Employees[[#This Row],[Column1]],TBL_Employees[[#This Row],[Column1]]&lt;&gt;"#VALUE!",0)</f>
        <v>#VALUE!</v>
      </c>
    </row>
    <row r="223" spans="1:18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11">
        <v>82017</v>
      </c>
      <c r="K223" s="9">
        <v>0</v>
      </c>
      <c r="L223" t="s">
        <v>33</v>
      </c>
      <c r="M223" t="s">
        <v>60</v>
      </c>
      <c r="N223" s="1" t="s">
        <v>21</v>
      </c>
      <c r="O223">
        <f t="shared" si="3"/>
        <v>0</v>
      </c>
      <c r="P223" t="e">
        <f>NETWORKDAYS(TBL_Employees[[#This Row],[Hire Date]],TBL_Employees[[#This Row],[Exit Date]])</f>
        <v>#VALUE!</v>
      </c>
      <c r="Q223" t="e">
        <f>TBL_Employees[[#This Row],[duration]]/365</f>
        <v>#VALUE!</v>
      </c>
      <c r="R223" s="7" t="e">
        <f>IF(TBL_Employees[[#This Row],[Column1]],TBL_Employees[[#This Row],[Column1]]&lt;&gt;"#VALUE!",0)</f>
        <v>#VALUE!</v>
      </c>
    </row>
    <row r="224" spans="1:18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11">
        <v>53799</v>
      </c>
      <c r="K224" s="9">
        <v>0</v>
      </c>
      <c r="L224" t="s">
        <v>19</v>
      </c>
      <c r="M224" t="s">
        <v>29</v>
      </c>
      <c r="N224" s="1" t="s">
        <v>21</v>
      </c>
      <c r="O224">
        <f t="shared" si="3"/>
        <v>0</v>
      </c>
      <c r="P224" t="e">
        <f>NETWORKDAYS(TBL_Employees[[#This Row],[Hire Date]],TBL_Employees[[#This Row],[Exit Date]])</f>
        <v>#VALUE!</v>
      </c>
      <c r="Q224" t="e">
        <f>TBL_Employees[[#This Row],[duration]]/365</f>
        <v>#VALUE!</v>
      </c>
      <c r="R224" s="7" t="e">
        <f>IF(TBL_Employees[[#This Row],[Column1]],TBL_Employees[[#This Row],[Column1]]&lt;&gt;"#VALUE!",0)</f>
        <v>#VALUE!</v>
      </c>
    </row>
    <row r="225" spans="1:18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11">
        <v>82739</v>
      </c>
      <c r="K225" s="9">
        <v>0</v>
      </c>
      <c r="L225" t="s">
        <v>19</v>
      </c>
      <c r="M225" t="s">
        <v>39</v>
      </c>
      <c r="N225" s="1" t="s">
        <v>21</v>
      </c>
      <c r="O225">
        <f t="shared" si="3"/>
        <v>0</v>
      </c>
      <c r="P225" t="e">
        <f>NETWORKDAYS(TBL_Employees[[#This Row],[Hire Date]],TBL_Employees[[#This Row],[Exit Date]])</f>
        <v>#VALUE!</v>
      </c>
      <c r="Q225" t="e">
        <f>TBL_Employees[[#This Row],[duration]]/365</f>
        <v>#VALUE!</v>
      </c>
      <c r="R225" s="7" t="e">
        <f>IF(TBL_Employees[[#This Row],[Column1]],TBL_Employees[[#This Row],[Column1]]&lt;&gt;"#VALUE!",0)</f>
        <v>#VALUE!</v>
      </c>
    </row>
    <row r="226" spans="1:18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11">
        <v>99080</v>
      </c>
      <c r="K226" s="9">
        <v>0</v>
      </c>
      <c r="L226" t="s">
        <v>19</v>
      </c>
      <c r="M226" t="s">
        <v>20</v>
      </c>
      <c r="N226" s="1" t="s">
        <v>21</v>
      </c>
      <c r="O226">
        <f t="shared" si="3"/>
        <v>0</v>
      </c>
      <c r="P226" t="e">
        <f>NETWORKDAYS(TBL_Employees[[#This Row],[Hire Date]],TBL_Employees[[#This Row],[Exit Date]])</f>
        <v>#VALUE!</v>
      </c>
      <c r="Q226" t="e">
        <f>TBL_Employees[[#This Row],[duration]]/365</f>
        <v>#VALUE!</v>
      </c>
      <c r="R226" s="7" t="e">
        <f>IF(TBL_Employees[[#This Row],[Column1]],TBL_Employees[[#This Row],[Column1]]&lt;&gt;"#VALUE!",0)</f>
        <v>#VALUE!</v>
      </c>
    </row>
    <row r="227" spans="1:18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11">
        <v>96719</v>
      </c>
      <c r="K227" s="9">
        <v>0</v>
      </c>
      <c r="L227" t="s">
        <v>33</v>
      </c>
      <c r="M227" t="s">
        <v>34</v>
      </c>
      <c r="N227" s="1" t="s">
        <v>21</v>
      </c>
      <c r="O227">
        <f t="shared" si="3"/>
        <v>0</v>
      </c>
      <c r="P227" t="e">
        <f>NETWORKDAYS(TBL_Employees[[#This Row],[Hire Date]],TBL_Employees[[#This Row],[Exit Date]])</f>
        <v>#VALUE!</v>
      </c>
      <c r="Q227" t="e">
        <f>TBL_Employees[[#This Row],[duration]]/365</f>
        <v>#VALUE!</v>
      </c>
      <c r="R227" s="7" t="e">
        <f>IF(TBL_Employees[[#This Row],[Column1]],TBL_Employees[[#This Row],[Column1]]&lt;&gt;"#VALUE!",0)</f>
        <v>#VALUE!</v>
      </c>
    </row>
    <row r="228" spans="1:18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11">
        <v>180687</v>
      </c>
      <c r="K228" s="9">
        <v>0.19</v>
      </c>
      <c r="L228" t="s">
        <v>19</v>
      </c>
      <c r="M228" t="s">
        <v>39</v>
      </c>
      <c r="N228" s="1" t="s">
        <v>21</v>
      </c>
      <c r="O228">
        <f t="shared" si="3"/>
        <v>34330.53</v>
      </c>
      <c r="P228" t="e">
        <f>NETWORKDAYS(TBL_Employees[[#This Row],[Hire Date]],TBL_Employees[[#This Row],[Exit Date]])</f>
        <v>#VALUE!</v>
      </c>
      <c r="Q228" t="e">
        <f>TBL_Employees[[#This Row],[duration]]/365</f>
        <v>#VALUE!</v>
      </c>
      <c r="R228" s="7" t="e">
        <f>IF(TBL_Employees[[#This Row],[Column1]],TBL_Employees[[#This Row],[Column1]]&lt;&gt;"#VALUE!",0)</f>
        <v>#VALUE!</v>
      </c>
    </row>
    <row r="229" spans="1:18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11">
        <v>95743</v>
      </c>
      <c r="K229" s="9">
        <v>0.15</v>
      </c>
      <c r="L229" t="s">
        <v>19</v>
      </c>
      <c r="M229" t="s">
        <v>25</v>
      </c>
      <c r="N229" s="1">
        <v>40193</v>
      </c>
      <c r="O229">
        <f t="shared" si="3"/>
        <v>14361.449999999999</v>
      </c>
      <c r="P229">
        <f>NETWORKDAYS(TBL_Employees[[#This Row],[Hire Date]],TBL_Employees[[#This Row],[Exit Date]])</f>
        <v>2287</v>
      </c>
      <c r="Q229">
        <f>TBL_Employees[[#This Row],[duration]]/365</f>
        <v>6.2657534246575342</v>
      </c>
      <c r="R229" s="7" t="b">
        <f>IF(TBL_Employees[[#This Row],[Column1]],TBL_Employees[[#This Row],[Column1]]&lt;&gt;"#VALUE!",0)</f>
        <v>1</v>
      </c>
    </row>
    <row r="230" spans="1:18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11">
        <v>89695</v>
      </c>
      <c r="K230" s="9">
        <v>0</v>
      </c>
      <c r="L230" t="s">
        <v>19</v>
      </c>
      <c r="M230" t="s">
        <v>25</v>
      </c>
      <c r="N230" s="1" t="s">
        <v>21</v>
      </c>
      <c r="O230">
        <f t="shared" si="3"/>
        <v>0</v>
      </c>
      <c r="P230" t="e">
        <f>NETWORKDAYS(TBL_Employees[[#This Row],[Hire Date]],TBL_Employees[[#This Row],[Exit Date]])</f>
        <v>#VALUE!</v>
      </c>
      <c r="Q230" t="e">
        <f>TBL_Employees[[#This Row],[duration]]/365</f>
        <v>#VALUE!</v>
      </c>
      <c r="R230" s="7" t="e">
        <f>IF(TBL_Employees[[#This Row],[Column1]],TBL_Employees[[#This Row],[Column1]]&lt;&gt;"#VALUE!",0)</f>
        <v>#VALUE!</v>
      </c>
    </row>
    <row r="231" spans="1:18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11">
        <v>122753</v>
      </c>
      <c r="K231" s="9">
        <v>0.09</v>
      </c>
      <c r="L231" t="s">
        <v>33</v>
      </c>
      <c r="M231" t="s">
        <v>80</v>
      </c>
      <c r="N231" s="1" t="s">
        <v>21</v>
      </c>
      <c r="O231">
        <f t="shared" si="3"/>
        <v>11047.77</v>
      </c>
      <c r="P231" t="e">
        <f>NETWORKDAYS(TBL_Employees[[#This Row],[Hire Date]],TBL_Employees[[#This Row],[Exit Date]])</f>
        <v>#VALUE!</v>
      </c>
      <c r="Q231" t="e">
        <f>TBL_Employees[[#This Row],[duration]]/365</f>
        <v>#VALUE!</v>
      </c>
      <c r="R231" s="7" t="e">
        <f>IF(TBL_Employees[[#This Row],[Column1]],TBL_Employees[[#This Row],[Column1]]&lt;&gt;"#VALUE!",0)</f>
        <v>#VALUE!</v>
      </c>
    </row>
    <row r="232" spans="1:18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11">
        <v>93734</v>
      </c>
      <c r="K232" s="9">
        <v>0</v>
      </c>
      <c r="L232" t="s">
        <v>19</v>
      </c>
      <c r="M232" t="s">
        <v>39</v>
      </c>
      <c r="N232" s="1" t="s">
        <v>21</v>
      </c>
      <c r="O232">
        <f t="shared" si="3"/>
        <v>0</v>
      </c>
      <c r="P232" t="e">
        <f>NETWORKDAYS(TBL_Employees[[#This Row],[Hire Date]],TBL_Employees[[#This Row],[Exit Date]])</f>
        <v>#VALUE!</v>
      </c>
      <c r="Q232" t="e">
        <f>TBL_Employees[[#This Row],[duration]]/365</f>
        <v>#VALUE!</v>
      </c>
      <c r="R232" s="7" t="e">
        <f>IF(TBL_Employees[[#This Row],[Column1]],TBL_Employees[[#This Row],[Column1]]&lt;&gt;"#VALUE!",0)</f>
        <v>#VALUE!</v>
      </c>
    </row>
    <row r="233" spans="1:18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11">
        <v>52069</v>
      </c>
      <c r="K233" s="9">
        <v>0</v>
      </c>
      <c r="L233" t="s">
        <v>33</v>
      </c>
      <c r="M233" t="s">
        <v>80</v>
      </c>
      <c r="N233" s="1" t="s">
        <v>21</v>
      </c>
      <c r="O233">
        <f t="shared" si="3"/>
        <v>0</v>
      </c>
      <c r="P233" t="e">
        <f>NETWORKDAYS(TBL_Employees[[#This Row],[Hire Date]],TBL_Employees[[#This Row],[Exit Date]])</f>
        <v>#VALUE!</v>
      </c>
      <c r="Q233" t="e">
        <f>TBL_Employees[[#This Row],[duration]]/365</f>
        <v>#VALUE!</v>
      </c>
      <c r="R233" s="7" t="e">
        <f>IF(TBL_Employees[[#This Row],[Column1]],TBL_Employees[[#This Row],[Column1]]&lt;&gt;"#VALUE!",0)</f>
        <v>#VALUE!</v>
      </c>
    </row>
    <row r="234" spans="1:18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11">
        <v>258426</v>
      </c>
      <c r="K234" s="9">
        <v>0.4</v>
      </c>
      <c r="L234" t="s">
        <v>52</v>
      </c>
      <c r="M234" t="s">
        <v>66</v>
      </c>
      <c r="N234" s="1" t="s">
        <v>21</v>
      </c>
      <c r="O234">
        <f t="shared" si="3"/>
        <v>103370.40000000001</v>
      </c>
      <c r="P234" t="e">
        <f>NETWORKDAYS(TBL_Employees[[#This Row],[Hire Date]],TBL_Employees[[#This Row],[Exit Date]])</f>
        <v>#VALUE!</v>
      </c>
      <c r="Q234" t="e">
        <f>TBL_Employees[[#This Row],[duration]]/365</f>
        <v>#VALUE!</v>
      </c>
      <c r="R234" s="7" t="e">
        <f>IF(TBL_Employees[[#This Row],[Column1]],TBL_Employees[[#This Row],[Column1]]&lt;&gt;"#VALUE!",0)</f>
        <v>#VALUE!</v>
      </c>
    </row>
    <row r="235" spans="1:18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11">
        <v>125375</v>
      </c>
      <c r="K235" s="9">
        <v>0.09</v>
      </c>
      <c r="L235" t="s">
        <v>19</v>
      </c>
      <c r="M235" t="s">
        <v>20</v>
      </c>
      <c r="N235" s="1" t="s">
        <v>21</v>
      </c>
      <c r="O235">
        <f t="shared" si="3"/>
        <v>11283.75</v>
      </c>
      <c r="P235" t="e">
        <f>NETWORKDAYS(TBL_Employees[[#This Row],[Hire Date]],TBL_Employees[[#This Row],[Exit Date]])</f>
        <v>#VALUE!</v>
      </c>
      <c r="Q235" t="e">
        <f>TBL_Employees[[#This Row],[duration]]/365</f>
        <v>#VALUE!</v>
      </c>
      <c r="R235" s="7" t="e">
        <f>IF(TBL_Employees[[#This Row],[Column1]],TBL_Employees[[#This Row],[Column1]]&lt;&gt;"#VALUE!",0)</f>
        <v>#VALUE!</v>
      </c>
    </row>
    <row r="236" spans="1:18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11">
        <v>198243</v>
      </c>
      <c r="K236" s="9">
        <v>0.31</v>
      </c>
      <c r="L236" t="s">
        <v>19</v>
      </c>
      <c r="M236" t="s">
        <v>45</v>
      </c>
      <c r="N236" s="1" t="s">
        <v>21</v>
      </c>
      <c r="O236">
        <f t="shared" si="3"/>
        <v>61455.33</v>
      </c>
      <c r="P236" t="e">
        <f>NETWORKDAYS(TBL_Employees[[#This Row],[Hire Date]],TBL_Employees[[#This Row],[Exit Date]])</f>
        <v>#VALUE!</v>
      </c>
      <c r="Q236" t="e">
        <f>TBL_Employees[[#This Row],[duration]]/365</f>
        <v>#VALUE!</v>
      </c>
      <c r="R236" s="7" t="e">
        <f>IF(TBL_Employees[[#This Row],[Column1]],TBL_Employees[[#This Row],[Column1]]&lt;&gt;"#VALUE!",0)</f>
        <v>#VALUE!</v>
      </c>
    </row>
    <row r="237" spans="1:18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11">
        <v>96023</v>
      </c>
      <c r="K237" s="9">
        <v>0</v>
      </c>
      <c r="L237" t="s">
        <v>19</v>
      </c>
      <c r="M237" t="s">
        <v>45</v>
      </c>
      <c r="N237" s="1" t="s">
        <v>21</v>
      </c>
      <c r="O237">
        <f t="shared" si="3"/>
        <v>0</v>
      </c>
      <c r="P237" t="e">
        <f>NETWORKDAYS(TBL_Employees[[#This Row],[Hire Date]],TBL_Employees[[#This Row],[Exit Date]])</f>
        <v>#VALUE!</v>
      </c>
      <c r="Q237" t="e">
        <f>TBL_Employees[[#This Row],[duration]]/365</f>
        <v>#VALUE!</v>
      </c>
      <c r="R237" s="7" t="e">
        <f>IF(TBL_Employees[[#This Row],[Column1]],TBL_Employees[[#This Row],[Column1]]&lt;&gt;"#VALUE!",0)</f>
        <v>#VALUE!</v>
      </c>
    </row>
    <row r="238" spans="1:18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11">
        <v>83066</v>
      </c>
      <c r="K238" s="9">
        <v>0</v>
      </c>
      <c r="L238" t="s">
        <v>19</v>
      </c>
      <c r="M238" t="s">
        <v>20</v>
      </c>
      <c r="N238" s="1">
        <v>41430</v>
      </c>
      <c r="O238">
        <f t="shared" si="3"/>
        <v>0</v>
      </c>
      <c r="P238">
        <f>NETWORKDAYS(TBL_Employees[[#This Row],[Hire Date]],TBL_Employees[[#This Row],[Exit Date]])</f>
        <v>248</v>
      </c>
      <c r="Q238">
        <f>TBL_Employees[[#This Row],[duration]]/365</f>
        <v>0.67945205479452053</v>
      </c>
      <c r="R238" s="7" t="b">
        <f>IF(TBL_Employees[[#This Row],[Column1]],TBL_Employees[[#This Row],[Column1]]&lt;&gt;"#VALUE!",0)</f>
        <v>1</v>
      </c>
    </row>
    <row r="239" spans="1:18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11">
        <v>61216</v>
      </c>
      <c r="K239" s="9">
        <v>0</v>
      </c>
      <c r="L239" t="s">
        <v>19</v>
      </c>
      <c r="M239" t="s">
        <v>63</v>
      </c>
      <c r="N239" s="1" t="s">
        <v>21</v>
      </c>
      <c r="O239">
        <f t="shared" si="3"/>
        <v>0</v>
      </c>
      <c r="P239" t="e">
        <f>NETWORKDAYS(TBL_Employees[[#This Row],[Hire Date]],TBL_Employees[[#This Row],[Exit Date]])</f>
        <v>#VALUE!</v>
      </c>
      <c r="Q239" t="e">
        <f>TBL_Employees[[#This Row],[duration]]/365</f>
        <v>#VALUE!</v>
      </c>
      <c r="R239" s="7" t="e">
        <f>IF(TBL_Employees[[#This Row],[Column1]],TBL_Employees[[#This Row],[Column1]]&lt;&gt;"#VALUE!",0)</f>
        <v>#VALUE!</v>
      </c>
    </row>
    <row r="240" spans="1:18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11">
        <v>144231</v>
      </c>
      <c r="K240" s="9">
        <v>0.14000000000000001</v>
      </c>
      <c r="L240" t="s">
        <v>19</v>
      </c>
      <c r="M240" t="s">
        <v>29</v>
      </c>
      <c r="N240" s="1">
        <v>44029</v>
      </c>
      <c r="O240">
        <f t="shared" si="3"/>
        <v>20192.34</v>
      </c>
      <c r="P240">
        <f>NETWORKDAYS(TBL_Employees[[#This Row],[Hire Date]],TBL_Employees[[#This Row],[Exit Date]])</f>
        <v>1940</v>
      </c>
      <c r="Q240">
        <f>TBL_Employees[[#This Row],[duration]]/365</f>
        <v>5.3150684931506849</v>
      </c>
      <c r="R240" s="7" t="b">
        <f>IF(TBL_Employees[[#This Row],[Column1]],TBL_Employees[[#This Row],[Column1]]&lt;&gt;"#VALUE!",0)</f>
        <v>1</v>
      </c>
    </row>
    <row r="241" spans="1:18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11">
        <v>51630</v>
      </c>
      <c r="K241" s="9">
        <v>0</v>
      </c>
      <c r="L241" t="s">
        <v>33</v>
      </c>
      <c r="M241" t="s">
        <v>60</v>
      </c>
      <c r="N241" s="1" t="s">
        <v>21</v>
      </c>
      <c r="O241">
        <f t="shared" si="3"/>
        <v>0</v>
      </c>
      <c r="P241" t="e">
        <f>NETWORKDAYS(TBL_Employees[[#This Row],[Hire Date]],TBL_Employees[[#This Row],[Exit Date]])</f>
        <v>#VALUE!</v>
      </c>
      <c r="Q241" t="e">
        <f>TBL_Employees[[#This Row],[duration]]/365</f>
        <v>#VALUE!</v>
      </c>
      <c r="R241" s="7" t="e">
        <f>IF(TBL_Employees[[#This Row],[Column1]],TBL_Employees[[#This Row],[Column1]]&lt;&gt;"#VALUE!",0)</f>
        <v>#VALUE!</v>
      </c>
    </row>
    <row r="242" spans="1:18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11">
        <v>124129</v>
      </c>
      <c r="K242" s="9">
        <v>0.15</v>
      </c>
      <c r="L242" t="s">
        <v>52</v>
      </c>
      <c r="M242" t="s">
        <v>53</v>
      </c>
      <c r="N242" s="1" t="s">
        <v>21</v>
      </c>
      <c r="O242">
        <f t="shared" si="3"/>
        <v>18619.349999999999</v>
      </c>
      <c r="P242" t="e">
        <f>NETWORKDAYS(TBL_Employees[[#This Row],[Hire Date]],TBL_Employees[[#This Row],[Exit Date]])</f>
        <v>#VALUE!</v>
      </c>
      <c r="Q242" t="e">
        <f>TBL_Employees[[#This Row],[duration]]/365</f>
        <v>#VALUE!</v>
      </c>
      <c r="R242" s="7" t="e">
        <f>IF(TBL_Employees[[#This Row],[Column1]],TBL_Employees[[#This Row],[Column1]]&lt;&gt;"#VALUE!",0)</f>
        <v>#VALUE!</v>
      </c>
    </row>
    <row r="243" spans="1:18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11">
        <v>60055</v>
      </c>
      <c r="K243" s="9">
        <v>0</v>
      </c>
      <c r="L243" t="s">
        <v>19</v>
      </c>
      <c r="M243" t="s">
        <v>63</v>
      </c>
      <c r="N243" s="1" t="s">
        <v>21</v>
      </c>
      <c r="O243">
        <f t="shared" si="3"/>
        <v>0</v>
      </c>
      <c r="P243" t="e">
        <f>NETWORKDAYS(TBL_Employees[[#This Row],[Hire Date]],TBL_Employees[[#This Row],[Exit Date]])</f>
        <v>#VALUE!</v>
      </c>
      <c r="Q243" t="e">
        <f>TBL_Employees[[#This Row],[duration]]/365</f>
        <v>#VALUE!</v>
      </c>
      <c r="R243" s="7" t="e">
        <f>IF(TBL_Employees[[#This Row],[Column1]],TBL_Employees[[#This Row],[Column1]]&lt;&gt;"#VALUE!",0)</f>
        <v>#VALUE!</v>
      </c>
    </row>
    <row r="244" spans="1:18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11">
        <v>189290</v>
      </c>
      <c r="K244" s="9">
        <v>0.22</v>
      </c>
      <c r="L244" t="s">
        <v>52</v>
      </c>
      <c r="M244" t="s">
        <v>53</v>
      </c>
      <c r="N244" s="1">
        <v>44099</v>
      </c>
      <c r="O244">
        <f t="shared" si="3"/>
        <v>41643.800000000003</v>
      </c>
      <c r="P244">
        <f>NETWORKDAYS(TBL_Employees[[#This Row],[Hire Date]],TBL_Employees[[#This Row],[Exit Date]])</f>
        <v>23</v>
      </c>
      <c r="Q244">
        <f>TBL_Employees[[#This Row],[duration]]/365</f>
        <v>6.3013698630136991E-2</v>
      </c>
      <c r="R244" s="7" t="b">
        <f>IF(TBL_Employees[[#This Row],[Column1]],TBL_Employees[[#This Row],[Column1]]&lt;&gt;"#VALUE!",0)</f>
        <v>1</v>
      </c>
    </row>
    <row r="245" spans="1:18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11">
        <v>182202</v>
      </c>
      <c r="K245" s="9">
        <v>0.3</v>
      </c>
      <c r="L245" t="s">
        <v>19</v>
      </c>
      <c r="M245" t="s">
        <v>25</v>
      </c>
      <c r="N245" s="1" t="s">
        <v>21</v>
      </c>
      <c r="O245">
        <f t="shared" si="3"/>
        <v>54660.6</v>
      </c>
      <c r="P245" t="e">
        <f>NETWORKDAYS(TBL_Employees[[#This Row],[Hire Date]],TBL_Employees[[#This Row],[Exit Date]])</f>
        <v>#VALUE!</v>
      </c>
      <c r="Q245" t="e">
        <f>TBL_Employees[[#This Row],[duration]]/365</f>
        <v>#VALUE!</v>
      </c>
      <c r="R245" s="7" t="e">
        <f>IF(TBL_Employees[[#This Row],[Column1]],TBL_Employees[[#This Row],[Column1]]&lt;&gt;"#VALUE!",0)</f>
        <v>#VALUE!</v>
      </c>
    </row>
    <row r="246" spans="1:18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11">
        <v>117518</v>
      </c>
      <c r="K246" s="9">
        <v>7.0000000000000007E-2</v>
      </c>
      <c r="L246" t="s">
        <v>19</v>
      </c>
      <c r="M246" t="s">
        <v>63</v>
      </c>
      <c r="N246" s="1" t="s">
        <v>21</v>
      </c>
      <c r="O246">
        <f t="shared" si="3"/>
        <v>8226.26</v>
      </c>
      <c r="P246" t="e">
        <f>NETWORKDAYS(TBL_Employees[[#This Row],[Hire Date]],TBL_Employees[[#This Row],[Exit Date]])</f>
        <v>#VALUE!</v>
      </c>
      <c r="Q246" t="e">
        <f>TBL_Employees[[#This Row],[duration]]/365</f>
        <v>#VALUE!</v>
      </c>
      <c r="R246" s="7" t="e">
        <f>IF(TBL_Employees[[#This Row],[Column1]],TBL_Employees[[#This Row],[Column1]]&lt;&gt;"#VALUE!",0)</f>
        <v>#VALUE!</v>
      </c>
    </row>
    <row r="247" spans="1:18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11">
        <v>157474</v>
      </c>
      <c r="K247" s="9">
        <v>0.11</v>
      </c>
      <c r="L247" t="s">
        <v>52</v>
      </c>
      <c r="M247" t="s">
        <v>66</v>
      </c>
      <c r="N247" s="1" t="s">
        <v>21</v>
      </c>
      <c r="O247">
        <f t="shared" si="3"/>
        <v>17322.14</v>
      </c>
      <c r="P247" t="e">
        <f>NETWORKDAYS(TBL_Employees[[#This Row],[Hire Date]],TBL_Employees[[#This Row],[Exit Date]])</f>
        <v>#VALUE!</v>
      </c>
      <c r="Q247" t="e">
        <f>TBL_Employees[[#This Row],[duration]]/365</f>
        <v>#VALUE!</v>
      </c>
      <c r="R247" s="7" t="e">
        <f>IF(TBL_Employees[[#This Row],[Column1]],TBL_Employees[[#This Row],[Column1]]&lt;&gt;"#VALUE!",0)</f>
        <v>#VALUE!</v>
      </c>
    </row>
    <row r="248" spans="1:18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11">
        <v>126856</v>
      </c>
      <c r="K248" s="9">
        <v>0.06</v>
      </c>
      <c r="L248" t="s">
        <v>19</v>
      </c>
      <c r="M248" t="s">
        <v>29</v>
      </c>
      <c r="N248" s="1" t="s">
        <v>21</v>
      </c>
      <c r="O248">
        <f t="shared" si="3"/>
        <v>7611.36</v>
      </c>
      <c r="P248" t="e">
        <f>NETWORKDAYS(TBL_Employees[[#This Row],[Hire Date]],TBL_Employees[[#This Row],[Exit Date]])</f>
        <v>#VALUE!</v>
      </c>
      <c r="Q248" t="e">
        <f>TBL_Employees[[#This Row],[duration]]/365</f>
        <v>#VALUE!</v>
      </c>
      <c r="R248" s="7" t="e">
        <f>IF(TBL_Employees[[#This Row],[Column1]],TBL_Employees[[#This Row],[Column1]]&lt;&gt;"#VALUE!",0)</f>
        <v>#VALUE!</v>
      </c>
    </row>
    <row r="249" spans="1:18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11">
        <v>129124</v>
      </c>
      <c r="K249" s="9">
        <v>0.12</v>
      </c>
      <c r="L249" t="s">
        <v>33</v>
      </c>
      <c r="M249" t="s">
        <v>74</v>
      </c>
      <c r="N249" s="1" t="s">
        <v>21</v>
      </c>
      <c r="O249">
        <f t="shared" si="3"/>
        <v>15494.88</v>
      </c>
      <c r="P249" t="e">
        <f>NETWORKDAYS(TBL_Employees[[#This Row],[Hire Date]],TBL_Employees[[#This Row],[Exit Date]])</f>
        <v>#VALUE!</v>
      </c>
      <c r="Q249" t="e">
        <f>TBL_Employees[[#This Row],[duration]]/365</f>
        <v>#VALUE!</v>
      </c>
      <c r="R249" s="7" t="e">
        <f>IF(TBL_Employees[[#This Row],[Column1]],TBL_Employees[[#This Row],[Column1]]&lt;&gt;"#VALUE!",0)</f>
        <v>#VALUE!</v>
      </c>
    </row>
    <row r="250" spans="1:18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11">
        <v>165181</v>
      </c>
      <c r="K250" s="9">
        <v>0.16</v>
      </c>
      <c r="L250" t="s">
        <v>19</v>
      </c>
      <c r="M250" t="s">
        <v>63</v>
      </c>
      <c r="N250" s="1" t="s">
        <v>21</v>
      </c>
      <c r="O250">
        <f t="shared" si="3"/>
        <v>26428.959999999999</v>
      </c>
      <c r="P250" t="e">
        <f>NETWORKDAYS(TBL_Employees[[#This Row],[Hire Date]],TBL_Employees[[#This Row],[Exit Date]])</f>
        <v>#VALUE!</v>
      </c>
      <c r="Q250" t="e">
        <f>TBL_Employees[[#This Row],[duration]]/365</f>
        <v>#VALUE!</v>
      </c>
      <c r="R250" s="7" t="e">
        <f>IF(TBL_Employees[[#This Row],[Column1]],TBL_Employees[[#This Row],[Column1]]&lt;&gt;"#VALUE!",0)</f>
        <v>#VALUE!</v>
      </c>
    </row>
    <row r="251" spans="1:18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11">
        <v>247939</v>
      </c>
      <c r="K251" s="9">
        <v>0.35</v>
      </c>
      <c r="L251" t="s">
        <v>52</v>
      </c>
      <c r="M251" t="s">
        <v>66</v>
      </c>
      <c r="N251" s="1" t="s">
        <v>21</v>
      </c>
      <c r="O251">
        <f t="shared" si="3"/>
        <v>86778.65</v>
      </c>
      <c r="P251" t="e">
        <f>NETWORKDAYS(TBL_Employees[[#This Row],[Hire Date]],TBL_Employees[[#This Row],[Exit Date]])</f>
        <v>#VALUE!</v>
      </c>
      <c r="Q251" t="e">
        <f>TBL_Employees[[#This Row],[duration]]/365</f>
        <v>#VALUE!</v>
      </c>
      <c r="R251" s="7" t="e">
        <f>IF(TBL_Employees[[#This Row],[Column1]],TBL_Employees[[#This Row],[Column1]]&lt;&gt;"#VALUE!",0)</f>
        <v>#VALUE!</v>
      </c>
    </row>
    <row r="252" spans="1:18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11">
        <v>169509</v>
      </c>
      <c r="K252" s="9">
        <v>0.18</v>
      </c>
      <c r="L252" t="s">
        <v>52</v>
      </c>
      <c r="M252" t="s">
        <v>81</v>
      </c>
      <c r="N252" s="1" t="s">
        <v>21</v>
      </c>
      <c r="O252">
        <f t="shared" si="3"/>
        <v>30511.62</v>
      </c>
      <c r="P252" t="e">
        <f>NETWORKDAYS(TBL_Employees[[#This Row],[Hire Date]],TBL_Employees[[#This Row],[Exit Date]])</f>
        <v>#VALUE!</v>
      </c>
      <c r="Q252" t="e">
        <f>TBL_Employees[[#This Row],[duration]]/365</f>
        <v>#VALUE!</v>
      </c>
      <c r="R252" s="7" t="e">
        <f>IF(TBL_Employees[[#This Row],[Column1]],TBL_Employees[[#This Row],[Column1]]&lt;&gt;"#VALUE!",0)</f>
        <v>#VALUE!</v>
      </c>
    </row>
    <row r="253" spans="1:18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11">
        <v>138521</v>
      </c>
      <c r="K253" s="9">
        <v>0.1</v>
      </c>
      <c r="L253" t="s">
        <v>19</v>
      </c>
      <c r="M253" t="s">
        <v>45</v>
      </c>
      <c r="N253" s="1" t="s">
        <v>21</v>
      </c>
      <c r="O253">
        <f t="shared" si="3"/>
        <v>13852.1</v>
      </c>
      <c r="P253" t="e">
        <f>NETWORKDAYS(TBL_Employees[[#This Row],[Hire Date]],TBL_Employees[[#This Row],[Exit Date]])</f>
        <v>#VALUE!</v>
      </c>
      <c r="Q253" t="e">
        <f>TBL_Employees[[#This Row],[duration]]/365</f>
        <v>#VALUE!</v>
      </c>
      <c r="R253" s="7" t="e">
        <f>IF(TBL_Employees[[#This Row],[Column1]],TBL_Employees[[#This Row],[Column1]]&lt;&gt;"#VALUE!",0)</f>
        <v>#VALUE!</v>
      </c>
    </row>
    <row r="254" spans="1:18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11">
        <v>113873</v>
      </c>
      <c r="K254" s="9">
        <v>0.11</v>
      </c>
      <c r="L254" t="s">
        <v>52</v>
      </c>
      <c r="M254" t="s">
        <v>66</v>
      </c>
      <c r="N254" s="1" t="s">
        <v>21</v>
      </c>
      <c r="O254">
        <f t="shared" si="3"/>
        <v>12526.03</v>
      </c>
      <c r="P254" t="e">
        <f>NETWORKDAYS(TBL_Employees[[#This Row],[Hire Date]],TBL_Employees[[#This Row],[Exit Date]])</f>
        <v>#VALUE!</v>
      </c>
      <c r="Q254" t="e">
        <f>TBL_Employees[[#This Row],[duration]]/365</f>
        <v>#VALUE!</v>
      </c>
      <c r="R254" s="7" t="e">
        <f>IF(TBL_Employees[[#This Row],[Column1]],TBL_Employees[[#This Row],[Column1]]&lt;&gt;"#VALUE!",0)</f>
        <v>#VALUE!</v>
      </c>
    </row>
    <row r="255" spans="1:18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11">
        <v>73317</v>
      </c>
      <c r="K255" s="9">
        <v>0</v>
      </c>
      <c r="L255" t="s">
        <v>19</v>
      </c>
      <c r="M255" t="s">
        <v>45</v>
      </c>
      <c r="N255" s="1" t="s">
        <v>21</v>
      </c>
      <c r="O255">
        <f t="shared" si="3"/>
        <v>0</v>
      </c>
      <c r="P255" t="e">
        <f>NETWORKDAYS(TBL_Employees[[#This Row],[Hire Date]],TBL_Employees[[#This Row],[Exit Date]])</f>
        <v>#VALUE!</v>
      </c>
      <c r="Q255" t="e">
        <f>TBL_Employees[[#This Row],[duration]]/365</f>
        <v>#VALUE!</v>
      </c>
      <c r="R255" s="7" t="e">
        <f>IF(TBL_Employees[[#This Row],[Column1]],TBL_Employees[[#This Row],[Column1]]&lt;&gt;"#VALUE!",0)</f>
        <v>#VALUE!</v>
      </c>
    </row>
    <row r="256" spans="1:18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11">
        <v>69096</v>
      </c>
      <c r="K256" s="9">
        <v>0</v>
      </c>
      <c r="L256" t="s">
        <v>19</v>
      </c>
      <c r="M256" t="s">
        <v>63</v>
      </c>
      <c r="N256" s="1" t="s">
        <v>21</v>
      </c>
      <c r="O256">
        <f t="shared" si="3"/>
        <v>0</v>
      </c>
      <c r="P256" t="e">
        <f>NETWORKDAYS(TBL_Employees[[#This Row],[Hire Date]],TBL_Employees[[#This Row],[Exit Date]])</f>
        <v>#VALUE!</v>
      </c>
      <c r="Q256" t="e">
        <f>TBL_Employees[[#This Row],[duration]]/365</f>
        <v>#VALUE!</v>
      </c>
      <c r="R256" s="7" t="e">
        <f>IF(TBL_Employees[[#This Row],[Column1]],TBL_Employees[[#This Row],[Column1]]&lt;&gt;"#VALUE!",0)</f>
        <v>#VALUE!</v>
      </c>
    </row>
    <row r="257" spans="1:18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11">
        <v>87158</v>
      </c>
      <c r="K257" s="9">
        <v>0</v>
      </c>
      <c r="L257" t="s">
        <v>52</v>
      </c>
      <c r="M257" t="s">
        <v>81</v>
      </c>
      <c r="N257" s="1" t="s">
        <v>21</v>
      </c>
      <c r="O257">
        <f t="shared" si="3"/>
        <v>0</v>
      </c>
      <c r="P257" t="e">
        <f>NETWORKDAYS(TBL_Employees[[#This Row],[Hire Date]],TBL_Employees[[#This Row],[Exit Date]])</f>
        <v>#VALUE!</v>
      </c>
      <c r="Q257" t="e">
        <f>TBL_Employees[[#This Row],[duration]]/365</f>
        <v>#VALUE!</v>
      </c>
      <c r="R257" s="7" t="e">
        <f>IF(TBL_Employees[[#This Row],[Column1]],TBL_Employees[[#This Row],[Column1]]&lt;&gt;"#VALUE!",0)</f>
        <v>#VALUE!</v>
      </c>
    </row>
    <row r="258" spans="1:18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11">
        <v>70778</v>
      </c>
      <c r="K258" s="9">
        <v>0</v>
      </c>
      <c r="L258" t="s">
        <v>19</v>
      </c>
      <c r="M258" t="s">
        <v>25</v>
      </c>
      <c r="N258" s="1" t="s">
        <v>21</v>
      </c>
      <c r="O258">
        <f t="shared" ref="O258:O321" si="4">K258*J258</f>
        <v>0</v>
      </c>
      <c r="P258" t="e">
        <f>NETWORKDAYS(TBL_Employees[[#This Row],[Hire Date]],TBL_Employees[[#This Row],[Exit Date]])</f>
        <v>#VALUE!</v>
      </c>
      <c r="Q258" t="e">
        <f>TBL_Employees[[#This Row],[duration]]/365</f>
        <v>#VALUE!</v>
      </c>
      <c r="R258" s="7" t="e">
        <f>IF(TBL_Employees[[#This Row],[Column1]],TBL_Employees[[#This Row],[Column1]]&lt;&gt;"#VALUE!",0)</f>
        <v>#VALUE!</v>
      </c>
    </row>
    <row r="259" spans="1:18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11">
        <v>153938</v>
      </c>
      <c r="K259" s="9">
        <v>0.2</v>
      </c>
      <c r="L259" t="s">
        <v>19</v>
      </c>
      <c r="M259" t="s">
        <v>39</v>
      </c>
      <c r="N259" s="1" t="s">
        <v>21</v>
      </c>
      <c r="O259">
        <f t="shared" si="4"/>
        <v>30787.600000000002</v>
      </c>
      <c r="P259" t="e">
        <f>NETWORKDAYS(TBL_Employees[[#This Row],[Hire Date]],TBL_Employees[[#This Row],[Exit Date]])</f>
        <v>#VALUE!</v>
      </c>
      <c r="Q259" t="e">
        <f>TBL_Employees[[#This Row],[duration]]/365</f>
        <v>#VALUE!</v>
      </c>
      <c r="R259" s="7" t="e">
        <f>IF(TBL_Employees[[#This Row],[Column1]],TBL_Employees[[#This Row],[Column1]]&lt;&gt;"#VALUE!",0)</f>
        <v>#VALUE!</v>
      </c>
    </row>
    <row r="260" spans="1:18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11">
        <v>59888</v>
      </c>
      <c r="K260" s="9">
        <v>0</v>
      </c>
      <c r="L260" t="s">
        <v>33</v>
      </c>
      <c r="M260" t="s">
        <v>60</v>
      </c>
      <c r="N260" s="1" t="s">
        <v>21</v>
      </c>
      <c r="O260">
        <f t="shared" si="4"/>
        <v>0</v>
      </c>
      <c r="P260" t="e">
        <f>NETWORKDAYS(TBL_Employees[[#This Row],[Hire Date]],TBL_Employees[[#This Row],[Exit Date]])</f>
        <v>#VALUE!</v>
      </c>
      <c r="Q260" t="e">
        <f>TBL_Employees[[#This Row],[duration]]/365</f>
        <v>#VALUE!</v>
      </c>
      <c r="R260" s="7" t="e">
        <f>IF(TBL_Employees[[#This Row],[Column1]],TBL_Employees[[#This Row],[Column1]]&lt;&gt;"#VALUE!",0)</f>
        <v>#VALUE!</v>
      </c>
    </row>
    <row r="261" spans="1:18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11">
        <v>63098</v>
      </c>
      <c r="K261" s="9">
        <v>0</v>
      </c>
      <c r="L261" t="s">
        <v>19</v>
      </c>
      <c r="M261" t="s">
        <v>29</v>
      </c>
      <c r="N261" s="1" t="s">
        <v>21</v>
      </c>
      <c r="O261">
        <f t="shared" si="4"/>
        <v>0</v>
      </c>
      <c r="P261" t="e">
        <f>NETWORKDAYS(TBL_Employees[[#This Row],[Hire Date]],TBL_Employees[[#This Row],[Exit Date]])</f>
        <v>#VALUE!</v>
      </c>
      <c r="Q261" t="e">
        <f>TBL_Employees[[#This Row],[duration]]/365</f>
        <v>#VALUE!</v>
      </c>
      <c r="R261" s="7" t="e">
        <f>IF(TBL_Employees[[#This Row],[Column1]],TBL_Employees[[#This Row],[Column1]]&lt;&gt;"#VALUE!",0)</f>
        <v>#VALUE!</v>
      </c>
    </row>
    <row r="262" spans="1:18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11">
        <v>255369</v>
      </c>
      <c r="K262" s="9">
        <v>0.33</v>
      </c>
      <c r="L262" t="s">
        <v>52</v>
      </c>
      <c r="M262" t="s">
        <v>53</v>
      </c>
      <c r="N262" s="1" t="s">
        <v>21</v>
      </c>
      <c r="O262">
        <f t="shared" si="4"/>
        <v>84271.77</v>
      </c>
      <c r="P262" t="e">
        <f>NETWORKDAYS(TBL_Employees[[#This Row],[Hire Date]],TBL_Employees[[#This Row],[Exit Date]])</f>
        <v>#VALUE!</v>
      </c>
      <c r="Q262" t="e">
        <f>TBL_Employees[[#This Row],[duration]]/365</f>
        <v>#VALUE!</v>
      </c>
      <c r="R262" s="7" t="e">
        <f>IF(TBL_Employees[[#This Row],[Column1]],TBL_Employees[[#This Row],[Column1]]&lt;&gt;"#VALUE!",0)</f>
        <v>#VALUE!</v>
      </c>
    </row>
    <row r="263" spans="1:18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11">
        <v>142318</v>
      </c>
      <c r="K263" s="9">
        <v>0.14000000000000001</v>
      </c>
      <c r="L263" t="s">
        <v>19</v>
      </c>
      <c r="M263" t="s">
        <v>20</v>
      </c>
      <c r="N263" s="1" t="s">
        <v>21</v>
      </c>
      <c r="O263">
        <f t="shared" si="4"/>
        <v>19924.52</v>
      </c>
      <c r="P263" t="e">
        <f>NETWORKDAYS(TBL_Employees[[#This Row],[Hire Date]],TBL_Employees[[#This Row],[Exit Date]])</f>
        <v>#VALUE!</v>
      </c>
      <c r="Q263" t="e">
        <f>TBL_Employees[[#This Row],[duration]]/365</f>
        <v>#VALUE!</v>
      </c>
      <c r="R263" s="7" t="e">
        <f>IF(TBL_Employees[[#This Row],[Column1]],TBL_Employees[[#This Row],[Column1]]&lt;&gt;"#VALUE!",0)</f>
        <v>#VALUE!</v>
      </c>
    </row>
    <row r="264" spans="1:18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11">
        <v>49186</v>
      </c>
      <c r="K264" s="9">
        <v>0</v>
      </c>
      <c r="L264" t="s">
        <v>19</v>
      </c>
      <c r="M264" t="s">
        <v>25</v>
      </c>
      <c r="N264" s="1">
        <v>39616</v>
      </c>
      <c r="O264">
        <f t="shared" si="4"/>
        <v>0</v>
      </c>
      <c r="P264">
        <f>NETWORKDAYS(TBL_Employees[[#This Row],[Hire Date]],TBL_Employees[[#This Row],[Exit Date]])</f>
        <v>998</v>
      </c>
      <c r="Q264">
        <f>TBL_Employees[[#This Row],[duration]]/365</f>
        <v>2.7342465753424658</v>
      </c>
      <c r="R264" s="7" t="b">
        <f>IF(TBL_Employees[[#This Row],[Column1]],TBL_Employees[[#This Row],[Column1]]&lt;&gt;"#VALUE!",0)</f>
        <v>1</v>
      </c>
    </row>
    <row r="265" spans="1:18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11">
        <v>220937</v>
      </c>
      <c r="K265" s="9">
        <v>0.38</v>
      </c>
      <c r="L265" t="s">
        <v>19</v>
      </c>
      <c r="M265" t="s">
        <v>25</v>
      </c>
      <c r="N265" s="1" t="s">
        <v>21</v>
      </c>
      <c r="O265">
        <f t="shared" si="4"/>
        <v>83956.06</v>
      </c>
      <c r="P265" t="e">
        <f>NETWORKDAYS(TBL_Employees[[#This Row],[Hire Date]],TBL_Employees[[#This Row],[Exit Date]])</f>
        <v>#VALUE!</v>
      </c>
      <c r="Q265" t="e">
        <f>TBL_Employees[[#This Row],[duration]]/365</f>
        <v>#VALUE!</v>
      </c>
      <c r="R265" s="7" t="e">
        <f>IF(TBL_Employees[[#This Row],[Column1]],TBL_Employees[[#This Row],[Column1]]&lt;&gt;"#VALUE!",0)</f>
        <v>#VALUE!</v>
      </c>
    </row>
    <row r="266" spans="1:18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11">
        <v>183156</v>
      </c>
      <c r="K266" s="9">
        <v>0.3</v>
      </c>
      <c r="L266" t="s">
        <v>19</v>
      </c>
      <c r="M266" t="s">
        <v>63</v>
      </c>
      <c r="N266" s="1" t="s">
        <v>21</v>
      </c>
      <c r="O266">
        <f t="shared" si="4"/>
        <v>54946.799999999996</v>
      </c>
      <c r="P266" t="e">
        <f>NETWORKDAYS(TBL_Employees[[#This Row],[Hire Date]],TBL_Employees[[#This Row],[Exit Date]])</f>
        <v>#VALUE!</v>
      </c>
      <c r="Q266" t="e">
        <f>TBL_Employees[[#This Row],[duration]]/365</f>
        <v>#VALUE!</v>
      </c>
      <c r="R266" s="7" t="e">
        <f>IF(TBL_Employees[[#This Row],[Column1]],TBL_Employees[[#This Row],[Column1]]&lt;&gt;"#VALUE!",0)</f>
        <v>#VALUE!</v>
      </c>
    </row>
    <row r="267" spans="1:18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11">
        <v>192749</v>
      </c>
      <c r="K267" s="9">
        <v>0.31</v>
      </c>
      <c r="L267" t="s">
        <v>19</v>
      </c>
      <c r="M267" t="s">
        <v>20</v>
      </c>
      <c r="N267" s="1" t="s">
        <v>21</v>
      </c>
      <c r="O267">
        <f t="shared" si="4"/>
        <v>59752.19</v>
      </c>
      <c r="P267" t="e">
        <f>NETWORKDAYS(TBL_Employees[[#This Row],[Hire Date]],TBL_Employees[[#This Row],[Exit Date]])</f>
        <v>#VALUE!</v>
      </c>
      <c r="Q267" t="e">
        <f>TBL_Employees[[#This Row],[duration]]/365</f>
        <v>#VALUE!</v>
      </c>
      <c r="R267" s="7" t="e">
        <f>IF(TBL_Employees[[#This Row],[Column1]],TBL_Employees[[#This Row],[Column1]]&lt;&gt;"#VALUE!",0)</f>
        <v>#VALUE!</v>
      </c>
    </row>
    <row r="268" spans="1:18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11">
        <v>135325</v>
      </c>
      <c r="K268" s="9">
        <v>0.14000000000000001</v>
      </c>
      <c r="L268" t="s">
        <v>19</v>
      </c>
      <c r="M268" t="s">
        <v>39</v>
      </c>
      <c r="N268" s="1" t="s">
        <v>21</v>
      </c>
      <c r="O268">
        <f t="shared" si="4"/>
        <v>18945.5</v>
      </c>
      <c r="P268" t="e">
        <f>NETWORKDAYS(TBL_Employees[[#This Row],[Hire Date]],TBL_Employees[[#This Row],[Exit Date]])</f>
        <v>#VALUE!</v>
      </c>
      <c r="Q268" t="e">
        <f>TBL_Employees[[#This Row],[duration]]/365</f>
        <v>#VALUE!</v>
      </c>
      <c r="R268" s="7" t="e">
        <f>IF(TBL_Employees[[#This Row],[Column1]],TBL_Employees[[#This Row],[Column1]]&lt;&gt;"#VALUE!",0)</f>
        <v>#VALUE!</v>
      </c>
    </row>
    <row r="269" spans="1:18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11">
        <v>79356</v>
      </c>
      <c r="K269" s="9">
        <v>0</v>
      </c>
      <c r="L269" t="s">
        <v>19</v>
      </c>
      <c r="M269" t="s">
        <v>39</v>
      </c>
      <c r="N269" s="1" t="s">
        <v>21</v>
      </c>
      <c r="O269">
        <f t="shared" si="4"/>
        <v>0</v>
      </c>
      <c r="P269" t="e">
        <f>NETWORKDAYS(TBL_Employees[[#This Row],[Hire Date]],TBL_Employees[[#This Row],[Exit Date]])</f>
        <v>#VALUE!</v>
      </c>
      <c r="Q269" t="e">
        <f>TBL_Employees[[#This Row],[duration]]/365</f>
        <v>#VALUE!</v>
      </c>
      <c r="R269" s="7" t="e">
        <f>IF(TBL_Employees[[#This Row],[Column1]],TBL_Employees[[#This Row],[Column1]]&lt;&gt;"#VALUE!",0)</f>
        <v>#VALUE!</v>
      </c>
    </row>
    <row r="270" spans="1:18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11">
        <v>74412</v>
      </c>
      <c r="K270" s="9">
        <v>0</v>
      </c>
      <c r="L270" t="s">
        <v>19</v>
      </c>
      <c r="M270" t="s">
        <v>63</v>
      </c>
      <c r="N270" s="1" t="s">
        <v>21</v>
      </c>
      <c r="O270">
        <f t="shared" si="4"/>
        <v>0</v>
      </c>
      <c r="P270" t="e">
        <f>NETWORKDAYS(TBL_Employees[[#This Row],[Hire Date]],TBL_Employees[[#This Row],[Exit Date]])</f>
        <v>#VALUE!</v>
      </c>
      <c r="Q270" t="e">
        <f>TBL_Employees[[#This Row],[duration]]/365</f>
        <v>#VALUE!</v>
      </c>
      <c r="R270" s="7" t="e">
        <f>IF(TBL_Employees[[#This Row],[Column1]],TBL_Employees[[#This Row],[Column1]]&lt;&gt;"#VALUE!",0)</f>
        <v>#VALUE!</v>
      </c>
    </row>
    <row r="271" spans="1:18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11">
        <v>61886</v>
      </c>
      <c r="K271" s="9">
        <v>0.09</v>
      </c>
      <c r="L271" t="s">
        <v>52</v>
      </c>
      <c r="M271" t="s">
        <v>66</v>
      </c>
      <c r="N271" s="1" t="s">
        <v>21</v>
      </c>
      <c r="O271">
        <f t="shared" si="4"/>
        <v>5569.74</v>
      </c>
      <c r="P271" t="e">
        <f>NETWORKDAYS(TBL_Employees[[#This Row],[Hire Date]],TBL_Employees[[#This Row],[Exit Date]])</f>
        <v>#VALUE!</v>
      </c>
      <c r="Q271" t="e">
        <f>TBL_Employees[[#This Row],[duration]]/365</f>
        <v>#VALUE!</v>
      </c>
      <c r="R271" s="7" t="e">
        <f>IF(TBL_Employees[[#This Row],[Column1]],TBL_Employees[[#This Row],[Column1]]&lt;&gt;"#VALUE!",0)</f>
        <v>#VALUE!</v>
      </c>
    </row>
    <row r="272" spans="1:18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11">
        <v>173071</v>
      </c>
      <c r="K272" s="9">
        <v>0.28999999999999998</v>
      </c>
      <c r="L272" t="s">
        <v>19</v>
      </c>
      <c r="M272" t="s">
        <v>29</v>
      </c>
      <c r="N272" s="1" t="s">
        <v>21</v>
      </c>
      <c r="O272">
        <f t="shared" si="4"/>
        <v>50190.59</v>
      </c>
      <c r="P272" t="e">
        <f>NETWORKDAYS(TBL_Employees[[#This Row],[Hire Date]],TBL_Employees[[#This Row],[Exit Date]])</f>
        <v>#VALUE!</v>
      </c>
      <c r="Q272" t="e">
        <f>TBL_Employees[[#This Row],[duration]]/365</f>
        <v>#VALUE!</v>
      </c>
      <c r="R272" s="7" t="e">
        <f>IF(TBL_Employees[[#This Row],[Column1]],TBL_Employees[[#This Row],[Column1]]&lt;&gt;"#VALUE!",0)</f>
        <v>#VALUE!</v>
      </c>
    </row>
    <row r="273" spans="1:18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11">
        <v>70189</v>
      </c>
      <c r="K273" s="9">
        <v>0</v>
      </c>
      <c r="L273" t="s">
        <v>19</v>
      </c>
      <c r="M273" t="s">
        <v>29</v>
      </c>
      <c r="N273" s="1" t="s">
        <v>21</v>
      </c>
      <c r="O273">
        <f t="shared" si="4"/>
        <v>0</v>
      </c>
      <c r="P273" t="e">
        <f>NETWORKDAYS(TBL_Employees[[#This Row],[Hire Date]],TBL_Employees[[#This Row],[Exit Date]])</f>
        <v>#VALUE!</v>
      </c>
      <c r="Q273" t="e">
        <f>TBL_Employees[[#This Row],[duration]]/365</f>
        <v>#VALUE!</v>
      </c>
      <c r="R273" s="7" t="e">
        <f>IF(TBL_Employees[[#This Row],[Column1]],TBL_Employees[[#This Row],[Column1]]&lt;&gt;"#VALUE!",0)</f>
        <v>#VALUE!</v>
      </c>
    </row>
    <row r="274" spans="1:18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11">
        <v>181452</v>
      </c>
      <c r="K274" s="9">
        <v>0.3</v>
      </c>
      <c r="L274" t="s">
        <v>19</v>
      </c>
      <c r="M274" t="s">
        <v>29</v>
      </c>
      <c r="N274" s="1" t="s">
        <v>21</v>
      </c>
      <c r="O274">
        <f t="shared" si="4"/>
        <v>54435.6</v>
      </c>
      <c r="P274" t="e">
        <f>NETWORKDAYS(TBL_Employees[[#This Row],[Hire Date]],TBL_Employees[[#This Row],[Exit Date]])</f>
        <v>#VALUE!</v>
      </c>
      <c r="Q274" t="e">
        <f>TBL_Employees[[#This Row],[duration]]/365</f>
        <v>#VALUE!</v>
      </c>
      <c r="R274" s="7" t="e">
        <f>IF(TBL_Employees[[#This Row],[Column1]],TBL_Employees[[#This Row],[Column1]]&lt;&gt;"#VALUE!",0)</f>
        <v>#VALUE!</v>
      </c>
    </row>
    <row r="275" spans="1:18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11">
        <v>70369</v>
      </c>
      <c r="K275" s="9">
        <v>0</v>
      </c>
      <c r="L275" t="s">
        <v>19</v>
      </c>
      <c r="M275" t="s">
        <v>63</v>
      </c>
      <c r="N275" s="1" t="s">
        <v>21</v>
      </c>
      <c r="O275">
        <f t="shared" si="4"/>
        <v>0</v>
      </c>
      <c r="P275" t="e">
        <f>NETWORKDAYS(TBL_Employees[[#This Row],[Hire Date]],TBL_Employees[[#This Row],[Exit Date]])</f>
        <v>#VALUE!</v>
      </c>
      <c r="Q275" t="e">
        <f>TBL_Employees[[#This Row],[duration]]/365</f>
        <v>#VALUE!</v>
      </c>
      <c r="R275" s="7" t="e">
        <f>IF(TBL_Employees[[#This Row],[Column1]],TBL_Employees[[#This Row],[Column1]]&lt;&gt;"#VALUE!",0)</f>
        <v>#VALUE!</v>
      </c>
    </row>
    <row r="276" spans="1:18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11">
        <v>78056</v>
      </c>
      <c r="K276" s="9">
        <v>0</v>
      </c>
      <c r="L276" t="s">
        <v>52</v>
      </c>
      <c r="M276" t="s">
        <v>53</v>
      </c>
      <c r="N276" s="1" t="s">
        <v>21</v>
      </c>
      <c r="O276">
        <f t="shared" si="4"/>
        <v>0</v>
      </c>
      <c r="P276" t="e">
        <f>NETWORKDAYS(TBL_Employees[[#This Row],[Hire Date]],TBL_Employees[[#This Row],[Exit Date]])</f>
        <v>#VALUE!</v>
      </c>
      <c r="Q276" t="e">
        <f>TBL_Employees[[#This Row],[duration]]/365</f>
        <v>#VALUE!</v>
      </c>
      <c r="R276" s="7" t="e">
        <f>IF(TBL_Employees[[#This Row],[Column1]],TBL_Employees[[#This Row],[Column1]]&lt;&gt;"#VALUE!",0)</f>
        <v>#VALUE!</v>
      </c>
    </row>
    <row r="277" spans="1:18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11">
        <v>189933</v>
      </c>
      <c r="K277" s="9">
        <v>0.23</v>
      </c>
      <c r="L277" t="s">
        <v>19</v>
      </c>
      <c r="M277" t="s">
        <v>45</v>
      </c>
      <c r="N277" s="1" t="s">
        <v>21</v>
      </c>
      <c r="O277">
        <f t="shared" si="4"/>
        <v>43684.590000000004</v>
      </c>
      <c r="P277" t="e">
        <f>NETWORKDAYS(TBL_Employees[[#This Row],[Hire Date]],TBL_Employees[[#This Row],[Exit Date]])</f>
        <v>#VALUE!</v>
      </c>
      <c r="Q277" t="e">
        <f>TBL_Employees[[#This Row],[duration]]/365</f>
        <v>#VALUE!</v>
      </c>
      <c r="R277" s="7" t="e">
        <f>IF(TBL_Employees[[#This Row],[Column1]],TBL_Employees[[#This Row],[Column1]]&lt;&gt;"#VALUE!",0)</f>
        <v>#VALUE!</v>
      </c>
    </row>
    <row r="278" spans="1:18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11">
        <v>78237</v>
      </c>
      <c r="K278" s="9">
        <v>0</v>
      </c>
      <c r="L278" t="s">
        <v>19</v>
      </c>
      <c r="M278" t="s">
        <v>39</v>
      </c>
      <c r="N278" s="1" t="s">
        <v>21</v>
      </c>
      <c r="O278">
        <f t="shared" si="4"/>
        <v>0</v>
      </c>
      <c r="P278" t="e">
        <f>NETWORKDAYS(TBL_Employees[[#This Row],[Hire Date]],TBL_Employees[[#This Row],[Exit Date]])</f>
        <v>#VALUE!</v>
      </c>
      <c r="Q278" t="e">
        <f>TBL_Employees[[#This Row],[duration]]/365</f>
        <v>#VALUE!</v>
      </c>
      <c r="R278" s="7" t="e">
        <f>IF(TBL_Employees[[#This Row],[Column1]],TBL_Employees[[#This Row],[Column1]]&lt;&gt;"#VALUE!",0)</f>
        <v>#VALUE!</v>
      </c>
    </row>
    <row r="279" spans="1:18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11">
        <v>48687</v>
      </c>
      <c r="K279" s="9">
        <v>0</v>
      </c>
      <c r="L279" t="s">
        <v>52</v>
      </c>
      <c r="M279" t="s">
        <v>66</v>
      </c>
      <c r="N279" s="1" t="s">
        <v>21</v>
      </c>
      <c r="O279">
        <f t="shared" si="4"/>
        <v>0</v>
      </c>
      <c r="P279" t="e">
        <f>NETWORKDAYS(TBL_Employees[[#This Row],[Hire Date]],TBL_Employees[[#This Row],[Exit Date]])</f>
        <v>#VALUE!</v>
      </c>
      <c r="Q279" t="e">
        <f>TBL_Employees[[#This Row],[duration]]/365</f>
        <v>#VALUE!</v>
      </c>
      <c r="R279" s="7" t="e">
        <f>IF(TBL_Employees[[#This Row],[Column1]],TBL_Employees[[#This Row],[Column1]]&lt;&gt;"#VALUE!",0)</f>
        <v>#VALUE!</v>
      </c>
    </row>
    <row r="280" spans="1:18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11">
        <v>121065</v>
      </c>
      <c r="K280" s="9">
        <v>0.15</v>
      </c>
      <c r="L280" t="s">
        <v>52</v>
      </c>
      <c r="M280" t="s">
        <v>66</v>
      </c>
      <c r="N280" s="1" t="s">
        <v>21</v>
      </c>
      <c r="O280">
        <f t="shared" si="4"/>
        <v>18159.75</v>
      </c>
      <c r="P280" t="e">
        <f>NETWORKDAYS(TBL_Employees[[#This Row],[Hire Date]],TBL_Employees[[#This Row],[Exit Date]])</f>
        <v>#VALUE!</v>
      </c>
      <c r="Q280" t="e">
        <f>TBL_Employees[[#This Row],[duration]]/365</f>
        <v>#VALUE!</v>
      </c>
      <c r="R280" s="7" t="e">
        <f>IF(TBL_Employees[[#This Row],[Column1]],TBL_Employees[[#This Row],[Column1]]&lt;&gt;"#VALUE!",0)</f>
        <v>#VALUE!</v>
      </c>
    </row>
    <row r="281" spans="1:18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11">
        <v>94246</v>
      </c>
      <c r="K281" s="9">
        <v>0</v>
      </c>
      <c r="L281" t="s">
        <v>19</v>
      </c>
      <c r="M281" t="s">
        <v>25</v>
      </c>
      <c r="N281" s="1" t="s">
        <v>21</v>
      </c>
      <c r="O281">
        <f t="shared" si="4"/>
        <v>0</v>
      </c>
      <c r="P281" t="e">
        <f>NETWORKDAYS(TBL_Employees[[#This Row],[Hire Date]],TBL_Employees[[#This Row],[Exit Date]])</f>
        <v>#VALUE!</v>
      </c>
      <c r="Q281" t="e">
        <f>TBL_Employees[[#This Row],[duration]]/365</f>
        <v>#VALUE!</v>
      </c>
      <c r="R281" s="7" t="e">
        <f>IF(TBL_Employees[[#This Row],[Column1]],TBL_Employees[[#This Row],[Column1]]&lt;&gt;"#VALUE!",0)</f>
        <v>#VALUE!</v>
      </c>
    </row>
    <row r="282" spans="1:18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11">
        <v>44614</v>
      </c>
      <c r="K282" s="9">
        <v>0</v>
      </c>
      <c r="L282" t="s">
        <v>19</v>
      </c>
      <c r="M282" t="s">
        <v>45</v>
      </c>
      <c r="N282" s="1" t="s">
        <v>21</v>
      </c>
      <c r="O282">
        <f t="shared" si="4"/>
        <v>0</v>
      </c>
      <c r="P282" t="e">
        <f>NETWORKDAYS(TBL_Employees[[#This Row],[Hire Date]],TBL_Employees[[#This Row],[Exit Date]])</f>
        <v>#VALUE!</v>
      </c>
      <c r="Q282" t="e">
        <f>TBL_Employees[[#This Row],[duration]]/365</f>
        <v>#VALUE!</v>
      </c>
      <c r="R282" s="7" t="e">
        <f>IF(TBL_Employees[[#This Row],[Column1]],TBL_Employees[[#This Row],[Column1]]&lt;&gt;"#VALUE!",0)</f>
        <v>#VALUE!</v>
      </c>
    </row>
    <row r="283" spans="1:18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11">
        <v>234469</v>
      </c>
      <c r="K283" s="9">
        <v>0.31</v>
      </c>
      <c r="L283" t="s">
        <v>33</v>
      </c>
      <c r="M283" t="s">
        <v>34</v>
      </c>
      <c r="N283" s="1" t="s">
        <v>21</v>
      </c>
      <c r="O283">
        <f t="shared" si="4"/>
        <v>72685.39</v>
      </c>
      <c r="P283" t="e">
        <f>NETWORKDAYS(TBL_Employees[[#This Row],[Hire Date]],TBL_Employees[[#This Row],[Exit Date]])</f>
        <v>#VALUE!</v>
      </c>
      <c r="Q283" t="e">
        <f>TBL_Employees[[#This Row],[duration]]/365</f>
        <v>#VALUE!</v>
      </c>
      <c r="R283" s="7" t="e">
        <f>IF(TBL_Employees[[#This Row],[Column1]],TBL_Employees[[#This Row],[Column1]]&lt;&gt;"#VALUE!",0)</f>
        <v>#VALUE!</v>
      </c>
    </row>
    <row r="284" spans="1:18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11">
        <v>88272</v>
      </c>
      <c r="K284" s="9">
        <v>0</v>
      </c>
      <c r="L284" t="s">
        <v>52</v>
      </c>
      <c r="M284" t="s">
        <v>53</v>
      </c>
      <c r="N284" s="1" t="s">
        <v>21</v>
      </c>
      <c r="O284">
        <f t="shared" si="4"/>
        <v>0</v>
      </c>
      <c r="P284" t="e">
        <f>NETWORKDAYS(TBL_Employees[[#This Row],[Hire Date]],TBL_Employees[[#This Row],[Exit Date]])</f>
        <v>#VALUE!</v>
      </c>
      <c r="Q284" t="e">
        <f>TBL_Employees[[#This Row],[duration]]/365</f>
        <v>#VALUE!</v>
      </c>
      <c r="R284" s="7" t="e">
        <f>IF(TBL_Employees[[#This Row],[Column1]],TBL_Employees[[#This Row],[Column1]]&lt;&gt;"#VALUE!",0)</f>
        <v>#VALUE!</v>
      </c>
    </row>
    <row r="285" spans="1:18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11">
        <v>74449</v>
      </c>
      <c r="K285" s="9">
        <v>0</v>
      </c>
      <c r="L285" t="s">
        <v>33</v>
      </c>
      <c r="M285" t="s">
        <v>60</v>
      </c>
      <c r="N285" s="1" t="s">
        <v>21</v>
      </c>
      <c r="O285">
        <f t="shared" si="4"/>
        <v>0</v>
      </c>
      <c r="P285" t="e">
        <f>NETWORKDAYS(TBL_Employees[[#This Row],[Hire Date]],TBL_Employees[[#This Row],[Exit Date]])</f>
        <v>#VALUE!</v>
      </c>
      <c r="Q285" t="e">
        <f>TBL_Employees[[#This Row],[duration]]/365</f>
        <v>#VALUE!</v>
      </c>
      <c r="R285" s="7" t="e">
        <f>IF(TBL_Employees[[#This Row],[Column1]],TBL_Employees[[#This Row],[Column1]]&lt;&gt;"#VALUE!",0)</f>
        <v>#VALUE!</v>
      </c>
    </row>
    <row r="286" spans="1:18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11">
        <v>222941</v>
      </c>
      <c r="K286" s="9">
        <v>0.39</v>
      </c>
      <c r="L286" t="s">
        <v>33</v>
      </c>
      <c r="M286" t="s">
        <v>60</v>
      </c>
      <c r="N286" s="1" t="s">
        <v>21</v>
      </c>
      <c r="O286">
        <f t="shared" si="4"/>
        <v>86946.99</v>
      </c>
      <c r="P286" t="e">
        <f>NETWORKDAYS(TBL_Employees[[#This Row],[Hire Date]],TBL_Employees[[#This Row],[Exit Date]])</f>
        <v>#VALUE!</v>
      </c>
      <c r="Q286" t="e">
        <f>TBL_Employees[[#This Row],[duration]]/365</f>
        <v>#VALUE!</v>
      </c>
      <c r="R286" s="7" t="e">
        <f>IF(TBL_Employees[[#This Row],[Column1]],TBL_Employees[[#This Row],[Column1]]&lt;&gt;"#VALUE!",0)</f>
        <v>#VALUE!</v>
      </c>
    </row>
    <row r="287" spans="1:18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11">
        <v>50341</v>
      </c>
      <c r="K287" s="9">
        <v>0</v>
      </c>
      <c r="L287" t="s">
        <v>33</v>
      </c>
      <c r="M287" t="s">
        <v>60</v>
      </c>
      <c r="N287" s="1" t="s">
        <v>21</v>
      </c>
      <c r="O287">
        <f t="shared" si="4"/>
        <v>0</v>
      </c>
      <c r="P287" t="e">
        <f>NETWORKDAYS(TBL_Employees[[#This Row],[Hire Date]],TBL_Employees[[#This Row],[Exit Date]])</f>
        <v>#VALUE!</v>
      </c>
      <c r="Q287" t="e">
        <f>TBL_Employees[[#This Row],[duration]]/365</f>
        <v>#VALUE!</v>
      </c>
      <c r="R287" s="7" t="e">
        <f>IF(TBL_Employees[[#This Row],[Column1]],TBL_Employees[[#This Row],[Column1]]&lt;&gt;"#VALUE!",0)</f>
        <v>#VALUE!</v>
      </c>
    </row>
    <row r="288" spans="1:18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11">
        <v>72235</v>
      </c>
      <c r="K288" s="9">
        <v>0</v>
      </c>
      <c r="L288" t="s">
        <v>52</v>
      </c>
      <c r="M288" t="s">
        <v>81</v>
      </c>
      <c r="N288" s="1" t="s">
        <v>21</v>
      </c>
      <c r="O288">
        <f t="shared" si="4"/>
        <v>0</v>
      </c>
      <c r="P288" t="e">
        <f>NETWORKDAYS(TBL_Employees[[#This Row],[Hire Date]],TBL_Employees[[#This Row],[Exit Date]])</f>
        <v>#VALUE!</v>
      </c>
      <c r="Q288" t="e">
        <f>TBL_Employees[[#This Row],[duration]]/365</f>
        <v>#VALUE!</v>
      </c>
      <c r="R288" s="7" t="e">
        <f>IF(TBL_Employees[[#This Row],[Column1]],TBL_Employees[[#This Row],[Column1]]&lt;&gt;"#VALUE!",0)</f>
        <v>#VALUE!</v>
      </c>
    </row>
    <row r="289" spans="1:18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11">
        <v>70165</v>
      </c>
      <c r="K289" s="9">
        <v>0</v>
      </c>
      <c r="L289" t="s">
        <v>19</v>
      </c>
      <c r="M289" t="s">
        <v>29</v>
      </c>
      <c r="N289" s="1" t="s">
        <v>21</v>
      </c>
      <c r="O289">
        <f t="shared" si="4"/>
        <v>0</v>
      </c>
      <c r="P289" t="e">
        <f>NETWORKDAYS(TBL_Employees[[#This Row],[Hire Date]],TBL_Employees[[#This Row],[Exit Date]])</f>
        <v>#VALUE!</v>
      </c>
      <c r="Q289" t="e">
        <f>TBL_Employees[[#This Row],[duration]]/365</f>
        <v>#VALUE!</v>
      </c>
      <c r="R289" s="7" t="e">
        <f>IF(TBL_Employees[[#This Row],[Column1]],TBL_Employees[[#This Row],[Column1]]&lt;&gt;"#VALUE!",0)</f>
        <v>#VALUE!</v>
      </c>
    </row>
    <row r="290" spans="1:18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11">
        <v>148485</v>
      </c>
      <c r="K290" s="9">
        <v>0.15</v>
      </c>
      <c r="L290" t="s">
        <v>19</v>
      </c>
      <c r="M290" t="s">
        <v>45</v>
      </c>
      <c r="N290" s="1" t="s">
        <v>21</v>
      </c>
      <c r="O290">
        <f t="shared" si="4"/>
        <v>22272.75</v>
      </c>
      <c r="P290" t="e">
        <f>NETWORKDAYS(TBL_Employees[[#This Row],[Hire Date]],TBL_Employees[[#This Row],[Exit Date]])</f>
        <v>#VALUE!</v>
      </c>
      <c r="Q290" t="e">
        <f>TBL_Employees[[#This Row],[duration]]/365</f>
        <v>#VALUE!</v>
      </c>
      <c r="R290" s="7" t="e">
        <f>IF(TBL_Employees[[#This Row],[Column1]],TBL_Employees[[#This Row],[Column1]]&lt;&gt;"#VALUE!",0)</f>
        <v>#VALUE!</v>
      </c>
    </row>
    <row r="291" spans="1:18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11">
        <v>86089</v>
      </c>
      <c r="K291" s="9">
        <v>0</v>
      </c>
      <c r="L291" t="s">
        <v>19</v>
      </c>
      <c r="M291" t="s">
        <v>20</v>
      </c>
      <c r="N291" s="1" t="s">
        <v>21</v>
      </c>
      <c r="O291">
        <f t="shared" si="4"/>
        <v>0</v>
      </c>
      <c r="P291" t="e">
        <f>NETWORKDAYS(TBL_Employees[[#This Row],[Hire Date]],TBL_Employees[[#This Row],[Exit Date]])</f>
        <v>#VALUE!</v>
      </c>
      <c r="Q291" t="e">
        <f>TBL_Employees[[#This Row],[duration]]/365</f>
        <v>#VALUE!</v>
      </c>
      <c r="R291" s="7" t="e">
        <f>IF(TBL_Employees[[#This Row],[Column1]],TBL_Employees[[#This Row],[Column1]]&lt;&gt;"#VALUE!",0)</f>
        <v>#VALUE!</v>
      </c>
    </row>
    <row r="292" spans="1:18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11">
        <v>106313</v>
      </c>
      <c r="K292" s="9">
        <v>0.15</v>
      </c>
      <c r="L292" t="s">
        <v>19</v>
      </c>
      <c r="M292" t="s">
        <v>20</v>
      </c>
      <c r="N292" s="1" t="s">
        <v>21</v>
      </c>
      <c r="O292">
        <f t="shared" si="4"/>
        <v>15946.949999999999</v>
      </c>
      <c r="P292" t="e">
        <f>NETWORKDAYS(TBL_Employees[[#This Row],[Hire Date]],TBL_Employees[[#This Row],[Exit Date]])</f>
        <v>#VALUE!</v>
      </c>
      <c r="Q292" t="e">
        <f>TBL_Employees[[#This Row],[duration]]/365</f>
        <v>#VALUE!</v>
      </c>
      <c r="R292" s="7" t="e">
        <f>IF(TBL_Employees[[#This Row],[Column1]],TBL_Employees[[#This Row],[Column1]]&lt;&gt;"#VALUE!",0)</f>
        <v>#VALUE!</v>
      </c>
    </row>
    <row r="293" spans="1:18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11">
        <v>46833</v>
      </c>
      <c r="K293" s="9">
        <v>0</v>
      </c>
      <c r="L293" t="s">
        <v>33</v>
      </c>
      <c r="M293" t="s">
        <v>34</v>
      </c>
      <c r="N293" s="1">
        <v>44510</v>
      </c>
      <c r="O293">
        <f t="shared" si="4"/>
        <v>0</v>
      </c>
      <c r="P293">
        <f>NETWORKDAYS(TBL_Employees[[#This Row],[Hire Date]],TBL_Employees[[#This Row],[Exit Date]])</f>
        <v>186</v>
      </c>
      <c r="Q293">
        <f>TBL_Employees[[#This Row],[duration]]/365</f>
        <v>0.50958904109589043</v>
      </c>
      <c r="R293" s="7" t="b">
        <f>IF(TBL_Employees[[#This Row],[Column1]],TBL_Employees[[#This Row],[Column1]]&lt;&gt;"#VALUE!",0)</f>
        <v>1</v>
      </c>
    </row>
    <row r="294" spans="1:18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11">
        <v>155320</v>
      </c>
      <c r="K294" s="9">
        <v>0.17</v>
      </c>
      <c r="L294" t="s">
        <v>33</v>
      </c>
      <c r="M294" t="s">
        <v>80</v>
      </c>
      <c r="N294" s="1" t="s">
        <v>21</v>
      </c>
      <c r="O294">
        <f t="shared" si="4"/>
        <v>26404.400000000001</v>
      </c>
      <c r="P294" t="e">
        <f>NETWORKDAYS(TBL_Employees[[#This Row],[Hire Date]],TBL_Employees[[#This Row],[Exit Date]])</f>
        <v>#VALUE!</v>
      </c>
      <c r="Q294" t="e">
        <f>TBL_Employees[[#This Row],[duration]]/365</f>
        <v>#VALUE!</v>
      </c>
      <c r="R294" s="7" t="e">
        <f>IF(TBL_Employees[[#This Row],[Column1]],TBL_Employees[[#This Row],[Column1]]&lt;&gt;"#VALUE!",0)</f>
        <v>#VALUE!</v>
      </c>
    </row>
    <row r="295" spans="1:18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11">
        <v>89984</v>
      </c>
      <c r="K295" s="9">
        <v>0</v>
      </c>
      <c r="L295" t="s">
        <v>33</v>
      </c>
      <c r="M295" t="s">
        <v>34</v>
      </c>
      <c r="N295" s="1" t="s">
        <v>21</v>
      </c>
      <c r="O295">
        <f t="shared" si="4"/>
        <v>0</v>
      </c>
      <c r="P295" t="e">
        <f>NETWORKDAYS(TBL_Employees[[#This Row],[Hire Date]],TBL_Employees[[#This Row],[Exit Date]])</f>
        <v>#VALUE!</v>
      </c>
      <c r="Q295" t="e">
        <f>TBL_Employees[[#This Row],[duration]]/365</f>
        <v>#VALUE!</v>
      </c>
      <c r="R295" s="7" t="e">
        <f>IF(TBL_Employees[[#This Row],[Column1]],TBL_Employees[[#This Row],[Column1]]&lt;&gt;"#VALUE!",0)</f>
        <v>#VALUE!</v>
      </c>
    </row>
    <row r="296" spans="1:18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11">
        <v>83756</v>
      </c>
      <c r="K296" s="9">
        <v>0.14000000000000001</v>
      </c>
      <c r="L296" t="s">
        <v>33</v>
      </c>
      <c r="M296" t="s">
        <v>74</v>
      </c>
      <c r="N296" s="1" t="s">
        <v>21</v>
      </c>
      <c r="O296">
        <f t="shared" si="4"/>
        <v>11725.840000000002</v>
      </c>
      <c r="P296" t="e">
        <f>NETWORKDAYS(TBL_Employees[[#This Row],[Hire Date]],TBL_Employees[[#This Row],[Exit Date]])</f>
        <v>#VALUE!</v>
      </c>
      <c r="Q296" t="e">
        <f>TBL_Employees[[#This Row],[duration]]/365</f>
        <v>#VALUE!</v>
      </c>
      <c r="R296" s="7" t="e">
        <f>IF(TBL_Employees[[#This Row],[Column1]],TBL_Employees[[#This Row],[Column1]]&lt;&gt;"#VALUE!",0)</f>
        <v>#VALUE!</v>
      </c>
    </row>
    <row r="297" spans="1:18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11">
        <v>176324</v>
      </c>
      <c r="K297" s="9">
        <v>0.23</v>
      </c>
      <c r="L297" t="s">
        <v>33</v>
      </c>
      <c r="M297" t="s">
        <v>74</v>
      </c>
      <c r="N297" s="1" t="s">
        <v>21</v>
      </c>
      <c r="O297">
        <f t="shared" si="4"/>
        <v>40554.520000000004</v>
      </c>
      <c r="P297" t="e">
        <f>NETWORKDAYS(TBL_Employees[[#This Row],[Hire Date]],TBL_Employees[[#This Row],[Exit Date]])</f>
        <v>#VALUE!</v>
      </c>
      <c r="Q297" t="e">
        <f>TBL_Employees[[#This Row],[duration]]/365</f>
        <v>#VALUE!</v>
      </c>
      <c r="R297" s="7" t="e">
        <f>IF(TBL_Employees[[#This Row],[Column1]],TBL_Employees[[#This Row],[Column1]]&lt;&gt;"#VALUE!",0)</f>
        <v>#VALUE!</v>
      </c>
    </row>
    <row r="298" spans="1:18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11">
        <v>74077</v>
      </c>
      <c r="K298" s="9">
        <v>0</v>
      </c>
      <c r="L298" t="s">
        <v>19</v>
      </c>
      <c r="M298" t="s">
        <v>63</v>
      </c>
      <c r="N298" s="1" t="s">
        <v>21</v>
      </c>
      <c r="O298">
        <f t="shared" si="4"/>
        <v>0</v>
      </c>
      <c r="P298" t="e">
        <f>NETWORKDAYS(TBL_Employees[[#This Row],[Hire Date]],TBL_Employees[[#This Row],[Exit Date]])</f>
        <v>#VALUE!</v>
      </c>
      <c r="Q298" t="e">
        <f>TBL_Employees[[#This Row],[duration]]/365</f>
        <v>#VALUE!</v>
      </c>
      <c r="R298" s="7" t="e">
        <f>IF(TBL_Employees[[#This Row],[Column1]],TBL_Employees[[#This Row],[Column1]]&lt;&gt;"#VALUE!",0)</f>
        <v>#VALUE!</v>
      </c>
    </row>
    <row r="299" spans="1:18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11">
        <v>104162</v>
      </c>
      <c r="K299" s="9">
        <v>7.0000000000000007E-2</v>
      </c>
      <c r="L299" t="s">
        <v>19</v>
      </c>
      <c r="M299" t="s">
        <v>25</v>
      </c>
      <c r="N299" s="1" t="s">
        <v>21</v>
      </c>
      <c r="O299">
        <f t="shared" si="4"/>
        <v>7291.3400000000011</v>
      </c>
      <c r="P299" t="e">
        <f>NETWORKDAYS(TBL_Employees[[#This Row],[Hire Date]],TBL_Employees[[#This Row],[Exit Date]])</f>
        <v>#VALUE!</v>
      </c>
      <c r="Q299" t="e">
        <f>TBL_Employees[[#This Row],[duration]]/365</f>
        <v>#VALUE!</v>
      </c>
      <c r="R299" s="7" t="e">
        <f>IF(TBL_Employees[[#This Row],[Column1]],TBL_Employees[[#This Row],[Column1]]&lt;&gt;"#VALUE!",0)</f>
        <v>#VALUE!</v>
      </c>
    </row>
    <row r="300" spans="1:18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11">
        <v>82162</v>
      </c>
      <c r="K300" s="9">
        <v>0</v>
      </c>
      <c r="L300" t="s">
        <v>33</v>
      </c>
      <c r="M300" t="s">
        <v>60</v>
      </c>
      <c r="N300" s="1">
        <v>44107</v>
      </c>
      <c r="O300">
        <f t="shared" si="4"/>
        <v>0</v>
      </c>
      <c r="P300">
        <f>NETWORKDAYS(TBL_Employees[[#This Row],[Hire Date]],TBL_Employees[[#This Row],[Exit Date]])</f>
        <v>2635</v>
      </c>
      <c r="Q300">
        <f>TBL_Employees[[#This Row],[duration]]/365</f>
        <v>7.2191780821917808</v>
      </c>
      <c r="R300" s="7" t="b">
        <f>IF(TBL_Employees[[#This Row],[Column1]],TBL_Employees[[#This Row],[Column1]]&lt;&gt;"#VALUE!",0)</f>
        <v>1</v>
      </c>
    </row>
    <row r="301" spans="1:18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11">
        <v>63880</v>
      </c>
      <c r="K301" s="9">
        <v>0</v>
      </c>
      <c r="L301" t="s">
        <v>33</v>
      </c>
      <c r="M301" t="s">
        <v>80</v>
      </c>
      <c r="N301" s="1" t="s">
        <v>21</v>
      </c>
      <c r="O301">
        <f t="shared" si="4"/>
        <v>0</v>
      </c>
      <c r="P301" t="e">
        <f>NETWORKDAYS(TBL_Employees[[#This Row],[Hire Date]],TBL_Employees[[#This Row],[Exit Date]])</f>
        <v>#VALUE!</v>
      </c>
      <c r="Q301" t="e">
        <f>TBL_Employees[[#This Row],[duration]]/365</f>
        <v>#VALUE!</v>
      </c>
      <c r="R301" s="7" t="e">
        <f>IF(TBL_Employees[[#This Row],[Column1]],TBL_Employees[[#This Row],[Column1]]&lt;&gt;"#VALUE!",0)</f>
        <v>#VALUE!</v>
      </c>
    </row>
    <row r="302" spans="1:18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11">
        <v>73248</v>
      </c>
      <c r="K302" s="9">
        <v>0</v>
      </c>
      <c r="L302" t="s">
        <v>19</v>
      </c>
      <c r="M302" t="s">
        <v>29</v>
      </c>
      <c r="N302" s="1" t="s">
        <v>21</v>
      </c>
      <c r="O302">
        <f t="shared" si="4"/>
        <v>0</v>
      </c>
      <c r="P302" t="e">
        <f>NETWORKDAYS(TBL_Employees[[#This Row],[Hire Date]],TBL_Employees[[#This Row],[Exit Date]])</f>
        <v>#VALUE!</v>
      </c>
      <c r="Q302" t="e">
        <f>TBL_Employees[[#This Row],[duration]]/365</f>
        <v>#VALUE!</v>
      </c>
      <c r="R302" s="7" t="e">
        <f>IF(TBL_Employees[[#This Row],[Column1]],TBL_Employees[[#This Row],[Column1]]&lt;&gt;"#VALUE!",0)</f>
        <v>#VALUE!</v>
      </c>
    </row>
    <row r="303" spans="1:18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11">
        <v>91853</v>
      </c>
      <c r="K303" s="9">
        <v>0</v>
      </c>
      <c r="L303" t="s">
        <v>19</v>
      </c>
      <c r="M303" t="s">
        <v>20</v>
      </c>
      <c r="N303" s="1" t="s">
        <v>21</v>
      </c>
      <c r="O303">
        <f t="shared" si="4"/>
        <v>0</v>
      </c>
      <c r="P303" t="e">
        <f>NETWORKDAYS(TBL_Employees[[#This Row],[Hire Date]],TBL_Employees[[#This Row],[Exit Date]])</f>
        <v>#VALUE!</v>
      </c>
      <c r="Q303" t="e">
        <f>TBL_Employees[[#This Row],[duration]]/365</f>
        <v>#VALUE!</v>
      </c>
      <c r="R303" s="7" t="e">
        <f>IF(TBL_Employees[[#This Row],[Column1]],TBL_Employees[[#This Row],[Column1]]&lt;&gt;"#VALUE!",0)</f>
        <v>#VALUE!</v>
      </c>
    </row>
    <row r="304" spans="1:18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11">
        <v>168014</v>
      </c>
      <c r="K304" s="9">
        <v>0.27</v>
      </c>
      <c r="L304" t="s">
        <v>19</v>
      </c>
      <c r="M304" t="s">
        <v>20</v>
      </c>
      <c r="N304" s="1">
        <v>44404</v>
      </c>
      <c r="O304">
        <f t="shared" si="4"/>
        <v>45363.780000000006</v>
      </c>
      <c r="P304">
        <f>NETWORKDAYS(TBL_Employees[[#This Row],[Hire Date]],TBL_Employees[[#This Row],[Exit Date]])</f>
        <v>401</v>
      </c>
      <c r="Q304">
        <f>TBL_Employees[[#This Row],[duration]]/365</f>
        <v>1.0986301369863014</v>
      </c>
      <c r="R304" s="7" t="b">
        <f>IF(TBL_Employees[[#This Row],[Column1]],TBL_Employees[[#This Row],[Column1]]&lt;&gt;"#VALUE!",0)</f>
        <v>1</v>
      </c>
    </row>
    <row r="305" spans="1:18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11">
        <v>70770</v>
      </c>
      <c r="K305" s="9">
        <v>0</v>
      </c>
      <c r="L305" t="s">
        <v>19</v>
      </c>
      <c r="M305" t="s">
        <v>45</v>
      </c>
      <c r="N305" s="1" t="s">
        <v>21</v>
      </c>
      <c r="O305">
        <f t="shared" si="4"/>
        <v>0</v>
      </c>
      <c r="P305" t="e">
        <f>NETWORKDAYS(TBL_Employees[[#This Row],[Hire Date]],TBL_Employees[[#This Row],[Exit Date]])</f>
        <v>#VALUE!</v>
      </c>
      <c r="Q305" t="e">
        <f>TBL_Employees[[#This Row],[duration]]/365</f>
        <v>#VALUE!</v>
      </c>
      <c r="R305" s="7" t="e">
        <f>IF(TBL_Employees[[#This Row],[Column1]],TBL_Employees[[#This Row],[Column1]]&lt;&gt;"#VALUE!",0)</f>
        <v>#VALUE!</v>
      </c>
    </row>
    <row r="306" spans="1:18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11">
        <v>50825</v>
      </c>
      <c r="K306" s="9">
        <v>0</v>
      </c>
      <c r="L306" t="s">
        <v>19</v>
      </c>
      <c r="M306" t="s">
        <v>63</v>
      </c>
      <c r="N306" s="1" t="s">
        <v>21</v>
      </c>
      <c r="O306">
        <f t="shared" si="4"/>
        <v>0</v>
      </c>
      <c r="P306" t="e">
        <f>NETWORKDAYS(TBL_Employees[[#This Row],[Hire Date]],TBL_Employees[[#This Row],[Exit Date]])</f>
        <v>#VALUE!</v>
      </c>
      <c r="Q306" t="e">
        <f>TBL_Employees[[#This Row],[duration]]/365</f>
        <v>#VALUE!</v>
      </c>
      <c r="R306" s="7" t="e">
        <f>IF(TBL_Employees[[#This Row],[Column1]],TBL_Employees[[#This Row],[Column1]]&lt;&gt;"#VALUE!",0)</f>
        <v>#VALUE!</v>
      </c>
    </row>
    <row r="307" spans="1:18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11">
        <v>145846</v>
      </c>
      <c r="K307" s="9">
        <v>0.15</v>
      </c>
      <c r="L307" t="s">
        <v>52</v>
      </c>
      <c r="M307" t="s">
        <v>81</v>
      </c>
      <c r="N307" s="1" t="s">
        <v>21</v>
      </c>
      <c r="O307">
        <f t="shared" si="4"/>
        <v>21876.899999999998</v>
      </c>
      <c r="P307" t="e">
        <f>NETWORKDAYS(TBL_Employees[[#This Row],[Hire Date]],TBL_Employees[[#This Row],[Exit Date]])</f>
        <v>#VALUE!</v>
      </c>
      <c r="Q307" t="e">
        <f>TBL_Employees[[#This Row],[duration]]/365</f>
        <v>#VALUE!</v>
      </c>
      <c r="R307" s="7" t="e">
        <f>IF(TBL_Employees[[#This Row],[Column1]],TBL_Employees[[#This Row],[Column1]]&lt;&gt;"#VALUE!",0)</f>
        <v>#VALUE!</v>
      </c>
    </row>
    <row r="308" spans="1:18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11">
        <v>125807</v>
      </c>
      <c r="K308" s="9">
        <v>0.15</v>
      </c>
      <c r="L308" t="s">
        <v>19</v>
      </c>
      <c r="M308" t="s">
        <v>20</v>
      </c>
      <c r="N308" s="1" t="s">
        <v>21</v>
      </c>
      <c r="O308">
        <f t="shared" si="4"/>
        <v>18871.05</v>
      </c>
      <c r="P308" t="e">
        <f>NETWORKDAYS(TBL_Employees[[#This Row],[Hire Date]],TBL_Employees[[#This Row],[Exit Date]])</f>
        <v>#VALUE!</v>
      </c>
      <c r="Q308" t="e">
        <f>TBL_Employees[[#This Row],[duration]]/365</f>
        <v>#VALUE!</v>
      </c>
      <c r="R308" s="7" t="e">
        <f>IF(TBL_Employees[[#This Row],[Column1]],TBL_Employees[[#This Row],[Column1]]&lt;&gt;"#VALUE!",0)</f>
        <v>#VALUE!</v>
      </c>
    </row>
    <row r="309" spans="1:18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11">
        <v>46845</v>
      </c>
      <c r="K309" s="9">
        <v>0</v>
      </c>
      <c r="L309" t="s">
        <v>19</v>
      </c>
      <c r="M309" t="s">
        <v>45</v>
      </c>
      <c r="N309" s="1" t="s">
        <v>21</v>
      </c>
      <c r="O309">
        <f t="shared" si="4"/>
        <v>0</v>
      </c>
      <c r="P309" t="e">
        <f>NETWORKDAYS(TBL_Employees[[#This Row],[Hire Date]],TBL_Employees[[#This Row],[Exit Date]])</f>
        <v>#VALUE!</v>
      </c>
      <c r="Q309" t="e">
        <f>TBL_Employees[[#This Row],[duration]]/365</f>
        <v>#VALUE!</v>
      </c>
      <c r="R309" s="7" t="e">
        <f>IF(TBL_Employees[[#This Row],[Column1]],TBL_Employees[[#This Row],[Column1]]&lt;&gt;"#VALUE!",0)</f>
        <v>#VALUE!</v>
      </c>
    </row>
    <row r="310" spans="1:18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11">
        <v>157969</v>
      </c>
      <c r="K310" s="9">
        <v>0.1</v>
      </c>
      <c r="L310" t="s">
        <v>33</v>
      </c>
      <c r="M310" t="s">
        <v>80</v>
      </c>
      <c r="N310" s="1" t="s">
        <v>21</v>
      </c>
      <c r="O310">
        <f t="shared" si="4"/>
        <v>15796.900000000001</v>
      </c>
      <c r="P310" t="e">
        <f>NETWORKDAYS(TBL_Employees[[#This Row],[Hire Date]],TBL_Employees[[#This Row],[Exit Date]])</f>
        <v>#VALUE!</v>
      </c>
      <c r="Q310" t="e">
        <f>TBL_Employees[[#This Row],[duration]]/365</f>
        <v>#VALUE!</v>
      </c>
      <c r="R310" s="7" t="e">
        <f>IF(TBL_Employees[[#This Row],[Column1]],TBL_Employees[[#This Row],[Column1]]&lt;&gt;"#VALUE!",0)</f>
        <v>#VALUE!</v>
      </c>
    </row>
    <row r="311" spans="1:18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11">
        <v>97807</v>
      </c>
      <c r="K311" s="9">
        <v>0</v>
      </c>
      <c r="L311" t="s">
        <v>19</v>
      </c>
      <c r="M311" t="s">
        <v>20</v>
      </c>
      <c r="N311" s="1" t="s">
        <v>21</v>
      </c>
      <c r="O311">
        <f t="shared" si="4"/>
        <v>0</v>
      </c>
      <c r="P311" t="e">
        <f>NETWORKDAYS(TBL_Employees[[#This Row],[Hire Date]],TBL_Employees[[#This Row],[Exit Date]])</f>
        <v>#VALUE!</v>
      </c>
      <c r="Q311" t="e">
        <f>TBL_Employees[[#This Row],[duration]]/365</f>
        <v>#VALUE!</v>
      </c>
      <c r="R311" s="7" t="e">
        <f>IF(TBL_Employees[[#This Row],[Column1]],TBL_Employees[[#This Row],[Column1]]&lt;&gt;"#VALUE!",0)</f>
        <v>#VALUE!</v>
      </c>
    </row>
    <row r="312" spans="1:18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11">
        <v>73854</v>
      </c>
      <c r="K312" s="9">
        <v>0</v>
      </c>
      <c r="L312" t="s">
        <v>19</v>
      </c>
      <c r="M312" t="s">
        <v>63</v>
      </c>
      <c r="N312" s="1" t="s">
        <v>21</v>
      </c>
      <c r="O312">
        <f t="shared" si="4"/>
        <v>0</v>
      </c>
      <c r="P312" t="e">
        <f>NETWORKDAYS(TBL_Employees[[#This Row],[Hire Date]],TBL_Employees[[#This Row],[Exit Date]])</f>
        <v>#VALUE!</v>
      </c>
      <c r="Q312" t="e">
        <f>TBL_Employees[[#This Row],[duration]]/365</f>
        <v>#VALUE!</v>
      </c>
      <c r="R312" s="7" t="e">
        <f>IF(TBL_Employees[[#This Row],[Column1]],TBL_Employees[[#This Row],[Column1]]&lt;&gt;"#VALUE!",0)</f>
        <v>#VALUE!</v>
      </c>
    </row>
    <row r="313" spans="1:18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11">
        <v>149537</v>
      </c>
      <c r="K313" s="9">
        <v>0.14000000000000001</v>
      </c>
      <c r="L313" t="s">
        <v>19</v>
      </c>
      <c r="M313" t="s">
        <v>63</v>
      </c>
      <c r="N313" s="1" t="s">
        <v>21</v>
      </c>
      <c r="O313">
        <f t="shared" si="4"/>
        <v>20935.18</v>
      </c>
      <c r="P313" t="e">
        <f>NETWORKDAYS(TBL_Employees[[#This Row],[Hire Date]],TBL_Employees[[#This Row],[Exit Date]])</f>
        <v>#VALUE!</v>
      </c>
      <c r="Q313" t="e">
        <f>TBL_Employees[[#This Row],[duration]]/365</f>
        <v>#VALUE!</v>
      </c>
      <c r="R313" s="7" t="e">
        <f>IF(TBL_Employees[[#This Row],[Column1]],TBL_Employees[[#This Row],[Column1]]&lt;&gt;"#VALUE!",0)</f>
        <v>#VALUE!</v>
      </c>
    </row>
    <row r="314" spans="1:18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11">
        <v>128303</v>
      </c>
      <c r="K314" s="9">
        <v>0.15</v>
      </c>
      <c r="L314" t="s">
        <v>19</v>
      </c>
      <c r="M314" t="s">
        <v>39</v>
      </c>
      <c r="N314" s="1" t="s">
        <v>21</v>
      </c>
      <c r="O314">
        <f t="shared" si="4"/>
        <v>19245.45</v>
      </c>
      <c r="P314" t="e">
        <f>NETWORKDAYS(TBL_Employees[[#This Row],[Hire Date]],TBL_Employees[[#This Row],[Exit Date]])</f>
        <v>#VALUE!</v>
      </c>
      <c r="Q314" t="e">
        <f>TBL_Employees[[#This Row],[duration]]/365</f>
        <v>#VALUE!</v>
      </c>
      <c r="R314" s="7" t="e">
        <f>IF(TBL_Employees[[#This Row],[Column1]],TBL_Employees[[#This Row],[Column1]]&lt;&gt;"#VALUE!",0)</f>
        <v>#VALUE!</v>
      </c>
    </row>
    <row r="315" spans="1:18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11">
        <v>67374</v>
      </c>
      <c r="K315" s="9">
        <v>0</v>
      </c>
      <c r="L315" t="s">
        <v>19</v>
      </c>
      <c r="M315" t="s">
        <v>25</v>
      </c>
      <c r="N315" s="1" t="s">
        <v>21</v>
      </c>
      <c r="O315">
        <f t="shared" si="4"/>
        <v>0</v>
      </c>
      <c r="P315" t="e">
        <f>NETWORKDAYS(TBL_Employees[[#This Row],[Hire Date]],TBL_Employees[[#This Row],[Exit Date]])</f>
        <v>#VALUE!</v>
      </c>
      <c r="Q315" t="e">
        <f>TBL_Employees[[#This Row],[duration]]/365</f>
        <v>#VALUE!</v>
      </c>
      <c r="R315" s="7" t="e">
        <f>IF(TBL_Employees[[#This Row],[Column1]],TBL_Employees[[#This Row],[Column1]]&lt;&gt;"#VALUE!",0)</f>
        <v>#VALUE!</v>
      </c>
    </row>
    <row r="316" spans="1:18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11">
        <v>102167</v>
      </c>
      <c r="K316" s="9">
        <v>0.06</v>
      </c>
      <c r="L316" t="s">
        <v>52</v>
      </c>
      <c r="M316" t="s">
        <v>66</v>
      </c>
      <c r="N316" s="1" t="s">
        <v>21</v>
      </c>
      <c r="O316">
        <f t="shared" si="4"/>
        <v>6130.0199999999995</v>
      </c>
      <c r="P316" t="e">
        <f>NETWORKDAYS(TBL_Employees[[#This Row],[Hire Date]],TBL_Employees[[#This Row],[Exit Date]])</f>
        <v>#VALUE!</v>
      </c>
      <c r="Q316" t="e">
        <f>TBL_Employees[[#This Row],[duration]]/365</f>
        <v>#VALUE!</v>
      </c>
      <c r="R316" s="7" t="e">
        <f>IF(TBL_Employees[[#This Row],[Column1]],TBL_Employees[[#This Row],[Column1]]&lt;&gt;"#VALUE!",0)</f>
        <v>#VALUE!</v>
      </c>
    </row>
    <row r="317" spans="1:18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11">
        <v>151027</v>
      </c>
      <c r="K317" s="9">
        <v>0.1</v>
      </c>
      <c r="L317" t="s">
        <v>33</v>
      </c>
      <c r="M317" t="s">
        <v>74</v>
      </c>
      <c r="N317" s="1" t="s">
        <v>21</v>
      </c>
      <c r="O317">
        <f t="shared" si="4"/>
        <v>15102.7</v>
      </c>
      <c r="P317" t="e">
        <f>NETWORKDAYS(TBL_Employees[[#This Row],[Hire Date]],TBL_Employees[[#This Row],[Exit Date]])</f>
        <v>#VALUE!</v>
      </c>
      <c r="Q317" t="e">
        <f>TBL_Employees[[#This Row],[duration]]/365</f>
        <v>#VALUE!</v>
      </c>
      <c r="R317" s="7" t="e">
        <f>IF(TBL_Employees[[#This Row],[Column1]],TBL_Employees[[#This Row],[Column1]]&lt;&gt;"#VALUE!",0)</f>
        <v>#VALUE!</v>
      </c>
    </row>
    <row r="318" spans="1:18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11">
        <v>120905</v>
      </c>
      <c r="K318" s="9">
        <v>0.05</v>
      </c>
      <c r="L318" t="s">
        <v>19</v>
      </c>
      <c r="M318" t="s">
        <v>63</v>
      </c>
      <c r="N318" s="1" t="s">
        <v>21</v>
      </c>
      <c r="O318">
        <f t="shared" si="4"/>
        <v>6045.25</v>
      </c>
      <c r="P318" t="e">
        <f>NETWORKDAYS(TBL_Employees[[#This Row],[Hire Date]],TBL_Employees[[#This Row],[Exit Date]])</f>
        <v>#VALUE!</v>
      </c>
      <c r="Q318" t="e">
        <f>TBL_Employees[[#This Row],[duration]]/365</f>
        <v>#VALUE!</v>
      </c>
      <c r="R318" s="7" t="e">
        <f>IF(TBL_Employees[[#This Row],[Column1]],TBL_Employees[[#This Row],[Column1]]&lt;&gt;"#VALUE!",0)</f>
        <v>#VALUE!</v>
      </c>
    </row>
    <row r="319" spans="1:18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11">
        <v>231567</v>
      </c>
      <c r="K319" s="9">
        <v>0.36</v>
      </c>
      <c r="L319" t="s">
        <v>19</v>
      </c>
      <c r="M319" t="s">
        <v>63</v>
      </c>
      <c r="N319" s="1" t="s">
        <v>21</v>
      </c>
      <c r="O319">
        <f t="shared" si="4"/>
        <v>83364.12</v>
      </c>
      <c r="P319" t="e">
        <f>NETWORKDAYS(TBL_Employees[[#This Row],[Hire Date]],TBL_Employees[[#This Row],[Exit Date]])</f>
        <v>#VALUE!</v>
      </c>
      <c r="Q319" t="e">
        <f>TBL_Employees[[#This Row],[duration]]/365</f>
        <v>#VALUE!</v>
      </c>
      <c r="R319" s="7" t="e">
        <f>IF(TBL_Employees[[#This Row],[Column1]],TBL_Employees[[#This Row],[Column1]]&lt;&gt;"#VALUE!",0)</f>
        <v>#VALUE!</v>
      </c>
    </row>
    <row r="320" spans="1:18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11">
        <v>215388</v>
      </c>
      <c r="K320" s="9">
        <v>0.33</v>
      </c>
      <c r="L320" t="s">
        <v>19</v>
      </c>
      <c r="M320" t="s">
        <v>45</v>
      </c>
      <c r="N320" s="1" t="s">
        <v>21</v>
      </c>
      <c r="O320">
        <f t="shared" si="4"/>
        <v>71078.040000000008</v>
      </c>
      <c r="P320" t="e">
        <f>NETWORKDAYS(TBL_Employees[[#This Row],[Hire Date]],TBL_Employees[[#This Row],[Exit Date]])</f>
        <v>#VALUE!</v>
      </c>
      <c r="Q320" t="e">
        <f>TBL_Employees[[#This Row],[duration]]/365</f>
        <v>#VALUE!</v>
      </c>
      <c r="R320" s="7" t="e">
        <f>IF(TBL_Employees[[#This Row],[Column1]],TBL_Employees[[#This Row],[Column1]]&lt;&gt;"#VALUE!",0)</f>
        <v>#VALUE!</v>
      </c>
    </row>
    <row r="321" spans="1:18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11">
        <v>127972</v>
      </c>
      <c r="K321" s="9">
        <v>0.11</v>
      </c>
      <c r="L321" t="s">
        <v>19</v>
      </c>
      <c r="M321" t="s">
        <v>63</v>
      </c>
      <c r="N321" s="1" t="s">
        <v>21</v>
      </c>
      <c r="O321">
        <f t="shared" si="4"/>
        <v>14076.92</v>
      </c>
      <c r="P321" t="e">
        <f>NETWORKDAYS(TBL_Employees[[#This Row],[Hire Date]],TBL_Employees[[#This Row],[Exit Date]])</f>
        <v>#VALUE!</v>
      </c>
      <c r="Q321" t="e">
        <f>TBL_Employees[[#This Row],[duration]]/365</f>
        <v>#VALUE!</v>
      </c>
      <c r="R321" s="7" t="e">
        <f>IF(TBL_Employees[[#This Row],[Column1]],TBL_Employees[[#This Row],[Column1]]&lt;&gt;"#VALUE!",0)</f>
        <v>#VALUE!</v>
      </c>
    </row>
    <row r="322" spans="1:18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11">
        <v>80701</v>
      </c>
      <c r="K322" s="9">
        <v>0</v>
      </c>
      <c r="L322" t="s">
        <v>19</v>
      </c>
      <c r="M322" t="s">
        <v>20</v>
      </c>
      <c r="N322" s="1">
        <v>38456</v>
      </c>
      <c r="O322">
        <f t="shared" ref="O322:O385" si="5">K322*J322</f>
        <v>0</v>
      </c>
      <c r="P322">
        <f>NETWORKDAYS(TBL_Employees[[#This Row],[Hire Date]],TBL_Employees[[#This Row],[Exit Date]])</f>
        <v>2530</v>
      </c>
      <c r="Q322">
        <f>TBL_Employees[[#This Row],[duration]]/365</f>
        <v>6.9315068493150687</v>
      </c>
      <c r="R322" s="7" t="b">
        <f>IF(TBL_Employees[[#This Row],[Column1]],TBL_Employees[[#This Row],[Column1]]&lt;&gt;"#VALUE!",0)</f>
        <v>1</v>
      </c>
    </row>
    <row r="323" spans="1:18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11">
        <v>115417</v>
      </c>
      <c r="K323" s="9">
        <v>0.06</v>
      </c>
      <c r="L323" t="s">
        <v>33</v>
      </c>
      <c r="M323" t="s">
        <v>74</v>
      </c>
      <c r="N323" s="1" t="s">
        <v>21</v>
      </c>
      <c r="O323">
        <f t="shared" si="5"/>
        <v>6925.0199999999995</v>
      </c>
      <c r="P323" t="e">
        <f>NETWORKDAYS(TBL_Employees[[#This Row],[Hire Date]],TBL_Employees[[#This Row],[Exit Date]])</f>
        <v>#VALUE!</v>
      </c>
      <c r="Q323" t="e">
        <f>TBL_Employees[[#This Row],[duration]]/365</f>
        <v>#VALUE!</v>
      </c>
      <c r="R323" s="7" t="e">
        <f>IF(TBL_Employees[[#This Row],[Column1]],TBL_Employees[[#This Row],[Column1]]&lt;&gt;"#VALUE!",0)</f>
        <v>#VALUE!</v>
      </c>
    </row>
    <row r="324" spans="1:18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11">
        <v>88045</v>
      </c>
      <c r="K324" s="9">
        <v>0</v>
      </c>
      <c r="L324" t="s">
        <v>19</v>
      </c>
      <c r="M324" t="s">
        <v>20</v>
      </c>
      <c r="N324" s="1" t="s">
        <v>21</v>
      </c>
      <c r="O324">
        <f t="shared" si="5"/>
        <v>0</v>
      </c>
      <c r="P324" t="e">
        <f>NETWORKDAYS(TBL_Employees[[#This Row],[Hire Date]],TBL_Employees[[#This Row],[Exit Date]])</f>
        <v>#VALUE!</v>
      </c>
      <c r="Q324" t="e">
        <f>TBL_Employees[[#This Row],[duration]]/365</f>
        <v>#VALUE!</v>
      </c>
      <c r="R324" s="7" t="e">
        <f>IF(TBL_Employees[[#This Row],[Column1]],TBL_Employees[[#This Row],[Column1]]&lt;&gt;"#VALUE!",0)</f>
        <v>#VALUE!</v>
      </c>
    </row>
    <row r="325" spans="1:18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11">
        <v>86478</v>
      </c>
      <c r="K325" s="9">
        <v>0.06</v>
      </c>
      <c r="L325" t="s">
        <v>19</v>
      </c>
      <c r="M325" t="s">
        <v>25</v>
      </c>
      <c r="N325" s="1" t="s">
        <v>21</v>
      </c>
      <c r="O325">
        <f t="shared" si="5"/>
        <v>5188.6799999999994</v>
      </c>
      <c r="P325" t="e">
        <f>NETWORKDAYS(TBL_Employees[[#This Row],[Hire Date]],TBL_Employees[[#This Row],[Exit Date]])</f>
        <v>#VALUE!</v>
      </c>
      <c r="Q325" t="e">
        <f>TBL_Employees[[#This Row],[duration]]/365</f>
        <v>#VALUE!</v>
      </c>
      <c r="R325" s="7" t="e">
        <f>IF(TBL_Employees[[#This Row],[Column1]],TBL_Employees[[#This Row],[Column1]]&lt;&gt;"#VALUE!",0)</f>
        <v>#VALUE!</v>
      </c>
    </row>
    <row r="326" spans="1:18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11">
        <v>180994</v>
      </c>
      <c r="K326" s="9">
        <v>0.39</v>
      </c>
      <c r="L326" t="s">
        <v>19</v>
      </c>
      <c r="M326" t="s">
        <v>63</v>
      </c>
      <c r="N326" s="1" t="s">
        <v>21</v>
      </c>
      <c r="O326">
        <f t="shared" si="5"/>
        <v>70587.66</v>
      </c>
      <c r="P326" t="e">
        <f>NETWORKDAYS(TBL_Employees[[#This Row],[Hire Date]],TBL_Employees[[#This Row],[Exit Date]])</f>
        <v>#VALUE!</v>
      </c>
      <c r="Q326" t="e">
        <f>TBL_Employees[[#This Row],[duration]]/365</f>
        <v>#VALUE!</v>
      </c>
      <c r="R326" s="7" t="e">
        <f>IF(TBL_Employees[[#This Row],[Column1]],TBL_Employees[[#This Row],[Column1]]&lt;&gt;"#VALUE!",0)</f>
        <v>#VALUE!</v>
      </c>
    </row>
    <row r="327" spans="1:18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11">
        <v>64494</v>
      </c>
      <c r="K327" s="9">
        <v>0</v>
      </c>
      <c r="L327" t="s">
        <v>19</v>
      </c>
      <c r="M327" t="s">
        <v>29</v>
      </c>
      <c r="N327" s="1" t="s">
        <v>21</v>
      </c>
      <c r="O327">
        <f t="shared" si="5"/>
        <v>0</v>
      </c>
      <c r="P327" t="e">
        <f>NETWORKDAYS(TBL_Employees[[#This Row],[Hire Date]],TBL_Employees[[#This Row],[Exit Date]])</f>
        <v>#VALUE!</v>
      </c>
      <c r="Q327" t="e">
        <f>TBL_Employees[[#This Row],[duration]]/365</f>
        <v>#VALUE!</v>
      </c>
      <c r="R327" s="7" t="e">
        <f>IF(TBL_Employees[[#This Row],[Column1]],TBL_Employees[[#This Row],[Column1]]&lt;&gt;"#VALUE!",0)</f>
        <v>#VALUE!</v>
      </c>
    </row>
    <row r="328" spans="1:18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11">
        <v>70122</v>
      </c>
      <c r="K328" s="9">
        <v>0</v>
      </c>
      <c r="L328" t="s">
        <v>19</v>
      </c>
      <c r="M328" t="s">
        <v>29</v>
      </c>
      <c r="N328" s="1" t="s">
        <v>21</v>
      </c>
      <c r="O328">
        <f t="shared" si="5"/>
        <v>0</v>
      </c>
      <c r="P328" t="e">
        <f>NETWORKDAYS(TBL_Employees[[#This Row],[Hire Date]],TBL_Employees[[#This Row],[Exit Date]])</f>
        <v>#VALUE!</v>
      </c>
      <c r="Q328" t="e">
        <f>TBL_Employees[[#This Row],[duration]]/365</f>
        <v>#VALUE!</v>
      </c>
      <c r="R328" s="7" t="e">
        <f>IF(TBL_Employees[[#This Row],[Column1]],TBL_Employees[[#This Row],[Column1]]&lt;&gt;"#VALUE!",0)</f>
        <v>#VALUE!</v>
      </c>
    </row>
    <row r="329" spans="1:18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11">
        <v>181854</v>
      </c>
      <c r="K329" s="9">
        <v>0.28999999999999998</v>
      </c>
      <c r="L329" t="s">
        <v>19</v>
      </c>
      <c r="M329" t="s">
        <v>63</v>
      </c>
      <c r="N329" s="1">
        <v>43945</v>
      </c>
      <c r="O329">
        <f t="shared" si="5"/>
        <v>52737.659999999996</v>
      </c>
      <c r="P329">
        <f>NETWORKDAYS(TBL_Employees[[#This Row],[Hire Date]],TBL_Employees[[#This Row],[Exit Date]])</f>
        <v>830</v>
      </c>
      <c r="Q329">
        <f>TBL_Employees[[#This Row],[duration]]/365</f>
        <v>2.2739726027397262</v>
      </c>
      <c r="R329" s="7" t="b">
        <f>IF(TBL_Employees[[#This Row],[Column1]],TBL_Employees[[#This Row],[Column1]]&lt;&gt;"#VALUE!",0)</f>
        <v>1</v>
      </c>
    </row>
    <row r="330" spans="1:18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11">
        <v>52811</v>
      </c>
      <c r="K330" s="9">
        <v>0</v>
      </c>
      <c r="L330" t="s">
        <v>19</v>
      </c>
      <c r="M330" t="s">
        <v>45</v>
      </c>
      <c r="N330" s="1" t="s">
        <v>21</v>
      </c>
      <c r="O330">
        <f t="shared" si="5"/>
        <v>0</v>
      </c>
      <c r="P330" t="e">
        <f>NETWORKDAYS(TBL_Employees[[#This Row],[Hire Date]],TBL_Employees[[#This Row],[Exit Date]])</f>
        <v>#VALUE!</v>
      </c>
      <c r="Q330" t="e">
        <f>TBL_Employees[[#This Row],[duration]]/365</f>
        <v>#VALUE!</v>
      </c>
      <c r="R330" s="7" t="e">
        <f>IF(TBL_Employees[[#This Row],[Column1]],TBL_Employees[[#This Row],[Column1]]&lt;&gt;"#VALUE!",0)</f>
        <v>#VALUE!</v>
      </c>
    </row>
    <row r="331" spans="1:18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11">
        <v>50111</v>
      </c>
      <c r="K331" s="9">
        <v>0</v>
      </c>
      <c r="L331" t="s">
        <v>33</v>
      </c>
      <c r="M331" t="s">
        <v>34</v>
      </c>
      <c r="N331" s="1" t="s">
        <v>21</v>
      </c>
      <c r="O331">
        <f t="shared" si="5"/>
        <v>0</v>
      </c>
      <c r="P331" t="e">
        <f>NETWORKDAYS(TBL_Employees[[#This Row],[Hire Date]],TBL_Employees[[#This Row],[Exit Date]])</f>
        <v>#VALUE!</v>
      </c>
      <c r="Q331" t="e">
        <f>TBL_Employees[[#This Row],[duration]]/365</f>
        <v>#VALUE!</v>
      </c>
      <c r="R331" s="7" t="e">
        <f>IF(TBL_Employees[[#This Row],[Column1]],TBL_Employees[[#This Row],[Column1]]&lt;&gt;"#VALUE!",0)</f>
        <v>#VALUE!</v>
      </c>
    </row>
    <row r="332" spans="1:18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11">
        <v>71192</v>
      </c>
      <c r="K332" s="9">
        <v>0</v>
      </c>
      <c r="L332" t="s">
        <v>19</v>
      </c>
      <c r="M332" t="s">
        <v>25</v>
      </c>
      <c r="N332" s="1" t="s">
        <v>21</v>
      </c>
      <c r="O332">
        <f t="shared" si="5"/>
        <v>0</v>
      </c>
      <c r="P332" t="e">
        <f>NETWORKDAYS(TBL_Employees[[#This Row],[Hire Date]],TBL_Employees[[#This Row],[Exit Date]])</f>
        <v>#VALUE!</v>
      </c>
      <c r="Q332" t="e">
        <f>TBL_Employees[[#This Row],[duration]]/365</f>
        <v>#VALUE!</v>
      </c>
      <c r="R332" s="7" t="e">
        <f>IF(TBL_Employees[[#This Row],[Column1]],TBL_Employees[[#This Row],[Column1]]&lt;&gt;"#VALUE!",0)</f>
        <v>#VALUE!</v>
      </c>
    </row>
    <row r="333" spans="1:18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11">
        <v>155351</v>
      </c>
      <c r="K333" s="9">
        <v>0.2</v>
      </c>
      <c r="L333" t="s">
        <v>19</v>
      </c>
      <c r="M333" t="s">
        <v>63</v>
      </c>
      <c r="N333" s="1" t="s">
        <v>21</v>
      </c>
      <c r="O333">
        <f t="shared" si="5"/>
        <v>31070.2</v>
      </c>
      <c r="P333" t="e">
        <f>NETWORKDAYS(TBL_Employees[[#This Row],[Hire Date]],TBL_Employees[[#This Row],[Exit Date]])</f>
        <v>#VALUE!</v>
      </c>
      <c r="Q333" t="e">
        <f>TBL_Employees[[#This Row],[duration]]/365</f>
        <v>#VALUE!</v>
      </c>
      <c r="R333" s="7" t="e">
        <f>IF(TBL_Employees[[#This Row],[Column1]],TBL_Employees[[#This Row],[Column1]]&lt;&gt;"#VALUE!",0)</f>
        <v>#VALUE!</v>
      </c>
    </row>
    <row r="334" spans="1:18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11">
        <v>161690</v>
      </c>
      <c r="K334" s="9">
        <v>0.28999999999999998</v>
      </c>
      <c r="L334" t="s">
        <v>33</v>
      </c>
      <c r="M334" t="s">
        <v>60</v>
      </c>
      <c r="N334" s="1" t="s">
        <v>21</v>
      </c>
      <c r="O334">
        <f t="shared" si="5"/>
        <v>46890.1</v>
      </c>
      <c r="P334" t="e">
        <f>NETWORKDAYS(TBL_Employees[[#This Row],[Hire Date]],TBL_Employees[[#This Row],[Exit Date]])</f>
        <v>#VALUE!</v>
      </c>
      <c r="Q334" t="e">
        <f>TBL_Employees[[#This Row],[duration]]/365</f>
        <v>#VALUE!</v>
      </c>
      <c r="R334" s="7" t="e">
        <f>IF(TBL_Employees[[#This Row],[Column1]],TBL_Employees[[#This Row],[Column1]]&lt;&gt;"#VALUE!",0)</f>
        <v>#VALUE!</v>
      </c>
    </row>
    <row r="335" spans="1:18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11">
        <v>60132</v>
      </c>
      <c r="K335" s="9">
        <v>0</v>
      </c>
      <c r="L335" t="s">
        <v>33</v>
      </c>
      <c r="M335" t="s">
        <v>80</v>
      </c>
      <c r="N335" s="1" t="s">
        <v>21</v>
      </c>
      <c r="O335">
        <f t="shared" si="5"/>
        <v>0</v>
      </c>
      <c r="P335" t="e">
        <f>NETWORKDAYS(TBL_Employees[[#This Row],[Hire Date]],TBL_Employees[[#This Row],[Exit Date]])</f>
        <v>#VALUE!</v>
      </c>
      <c r="Q335" t="e">
        <f>TBL_Employees[[#This Row],[duration]]/365</f>
        <v>#VALUE!</v>
      </c>
      <c r="R335" s="7" t="e">
        <f>IF(TBL_Employees[[#This Row],[Column1]],TBL_Employees[[#This Row],[Column1]]&lt;&gt;"#VALUE!",0)</f>
        <v>#VALUE!</v>
      </c>
    </row>
    <row r="336" spans="1:18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11">
        <v>87216</v>
      </c>
      <c r="K336" s="9">
        <v>0</v>
      </c>
      <c r="L336" t="s">
        <v>19</v>
      </c>
      <c r="M336" t="s">
        <v>45</v>
      </c>
      <c r="N336" s="1" t="s">
        <v>21</v>
      </c>
      <c r="O336">
        <f t="shared" si="5"/>
        <v>0</v>
      </c>
      <c r="P336" t="e">
        <f>NETWORKDAYS(TBL_Employees[[#This Row],[Hire Date]],TBL_Employees[[#This Row],[Exit Date]])</f>
        <v>#VALUE!</v>
      </c>
      <c r="Q336" t="e">
        <f>TBL_Employees[[#This Row],[duration]]/365</f>
        <v>#VALUE!</v>
      </c>
      <c r="R336" s="7" t="e">
        <f>IF(TBL_Employees[[#This Row],[Column1]],TBL_Employees[[#This Row],[Column1]]&lt;&gt;"#VALUE!",0)</f>
        <v>#VALUE!</v>
      </c>
    </row>
    <row r="337" spans="1:18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11">
        <v>50069</v>
      </c>
      <c r="K337" s="9">
        <v>0</v>
      </c>
      <c r="L337" t="s">
        <v>19</v>
      </c>
      <c r="M337" t="s">
        <v>63</v>
      </c>
      <c r="N337" s="1" t="s">
        <v>21</v>
      </c>
      <c r="O337">
        <f t="shared" si="5"/>
        <v>0</v>
      </c>
      <c r="P337" t="e">
        <f>NETWORKDAYS(TBL_Employees[[#This Row],[Hire Date]],TBL_Employees[[#This Row],[Exit Date]])</f>
        <v>#VALUE!</v>
      </c>
      <c r="Q337" t="e">
        <f>TBL_Employees[[#This Row],[duration]]/365</f>
        <v>#VALUE!</v>
      </c>
      <c r="R337" s="7" t="e">
        <f>IF(TBL_Employees[[#This Row],[Column1]],TBL_Employees[[#This Row],[Column1]]&lt;&gt;"#VALUE!",0)</f>
        <v>#VALUE!</v>
      </c>
    </row>
    <row r="338" spans="1:18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11">
        <v>151108</v>
      </c>
      <c r="K338" s="9">
        <v>0.22</v>
      </c>
      <c r="L338" t="s">
        <v>19</v>
      </c>
      <c r="M338" t="s">
        <v>39</v>
      </c>
      <c r="N338" s="1" t="s">
        <v>21</v>
      </c>
      <c r="O338">
        <f t="shared" si="5"/>
        <v>33243.760000000002</v>
      </c>
      <c r="P338" t="e">
        <f>NETWORKDAYS(TBL_Employees[[#This Row],[Hire Date]],TBL_Employees[[#This Row],[Exit Date]])</f>
        <v>#VALUE!</v>
      </c>
      <c r="Q338" t="e">
        <f>TBL_Employees[[#This Row],[duration]]/365</f>
        <v>#VALUE!</v>
      </c>
      <c r="R338" s="7" t="e">
        <f>IF(TBL_Employees[[#This Row],[Column1]],TBL_Employees[[#This Row],[Column1]]&lt;&gt;"#VALUE!",0)</f>
        <v>#VALUE!</v>
      </c>
    </row>
    <row r="339" spans="1:18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11">
        <v>67398</v>
      </c>
      <c r="K339" s="9">
        <v>7.0000000000000007E-2</v>
      </c>
      <c r="L339" t="s">
        <v>19</v>
      </c>
      <c r="M339" t="s">
        <v>39</v>
      </c>
      <c r="N339" s="1" t="s">
        <v>21</v>
      </c>
      <c r="O339">
        <f t="shared" si="5"/>
        <v>4717.8600000000006</v>
      </c>
      <c r="P339" t="e">
        <f>NETWORKDAYS(TBL_Employees[[#This Row],[Hire Date]],TBL_Employees[[#This Row],[Exit Date]])</f>
        <v>#VALUE!</v>
      </c>
      <c r="Q339" t="e">
        <f>TBL_Employees[[#This Row],[duration]]/365</f>
        <v>#VALUE!</v>
      </c>
      <c r="R339" s="7" t="e">
        <f>IF(TBL_Employees[[#This Row],[Column1]],TBL_Employees[[#This Row],[Column1]]&lt;&gt;"#VALUE!",0)</f>
        <v>#VALUE!</v>
      </c>
    </row>
    <row r="340" spans="1:18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11">
        <v>68488</v>
      </c>
      <c r="K340" s="9">
        <v>0</v>
      </c>
      <c r="L340" t="s">
        <v>19</v>
      </c>
      <c r="M340" t="s">
        <v>63</v>
      </c>
      <c r="N340" s="1" t="s">
        <v>21</v>
      </c>
      <c r="O340">
        <f t="shared" si="5"/>
        <v>0</v>
      </c>
      <c r="P340" t="e">
        <f>NETWORKDAYS(TBL_Employees[[#This Row],[Hire Date]],TBL_Employees[[#This Row],[Exit Date]])</f>
        <v>#VALUE!</v>
      </c>
      <c r="Q340" t="e">
        <f>TBL_Employees[[#This Row],[duration]]/365</f>
        <v>#VALUE!</v>
      </c>
      <c r="R340" s="7" t="e">
        <f>IF(TBL_Employees[[#This Row],[Column1]],TBL_Employees[[#This Row],[Column1]]&lt;&gt;"#VALUE!",0)</f>
        <v>#VALUE!</v>
      </c>
    </row>
    <row r="341" spans="1:18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11">
        <v>92932</v>
      </c>
      <c r="K341" s="9">
        <v>0</v>
      </c>
      <c r="L341" t="s">
        <v>19</v>
      </c>
      <c r="M341" t="s">
        <v>29</v>
      </c>
      <c r="N341" s="1" t="s">
        <v>21</v>
      </c>
      <c r="O341">
        <f t="shared" si="5"/>
        <v>0</v>
      </c>
      <c r="P341" t="e">
        <f>NETWORKDAYS(TBL_Employees[[#This Row],[Hire Date]],TBL_Employees[[#This Row],[Exit Date]])</f>
        <v>#VALUE!</v>
      </c>
      <c r="Q341" t="e">
        <f>TBL_Employees[[#This Row],[duration]]/365</f>
        <v>#VALUE!</v>
      </c>
      <c r="R341" s="7" t="e">
        <f>IF(TBL_Employees[[#This Row],[Column1]],TBL_Employees[[#This Row],[Column1]]&lt;&gt;"#VALUE!",0)</f>
        <v>#VALUE!</v>
      </c>
    </row>
    <row r="342" spans="1:18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11">
        <v>43363</v>
      </c>
      <c r="K342" s="9">
        <v>0</v>
      </c>
      <c r="L342" t="s">
        <v>19</v>
      </c>
      <c r="M342" t="s">
        <v>25</v>
      </c>
      <c r="N342" s="1" t="s">
        <v>21</v>
      </c>
      <c r="O342">
        <f t="shared" si="5"/>
        <v>0</v>
      </c>
      <c r="P342" t="e">
        <f>NETWORKDAYS(TBL_Employees[[#This Row],[Hire Date]],TBL_Employees[[#This Row],[Exit Date]])</f>
        <v>#VALUE!</v>
      </c>
      <c r="Q342" t="e">
        <f>TBL_Employees[[#This Row],[duration]]/365</f>
        <v>#VALUE!</v>
      </c>
      <c r="R342" s="7" t="e">
        <f>IF(TBL_Employees[[#This Row],[Column1]],TBL_Employees[[#This Row],[Column1]]&lt;&gt;"#VALUE!",0)</f>
        <v>#VALUE!</v>
      </c>
    </row>
    <row r="343" spans="1:18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11">
        <v>95963</v>
      </c>
      <c r="K343" s="9">
        <v>0</v>
      </c>
      <c r="L343" t="s">
        <v>33</v>
      </c>
      <c r="M343" t="s">
        <v>34</v>
      </c>
      <c r="N343" s="1" t="s">
        <v>21</v>
      </c>
      <c r="O343">
        <f t="shared" si="5"/>
        <v>0</v>
      </c>
      <c r="P343" t="e">
        <f>NETWORKDAYS(TBL_Employees[[#This Row],[Hire Date]],TBL_Employees[[#This Row],[Exit Date]])</f>
        <v>#VALUE!</v>
      </c>
      <c r="Q343" t="e">
        <f>TBL_Employees[[#This Row],[duration]]/365</f>
        <v>#VALUE!</v>
      </c>
      <c r="R343" s="7" t="e">
        <f>IF(TBL_Employees[[#This Row],[Column1]],TBL_Employees[[#This Row],[Column1]]&lt;&gt;"#VALUE!",0)</f>
        <v>#VALUE!</v>
      </c>
    </row>
    <row r="344" spans="1:18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11">
        <v>111038</v>
      </c>
      <c r="K344" s="9">
        <v>0.05</v>
      </c>
      <c r="L344" t="s">
        <v>52</v>
      </c>
      <c r="M344" t="s">
        <v>53</v>
      </c>
      <c r="N344" s="1" t="s">
        <v>21</v>
      </c>
      <c r="O344">
        <f t="shared" si="5"/>
        <v>5551.9000000000005</v>
      </c>
      <c r="P344" t="e">
        <f>NETWORKDAYS(TBL_Employees[[#This Row],[Hire Date]],TBL_Employees[[#This Row],[Exit Date]])</f>
        <v>#VALUE!</v>
      </c>
      <c r="Q344" t="e">
        <f>TBL_Employees[[#This Row],[duration]]/365</f>
        <v>#VALUE!</v>
      </c>
      <c r="R344" s="7" t="e">
        <f>IF(TBL_Employees[[#This Row],[Column1]],TBL_Employees[[#This Row],[Column1]]&lt;&gt;"#VALUE!",0)</f>
        <v>#VALUE!</v>
      </c>
    </row>
    <row r="345" spans="1:18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11">
        <v>200246</v>
      </c>
      <c r="K345" s="9">
        <v>0.34</v>
      </c>
      <c r="L345" t="s">
        <v>19</v>
      </c>
      <c r="M345" t="s">
        <v>29</v>
      </c>
      <c r="N345" s="1" t="s">
        <v>21</v>
      </c>
      <c r="O345">
        <f t="shared" si="5"/>
        <v>68083.64</v>
      </c>
      <c r="P345" t="e">
        <f>NETWORKDAYS(TBL_Employees[[#This Row],[Hire Date]],TBL_Employees[[#This Row],[Exit Date]])</f>
        <v>#VALUE!</v>
      </c>
      <c r="Q345" t="e">
        <f>TBL_Employees[[#This Row],[duration]]/365</f>
        <v>#VALUE!</v>
      </c>
      <c r="R345" s="7" t="e">
        <f>IF(TBL_Employees[[#This Row],[Column1]],TBL_Employees[[#This Row],[Column1]]&lt;&gt;"#VALUE!",0)</f>
        <v>#VALUE!</v>
      </c>
    </row>
    <row r="346" spans="1:18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11">
        <v>194871</v>
      </c>
      <c r="K346" s="9">
        <v>0.35</v>
      </c>
      <c r="L346" t="s">
        <v>19</v>
      </c>
      <c r="M346" t="s">
        <v>29</v>
      </c>
      <c r="N346" s="1" t="s">
        <v>21</v>
      </c>
      <c r="O346">
        <f t="shared" si="5"/>
        <v>68204.849999999991</v>
      </c>
      <c r="P346" t="e">
        <f>NETWORKDAYS(TBL_Employees[[#This Row],[Hire Date]],TBL_Employees[[#This Row],[Exit Date]])</f>
        <v>#VALUE!</v>
      </c>
      <c r="Q346" t="e">
        <f>TBL_Employees[[#This Row],[duration]]/365</f>
        <v>#VALUE!</v>
      </c>
      <c r="R346" s="7" t="e">
        <f>IF(TBL_Employees[[#This Row],[Column1]],TBL_Employees[[#This Row],[Column1]]&lt;&gt;"#VALUE!",0)</f>
        <v>#VALUE!</v>
      </c>
    </row>
    <row r="347" spans="1:18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11">
        <v>98769</v>
      </c>
      <c r="K347" s="9">
        <v>0</v>
      </c>
      <c r="L347" t="s">
        <v>52</v>
      </c>
      <c r="M347" t="s">
        <v>66</v>
      </c>
      <c r="N347" s="1">
        <v>42646</v>
      </c>
      <c r="O347">
        <f t="shared" si="5"/>
        <v>0</v>
      </c>
      <c r="P347">
        <f>NETWORKDAYS(TBL_Employees[[#This Row],[Hire Date]],TBL_Employees[[#This Row],[Exit Date]])</f>
        <v>5753</v>
      </c>
      <c r="Q347">
        <f>TBL_Employees[[#This Row],[duration]]/365</f>
        <v>15.761643835616438</v>
      </c>
      <c r="R347" s="7" t="b">
        <f>IF(TBL_Employees[[#This Row],[Column1]],TBL_Employees[[#This Row],[Column1]]&lt;&gt;"#VALUE!",0)</f>
        <v>1</v>
      </c>
    </row>
    <row r="348" spans="1:18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11">
        <v>65334</v>
      </c>
      <c r="K348" s="9">
        <v>0</v>
      </c>
      <c r="L348" t="s">
        <v>52</v>
      </c>
      <c r="M348" t="s">
        <v>66</v>
      </c>
      <c r="N348" s="1" t="s">
        <v>21</v>
      </c>
      <c r="O348">
        <f t="shared" si="5"/>
        <v>0</v>
      </c>
      <c r="P348" t="e">
        <f>NETWORKDAYS(TBL_Employees[[#This Row],[Hire Date]],TBL_Employees[[#This Row],[Exit Date]])</f>
        <v>#VALUE!</v>
      </c>
      <c r="Q348" t="e">
        <f>TBL_Employees[[#This Row],[duration]]/365</f>
        <v>#VALUE!</v>
      </c>
      <c r="R348" s="7" t="e">
        <f>IF(TBL_Employees[[#This Row],[Column1]],TBL_Employees[[#This Row],[Column1]]&lt;&gt;"#VALUE!",0)</f>
        <v>#VALUE!</v>
      </c>
    </row>
    <row r="349" spans="1:18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11">
        <v>83934</v>
      </c>
      <c r="K349" s="9">
        <v>0</v>
      </c>
      <c r="L349" t="s">
        <v>19</v>
      </c>
      <c r="M349" t="s">
        <v>45</v>
      </c>
      <c r="N349" s="1" t="s">
        <v>21</v>
      </c>
      <c r="O349">
        <f t="shared" si="5"/>
        <v>0</v>
      </c>
      <c r="P349" t="e">
        <f>NETWORKDAYS(TBL_Employees[[#This Row],[Hire Date]],TBL_Employees[[#This Row],[Exit Date]])</f>
        <v>#VALUE!</v>
      </c>
      <c r="Q349" t="e">
        <f>TBL_Employees[[#This Row],[duration]]/365</f>
        <v>#VALUE!</v>
      </c>
      <c r="R349" s="7" t="e">
        <f>IF(TBL_Employees[[#This Row],[Column1]],TBL_Employees[[#This Row],[Column1]]&lt;&gt;"#VALUE!",0)</f>
        <v>#VALUE!</v>
      </c>
    </row>
    <row r="350" spans="1:18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11">
        <v>150399</v>
      </c>
      <c r="K350" s="9">
        <v>0.28000000000000003</v>
      </c>
      <c r="L350" t="s">
        <v>19</v>
      </c>
      <c r="M350" t="s">
        <v>20</v>
      </c>
      <c r="N350" s="1" t="s">
        <v>21</v>
      </c>
      <c r="O350">
        <f t="shared" si="5"/>
        <v>42111.72</v>
      </c>
      <c r="P350" t="e">
        <f>NETWORKDAYS(TBL_Employees[[#This Row],[Hire Date]],TBL_Employees[[#This Row],[Exit Date]])</f>
        <v>#VALUE!</v>
      </c>
      <c r="Q350" t="e">
        <f>TBL_Employees[[#This Row],[duration]]/365</f>
        <v>#VALUE!</v>
      </c>
      <c r="R350" s="7" t="e">
        <f>IF(TBL_Employees[[#This Row],[Column1]],TBL_Employees[[#This Row],[Column1]]&lt;&gt;"#VALUE!",0)</f>
        <v>#VALUE!</v>
      </c>
    </row>
    <row r="351" spans="1:18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11">
        <v>160280</v>
      </c>
      <c r="K351" s="9">
        <v>0.19</v>
      </c>
      <c r="L351" t="s">
        <v>33</v>
      </c>
      <c r="M351" t="s">
        <v>60</v>
      </c>
      <c r="N351" s="1" t="s">
        <v>21</v>
      </c>
      <c r="O351">
        <f t="shared" si="5"/>
        <v>30453.200000000001</v>
      </c>
      <c r="P351" t="e">
        <f>NETWORKDAYS(TBL_Employees[[#This Row],[Hire Date]],TBL_Employees[[#This Row],[Exit Date]])</f>
        <v>#VALUE!</v>
      </c>
      <c r="Q351" t="e">
        <f>TBL_Employees[[#This Row],[duration]]/365</f>
        <v>#VALUE!</v>
      </c>
      <c r="R351" s="7" t="e">
        <f>IF(TBL_Employees[[#This Row],[Column1]],TBL_Employees[[#This Row],[Column1]]&lt;&gt;"#VALUE!",0)</f>
        <v>#VALUE!</v>
      </c>
    </row>
    <row r="352" spans="1:18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11">
        <v>54051</v>
      </c>
      <c r="K352" s="9">
        <v>0</v>
      </c>
      <c r="L352" t="s">
        <v>19</v>
      </c>
      <c r="M352" t="s">
        <v>45</v>
      </c>
      <c r="N352" s="1">
        <v>36079</v>
      </c>
      <c r="O352">
        <f t="shared" si="5"/>
        <v>0</v>
      </c>
      <c r="P352">
        <f>NETWORKDAYS(TBL_Employees[[#This Row],[Hire Date]],TBL_Employees[[#This Row],[Exit Date]])</f>
        <v>380</v>
      </c>
      <c r="Q352">
        <f>TBL_Employees[[#This Row],[duration]]/365</f>
        <v>1.0410958904109588</v>
      </c>
      <c r="R352" s="7" t="b">
        <f>IF(TBL_Employees[[#This Row],[Column1]],TBL_Employees[[#This Row],[Column1]]&lt;&gt;"#VALUE!",0)</f>
        <v>1</v>
      </c>
    </row>
    <row r="353" spans="1:18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11">
        <v>150699</v>
      </c>
      <c r="K353" s="9">
        <v>0.28999999999999998</v>
      </c>
      <c r="L353" t="s">
        <v>52</v>
      </c>
      <c r="M353" t="s">
        <v>53</v>
      </c>
      <c r="N353" s="1" t="s">
        <v>21</v>
      </c>
      <c r="O353">
        <f t="shared" si="5"/>
        <v>43702.71</v>
      </c>
      <c r="P353" t="e">
        <f>NETWORKDAYS(TBL_Employees[[#This Row],[Hire Date]],TBL_Employees[[#This Row],[Exit Date]])</f>
        <v>#VALUE!</v>
      </c>
      <c r="Q353" t="e">
        <f>TBL_Employees[[#This Row],[duration]]/365</f>
        <v>#VALUE!</v>
      </c>
      <c r="R353" s="7" t="e">
        <f>IF(TBL_Employees[[#This Row],[Column1]],TBL_Employees[[#This Row],[Column1]]&lt;&gt;"#VALUE!",0)</f>
        <v>#VALUE!</v>
      </c>
    </row>
    <row r="354" spans="1:18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11">
        <v>69570</v>
      </c>
      <c r="K354" s="9">
        <v>0</v>
      </c>
      <c r="L354" t="s">
        <v>19</v>
      </c>
      <c r="M354" t="s">
        <v>45</v>
      </c>
      <c r="N354" s="1" t="s">
        <v>21</v>
      </c>
      <c r="O354">
        <f t="shared" si="5"/>
        <v>0</v>
      </c>
      <c r="P354" t="e">
        <f>NETWORKDAYS(TBL_Employees[[#This Row],[Hire Date]],TBL_Employees[[#This Row],[Exit Date]])</f>
        <v>#VALUE!</v>
      </c>
      <c r="Q354" t="e">
        <f>TBL_Employees[[#This Row],[duration]]/365</f>
        <v>#VALUE!</v>
      </c>
      <c r="R354" s="7" t="e">
        <f>IF(TBL_Employees[[#This Row],[Column1]],TBL_Employees[[#This Row],[Column1]]&lt;&gt;"#VALUE!",0)</f>
        <v>#VALUE!</v>
      </c>
    </row>
    <row r="355" spans="1:18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11">
        <v>86774</v>
      </c>
      <c r="K355" s="9">
        <v>0</v>
      </c>
      <c r="L355" t="s">
        <v>33</v>
      </c>
      <c r="M355" t="s">
        <v>34</v>
      </c>
      <c r="N355" s="1" t="s">
        <v>21</v>
      </c>
      <c r="O355">
        <f t="shared" si="5"/>
        <v>0</v>
      </c>
      <c r="P355" t="e">
        <f>NETWORKDAYS(TBL_Employees[[#This Row],[Hire Date]],TBL_Employees[[#This Row],[Exit Date]])</f>
        <v>#VALUE!</v>
      </c>
      <c r="Q355" t="e">
        <f>TBL_Employees[[#This Row],[duration]]/365</f>
        <v>#VALUE!</v>
      </c>
      <c r="R355" s="7" t="e">
        <f>IF(TBL_Employees[[#This Row],[Column1]],TBL_Employees[[#This Row],[Column1]]&lt;&gt;"#VALUE!",0)</f>
        <v>#VALUE!</v>
      </c>
    </row>
    <row r="356" spans="1:18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11">
        <v>57606</v>
      </c>
      <c r="K356" s="9">
        <v>0</v>
      </c>
      <c r="L356" t="s">
        <v>19</v>
      </c>
      <c r="M356" t="s">
        <v>45</v>
      </c>
      <c r="N356" s="1" t="s">
        <v>21</v>
      </c>
      <c r="O356">
        <f t="shared" si="5"/>
        <v>0</v>
      </c>
      <c r="P356" t="e">
        <f>NETWORKDAYS(TBL_Employees[[#This Row],[Hire Date]],TBL_Employees[[#This Row],[Exit Date]])</f>
        <v>#VALUE!</v>
      </c>
      <c r="Q356" t="e">
        <f>TBL_Employees[[#This Row],[duration]]/365</f>
        <v>#VALUE!</v>
      </c>
      <c r="R356" s="7" t="e">
        <f>IF(TBL_Employees[[#This Row],[Column1]],TBL_Employees[[#This Row],[Column1]]&lt;&gt;"#VALUE!",0)</f>
        <v>#VALUE!</v>
      </c>
    </row>
    <row r="357" spans="1:18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11">
        <v>125730</v>
      </c>
      <c r="K357" s="9">
        <v>0.11</v>
      </c>
      <c r="L357" t="s">
        <v>33</v>
      </c>
      <c r="M357" t="s">
        <v>80</v>
      </c>
      <c r="N357" s="1" t="s">
        <v>21</v>
      </c>
      <c r="O357">
        <f t="shared" si="5"/>
        <v>13830.3</v>
      </c>
      <c r="P357" t="e">
        <f>NETWORKDAYS(TBL_Employees[[#This Row],[Hire Date]],TBL_Employees[[#This Row],[Exit Date]])</f>
        <v>#VALUE!</v>
      </c>
      <c r="Q357" t="e">
        <f>TBL_Employees[[#This Row],[duration]]/365</f>
        <v>#VALUE!</v>
      </c>
      <c r="R357" s="7" t="e">
        <f>IF(TBL_Employees[[#This Row],[Column1]],TBL_Employees[[#This Row],[Column1]]&lt;&gt;"#VALUE!",0)</f>
        <v>#VALUE!</v>
      </c>
    </row>
    <row r="358" spans="1:18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11">
        <v>64170</v>
      </c>
      <c r="K358" s="9">
        <v>0</v>
      </c>
      <c r="L358" t="s">
        <v>19</v>
      </c>
      <c r="M358" t="s">
        <v>29</v>
      </c>
      <c r="N358" s="1" t="s">
        <v>21</v>
      </c>
      <c r="O358">
        <f t="shared" si="5"/>
        <v>0</v>
      </c>
      <c r="P358" t="e">
        <f>NETWORKDAYS(TBL_Employees[[#This Row],[Hire Date]],TBL_Employees[[#This Row],[Exit Date]])</f>
        <v>#VALUE!</v>
      </c>
      <c r="Q358" t="e">
        <f>TBL_Employees[[#This Row],[duration]]/365</f>
        <v>#VALUE!</v>
      </c>
      <c r="R358" s="7" t="e">
        <f>IF(TBL_Employees[[#This Row],[Column1]],TBL_Employees[[#This Row],[Column1]]&lt;&gt;"#VALUE!",0)</f>
        <v>#VALUE!</v>
      </c>
    </row>
    <row r="359" spans="1:18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11">
        <v>72303</v>
      </c>
      <c r="K359" s="9">
        <v>0</v>
      </c>
      <c r="L359" t="s">
        <v>19</v>
      </c>
      <c r="M359" t="s">
        <v>39</v>
      </c>
      <c r="N359" s="1" t="s">
        <v>21</v>
      </c>
      <c r="O359">
        <f t="shared" si="5"/>
        <v>0</v>
      </c>
      <c r="P359" t="e">
        <f>NETWORKDAYS(TBL_Employees[[#This Row],[Hire Date]],TBL_Employees[[#This Row],[Exit Date]])</f>
        <v>#VALUE!</v>
      </c>
      <c r="Q359" t="e">
        <f>TBL_Employees[[#This Row],[duration]]/365</f>
        <v>#VALUE!</v>
      </c>
      <c r="R359" s="7" t="e">
        <f>IF(TBL_Employees[[#This Row],[Column1]],TBL_Employees[[#This Row],[Column1]]&lt;&gt;"#VALUE!",0)</f>
        <v>#VALUE!</v>
      </c>
    </row>
    <row r="360" spans="1:18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11">
        <v>105891</v>
      </c>
      <c r="K360" s="9">
        <v>7.0000000000000007E-2</v>
      </c>
      <c r="L360" t="s">
        <v>19</v>
      </c>
      <c r="M360" t="s">
        <v>63</v>
      </c>
      <c r="N360" s="1" t="s">
        <v>21</v>
      </c>
      <c r="O360">
        <f t="shared" si="5"/>
        <v>7412.3700000000008</v>
      </c>
      <c r="P360" t="e">
        <f>NETWORKDAYS(TBL_Employees[[#This Row],[Hire Date]],TBL_Employees[[#This Row],[Exit Date]])</f>
        <v>#VALUE!</v>
      </c>
      <c r="Q360" t="e">
        <f>TBL_Employees[[#This Row],[duration]]/365</f>
        <v>#VALUE!</v>
      </c>
      <c r="R360" s="7" t="e">
        <f>IF(TBL_Employees[[#This Row],[Column1]],TBL_Employees[[#This Row],[Column1]]&lt;&gt;"#VALUE!",0)</f>
        <v>#VALUE!</v>
      </c>
    </row>
    <row r="361" spans="1:18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11">
        <v>255230</v>
      </c>
      <c r="K361" s="9">
        <v>0.36</v>
      </c>
      <c r="L361" t="s">
        <v>19</v>
      </c>
      <c r="M361" t="s">
        <v>25</v>
      </c>
      <c r="N361" s="1" t="s">
        <v>21</v>
      </c>
      <c r="O361">
        <f t="shared" si="5"/>
        <v>91882.8</v>
      </c>
      <c r="P361" t="e">
        <f>NETWORKDAYS(TBL_Employees[[#This Row],[Hire Date]],TBL_Employees[[#This Row],[Exit Date]])</f>
        <v>#VALUE!</v>
      </c>
      <c r="Q361" t="e">
        <f>TBL_Employees[[#This Row],[duration]]/365</f>
        <v>#VALUE!</v>
      </c>
      <c r="R361" s="7" t="e">
        <f>IF(TBL_Employees[[#This Row],[Column1]],TBL_Employees[[#This Row],[Column1]]&lt;&gt;"#VALUE!",0)</f>
        <v>#VALUE!</v>
      </c>
    </row>
    <row r="362" spans="1:18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11">
        <v>59591</v>
      </c>
      <c r="K362" s="9">
        <v>0</v>
      </c>
      <c r="L362" t="s">
        <v>52</v>
      </c>
      <c r="M362" t="s">
        <v>53</v>
      </c>
      <c r="N362" s="1" t="s">
        <v>21</v>
      </c>
      <c r="O362">
        <f t="shared" si="5"/>
        <v>0</v>
      </c>
      <c r="P362" t="e">
        <f>NETWORKDAYS(TBL_Employees[[#This Row],[Hire Date]],TBL_Employees[[#This Row],[Exit Date]])</f>
        <v>#VALUE!</v>
      </c>
      <c r="Q362" t="e">
        <f>TBL_Employees[[#This Row],[duration]]/365</f>
        <v>#VALUE!</v>
      </c>
      <c r="R362" s="7" t="e">
        <f>IF(TBL_Employees[[#This Row],[Column1]],TBL_Employees[[#This Row],[Column1]]&lt;&gt;"#VALUE!",0)</f>
        <v>#VALUE!</v>
      </c>
    </row>
    <row r="363" spans="1:18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11">
        <v>187048</v>
      </c>
      <c r="K363" s="9">
        <v>0.32</v>
      </c>
      <c r="L363" t="s">
        <v>33</v>
      </c>
      <c r="M363" t="s">
        <v>34</v>
      </c>
      <c r="N363" s="1" t="s">
        <v>21</v>
      </c>
      <c r="O363">
        <f t="shared" si="5"/>
        <v>59855.360000000001</v>
      </c>
      <c r="P363" t="e">
        <f>NETWORKDAYS(TBL_Employees[[#This Row],[Hire Date]],TBL_Employees[[#This Row],[Exit Date]])</f>
        <v>#VALUE!</v>
      </c>
      <c r="Q363" t="e">
        <f>TBL_Employees[[#This Row],[duration]]/365</f>
        <v>#VALUE!</v>
      </c>
      <c r="R363" s="7" t="e">
        <f>IF(TBL_Employees[[#This Row],[Column1]],TBL_Employees[[#This Row],[Column1]]&lt;&gt;"#VALUE!",0)</f>
        <v>#VALUE!</v>
      </c>
    </row>
    <row r="364" spans="1:18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11">
        <v>58605</v>
      </c>
      <c r="K364" s="9">
        <v>0</v>
      </c>
      <c r="L364" t="s">
        <v>19</v>
      </c>
      <c r="M364" t="s">
        <v>39</v>
      </c>
      <c r="N364" s="1" t="s">
        <v>21</v>
      </c>
      <c r="O364">
        <f t="shared" si="5"/>
        <v>0</v>
      </c>
      <c r="P364" t="e">
        <f>NETWORKDAYS(TBL_Employees[[#This Row],[Hire Date]],TBL_Employees[[#This Row],[Exit Date]])</f>
        <v>#VALUE!</v>
      </c>
      <c r="Q364" t="e">
        <f>TBL_Employees[[#This Row],[duration]]/365</f>
        <v>#VALUE!</v>
      </c>
      <c r="R364" s="7" t="e">
        <f>IF(TBL_Employees[[#This Row],[Column1]],TBL_Employees[[#This Row],[Column1]]&lt;&gt;"#VALUE!",0)</f>
        <v>#VALUE!</v>
      </c>
    </row>
    <row r="365" spans="1:18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11">
        <v>178502</v>
      </c>
      <c r="K365" s="9">
        <v>0.2</v>
      </c>
      <c r="L365" t="s">
        <v>19</v>
      </c>
      <c r="M365" t="s">
        <v>25</v>
      </c>
      <c r="N365" s="1" t="s">
        <v>21</v>
      </c>
      <c r="O365">
        <f t="shared" si="5"/>
        <v>35700.400000000001</v>
      </c>
      <c r="P365" t="e">
        <f>NETWORKDAYS(TBL_Employees[[#This Row],[Hire Date]],TBL_Employees[[#This Row],[Exit Date]])</f>
        <v>#VALUE!</v>
      </c>
      <c r="Q365" t="e">
        <f>TBL_Employees[[#This Row],[duration]]/365</f>
        <v>#VALUE!</v>
      </c>
      <c r="R365" s="7" t="e">
        <f>IF(TBL_Employees[[#This Row],[Column1]],TBL_Employees[[#This Row],[Column1]]&lt;&gt;"#VALUE!",0)</f>
        <v>#VALUE!</v>
      </c>
    </row>
    <row r="366" spans="1:18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11">
        <v>103724</v>
      </c>
      <c r="K366" s="9">
        <v>0.05</v>
      </c>
      <c r="L366" t="s">
        <v>33</v>
      </c>
      <c r="M366" t="s">
        <v>74</v>
      </c>
      <c r="N366" s="1" t="s">
        <v>21</v>
      </c>
      <c r="O366">
        <f t="shared" si="5"/>
        <v>5186.2000000000007</v>
      </c>
      <c r="P366" t="e">
        <f>NETWORKDAYS(TBL_Employees[[#This Row],[Hire Date]],TBL_Employees[[#This Row],[Exit Date]])</f>
        <v>#VALUE!</v>
      </c>
      <c r="Q366" t="e">
        <f>TBL_Employees[[#This Row],[duration]]/365</f>
        <v>#VALUE!</v>
      </c>
      <c r="R366" s="7" t="e">
        <f>IF(TBL_Employees[[#This Row],[Column1]],TBL_Employees[[#This Row],[Column1]]&lt;&gt;"#VALUE!",0)</f>
        <v>#VALUE!</v>
      </c>
    </row>
    <row r="367" spans="1:18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11">
        <v>156277</v>
      </c>
      <c r="K367" s="9">
        <v>0.22</v>
      </c>
      <c r="L367" t="s">
        <v>52</v>
      </c>
      <c r="M367" t="s">
        <v>81</v>
      </c>
      <c r="N367" s="1" t="s">
        <v>21</v>
      </c>
      <c r="O367">
        <f t="shared" si="5"/>
        <v>34380.94</v>
      </c>
      <c r="P367" t="e">
        <f>NETWORKDAYS(TBL_Employees[[#This Row],[Hire Date]],TBL_Employees[[#This Row],[Exit Date]])</f>
        <v>#VALUE!</v>
      </c>
      <c r="Q367" t="e">
        <f>TBL_Employees[[#This Row],[duration]]/365</f>
        <v>#VALUE!</v>
      </c>
      <c r="R367" s="7" t="e">
        <f>IF(TBL_Employees[[#This Row],[Column1]],TBL_Employees[[#This Row],[Column1]]&lt;&gt;"#VALUE!",0)</f>
        <v>#VALUE!</v>
      </c>
    </row>
    <row r="368" spans="1:18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11">
        <v>87744</v>
      </c>
      <c r="K368" s="9">
        <v>0</v>
      </c>
      <c r="L368" t="s">
        <v>52</v>
      </c>
      <c r="M368" t="s">
        <v>53</v>
      </c>
      <c r="N368" s="1" t="s">
        <v>21</v>
      </c>
      <c r="O368">
        <f t="shared" si="5"/>
        <v>0</v>
      </c>
      <c r="P368" t="e">
        <f>NETWORKDAYS(TBL_Employees[[#This Row],[Hire Date]],TBL_Employees[[#This Row],[Exit Date]])</f>
        <v>#VALUE!</v>
      </c>
      <c r="Q368" t="e">
        <f>TBL_Employees[[#This Row],[duration]]/365</f>
        <v>#VALUE!</v>
      </c>
      <c r="R368" s="7" t="e">
        <f>IF(TBL_Employees[[#This Row],[Column1]],TBL_Employees[[#This Row],[Column1]]&lt;&gt;"#VALUE!",0)</f>
        <v>#VALUE!</v>
      </c>
    </row>
    <row r="369" spans="1:18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11">
        <v>54714</v>
      </c>
      <c r="K369" s="9">
        <v>0</v>
      </c>
      <c r="L369" t="s">
        <v>19</v>
      </c>
      <c r="M369" t="s">
        <v>29</v>
      </c>
      <c r="N369" s="1" t="s">
        <v>21</v>
      </c>
      <c r="O369">
        <f t="shared" si="5"/>
        <v>0</v>
      </c>
      <c r="P369" t="e">
        <f>NETWORKDAYS(TBL_Employees[[#This Row],[Hire Date]],TBL_Employees[[#This Row],[Exit Date]])</f>
        <v>#VALUE!</v>
      </c>
      <c r="Q369" t="e">
        <f>TBL_Employees[[#This Row],[duration]]/365</f>
        <v>#VALUE!</v>
      </c>
      <c r="R369" s="7" t="e">
        <f>IF(TBL_Employees[[#This Row],[Column1]],TBL_Employees[[#This Row],[Column1]]&lt;&gt;"#VALUE!",0)</f>
        <v>#VALUE!</v>
      </c>
    </row>
    <row r="370" spans="1:18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11">
        <v>99169</v>
      </c>
      <c r="K370" s="9">
        <v>0</v>
      </c>
      <c r="L370" t="s">
        <v>33</v>
      </c>
      <c r="M370" t="s">
        <v>60</v>
      </c>
      <c r="N370" s="1" t="s">
        <v>21</v>
      </c>
      <c r="O370">
        <f t="shared" si="5"/>
        <v>0</v>
      </c>
      <c r="P370" t="e">
        <f>NETWORKDAYS(TBL_Employees[[#This Row],[Hire Date]],TBL_Employees[[#This Row],[Exit Date]])</f>
        <v>#VALUE!</v>
      </c>
      <c r="Q370" t="e">
        <f>TBL_Employees[[#This Row],[duration]]/365</f>
        <v>#VALUE!</v>
      </c>
      <c r="R370" s="7" t="e">
        <f>IF(TBL_Employees[[#This Row],[Column1]],TBL_Employees[[#This Row],[Column1]]&lt;&gt;"#VALUE!",0)</f>
        <v>#VALUE!</v>
      </c>
    </row>
    <row r="371" spans="1:18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11">
        <v>142628</v>
      </c>
      <c r="K371" s="9">
        <v>0.12</v>
      </c>
      <c r="L371" t="s">
        <v>33</v>
      </c>
      <c r="M371" t="s">
        <v>80</v>
      </c>
      <c r="N371" s="1" t="s">
        <v>21</v>
      </c>
      <c r="O371">
        <f t="shared" si="5"/>
        <v>17115.36</v>
      </c>
      <c r="P371" t="e">
        <f>NETWORKDAYS(TBL_Employees[[#This Row],[Hire Date]],TBL_Employees[[#This Row],[Exit Date]])</f>
        <v>#VALUE!</v>
      </c>
      <c r="Q371" t="e">
        <f>TBL_Employees[[#This Row],[duration]]/365</f>
        <v>#VALUE!</v>
      </c>
      <c r="R371" s="7" t="e">
        <f>IF(TBL_Employees[[#This Row],[Column1]],TBL_Employees[[#This Row],[Column1]]&lt;&gt;"#VALUE!",0)</f>
        <v>#VALUE!</v>
      </c>
    </row>
    <row r="372" spans="1:18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11">
        <v>75869</v>
      </c>
      <c r="K372" s="9">
        <v>0</v>
      </c>
      <c r="L372" t="s">
        <v>52</v>
      </c>
      <c r="M372" t="s">
        <v>53</v>
      </c>
      <c r="N372" s="1" t="s">
        <v>21</v>
      </c>
      <c r="O372">
        <f t="shared" si="5"/>
        <v>0</v>
      </c>
      <c r="P372" t="e">
        <f>NETWORKDAYS(TBL_Employees[[#This Row],[Hire Date]],TBL_Employees[[#This Row],[Exit Date]])</f>
        <v>#VALUE!</v>
      </c>
      <c r="Q372" t="e">
        <f>TBL_Employees[[#This Row],[duration]]/365</f>
        <v>#VALUE!</v>
      </c>
      <c r="R372" s="7" t="e">
        <f>IF(TBL_Employees[[#This Row],[Column1]],TBL_Employees[[#This Row],[Column1]]&lt;&gt;"#VALUE!",0)</f>
        <v>#VALUE!</v>
      </c>
    </row>
    <row r="373" spans="1:18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11">
        <v>60985</v>
      </c>
      <c r="K373" s="9">
        <v>0</v>
      </c>
      <c r="L373" t="s">
        <v>19</v>
      </c>
      <c r="M373" t="s">
        <v>63</v>
      </c>
      <c r="N373" s="1" t="s">
        <v>21</v>
      </c>
      <c r="O373">
        <f t="shared" si="5"/>
        <v>0</v>
      </c>
      <c r="P373" t="e">
        <f>NETWORKDAYS(TBL_Employees[[#This Row],[Hire Date]],TBL_Employees[[#This Row],[Exit Date]])</f>
        <v>#VALUE!</v>
      </c>
      <c r="Q373" t="e">
        <f>TBL_Employees[[#This Row],[duration]]/365</f>
        <v>#VALUE!</v>
      </c>
      <c r="R373" s="7" t="e">
        <f>IF(TBL_Employees[[#This Row],[Column1]],TBL_Employees[[#This Row],[Column1]]&lt;&gt;"#VALUE!",0)</f>
        <v>#VALUE!</v>
      </c>
    </row>
    <row r="374" spans="1:18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11">
        <v>126911</v>
      </c>
      <c r="K374" s="9">
        <v>0.1</v>
      </c>
      <c r="L374" t="s">
        <v>33</v>
      </c>
      <c r="M374" t="s">
        <v>74</v>
      </c>
      <c r="N374" s="1" t="s">
        <v>21</v>
      </c>
      <c r="O374">
        <f t="shared" si="5"/>
        <v>12691.1</v>
      </c>
      <c r="P374" t="e">
        <f>NETWORKDAYS(TBL_Employees[[#This Row],[Hire Date]],TBL_Employees[[#This Row],[Exit Date]])</f>
        <v>#VALUE!</v>
      </c>
      <c r="Q374" t="e">
        <f>TBL_Employees[[#This Row],[duration]]/365</f>
        <v>#VALUE!</v>
      </c>
      <c r="R374" s="7" t="e">
        <f>IF(TBL_Employees[[#This Row],[Column1]],TBL_Employees[[#This Row],[Column1]]&lt;&gt;"#VALUE!",0)</f>
        <v>#VALUE!</v>
      </c>
    </row>
    <row r="375" spans="1:18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11">
        <v>216949</v>
      </c>
      <c r="K375" s="9">
        <v>0.32</v>
      </c>
      <c r="L375" t="s">
        <v>33</v>
      </c>
      <c r="M375" t="s">
        <v>74</v>
      </c>
      <c r="N375" s="1" t="s">
        <v>21</v>
      </c>
      <c r="O375">
        <f t="shared" si="5"/>
        <v>69423.680000000008</v>
      </c>
      <c r="P375" t="e">
        <f>NETWORKDAYS(TBL_Employees[[#This Row],[Hire Date]],TBL_Employees[[#This Row],[Exit Date]])</f>
        <v>#VALUE!</v>
      </c>
      <c r="Q375" t="e">
        <f>TBL_Employees[[#This Row],[duration]]/365</f>
        <v>#VALUE!</v>
      </c>
      <c r="R375" s="7" t="e">
        <f>IF(TBL_Employees[[#This Row],[Column1]],TBL_Employees[[#This Row],[Column1]]&lt;&gt;"#VALUE!",0)</f>
        <v>#VALUE!</v>
      </c>
    </row>
    <row r="376" spans="1:18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11">
        <v>168510</v>
      </c>
      <c r="K376" s="9">
        <v>0.28999999999999998</v>
      </c>
      <c r="L376" t="s">
        <v>19</v>
      </c>
      <c r="M376" t="s">
        <v>63</v>
      </c>
      <c r="N376" s="1" t="s">
        <v>21</v>
      </c>
      <c r="O376">
        <f t="shared" si="5"/>
        <v>48867.899999999994</v>
      </c>
      <c r="P376" t="e">
        <f>NETWORKDAYS(TBL_Employees[[#This Row],[Hire Date]],TBL_Employees[[#This Row],[Exit Date]])</f>
        <v>#VALUE!</v>
      </c>
      <c r="Q376" t="e">
        <f>TBL_Employees[[#This Row],[duration]]/365</f>
        <v>#VALUE!</v>
      </c>
      <c r="R376" s="7" t="e">
        <f>IF(TBL_Employees[[#This Row],[Column1]],TBL_Employees[[#This Row],[Column1]]&lt;&gt;"#VALUE!",0)</f>
        <v>#VALUE!</v>
      </c>
    </row>
    <row r="377" spans="1:18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11">
        <v>85870</v>
      </c>
      <c r="K377" s="9">
        <v>0</v>
      </c>
      <c r="L377" t="s">
        <v>52</v>
      </c>
      <c r="M377" t="s">
        <v>53</v>
      </c>
      <c r="N377" s="1" t="s">
        <v>21</v>
      </c>
      <c r="O377">
        <f t="shared" si="5"/>
        <v>0</v>
      </c>
      <c r="P377" t="e">
        <f>NETWORKDAYS(TBL_Employees[[#This Row],[Hire Date]],TBL_Employees[[#This Row],[Exit Date]])</f>
        <v>#VALUE!</v>
      </c>
      <c r="Q377" t="e">
        <f>TBL_Employees[[#This Row],[duration]]/365</f>
        <v>#VALUE!</v>
      </c>
      <c r="R377" s="7" t="e">
        <f>IF(TBL_Employees[[#This Row],[Column1]],TBL_Employees[[#This Row],[Column1]]&lt;&gt;"#VALUE!",0)</f>
        <v>#VALUE!</v>
      </c>
    </row>
    <row r="378" spans="1:18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11">
        <v>86510</v>
      </c>
      <c r="K378" s="9">
        <v>0</v>
      </c>
      <c r="L378" t="s">
        <v>33</v>
      </c>
      <c r="M378" t="s">
        <v>60</v>
      </c>
      <c r="N378" s="1">
        <v>37623</v>
      </c>
      <c r="O378">
        <f t="shared" si="5"/>
        <v>0</v>
      </c>
      <c r="P378">
        <f>NETWORKDAYS(TBL_Employees[[#This Row],[Hire Date]],TBL_Employees[[#This Row],[Exit Date]])</f>
        <v>253</v>
      </c>
      <c r="Q378">
        <f>TBL_Employees[[#This Row],[duration]]/365</f>
        <v>0.69315068493150689</v>
      </c>
      <c r="R378" s="7" t="b">
        <f>IF(TBL_Employees[[#This Row],[Column1]],TBL_Employees[[#This Row],[Column1]]&lt;&gt;"#VALUE!",0)</f>
        <v>1</v>
      </c>
    </row>
    <row r="379" spans="1:18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11">
        <v>119647</v>
      </c>
      <c r="K379" s="9">
        <v>0.09</v>
      </c>
      <c r="L379" t="s">
        <v>52</v>
      </c>
      <c r="M379" t="s">
        <v>53</v>
      </c>
      <c r="N379" s="1" t="s">
        <v>21</v>
      </c>
      <c r="O379">
        <f t="shared" si="5"/>
        <v>10768.23</v>
      </c>
      <c r="P379" t="e">
        <f>NETWORKDAYS(TBL_Employees[[#This Row],[Hire Date]],TBL_Employees[[#This Row],[Exit Date]])</f>
        <v>#VALUE!</v>
      </c>
      <c r="Q379" t="e">
        <f>TBL_Employees[[#This Row],[duration]]/365</f>
        <v>#VALUE!</v>
      </c>
      <c r="R379" s="7" t="e">
        <f>IF(TBL_Employees[[#This Row],[Column1]],TBL_Employees[[#This Row],[Column1]]&lt;&gt;"#VALUE!",0)</f>
        <v>#VALUE!</v>
      </c>
    </row>
    <row r="380" spans="1:18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11">
        <v>80921</v>
      </c>
      <c r="K380" s="9">
        <v>0</v>
      </c>
      <c r="L380" t="s">
        <v>19</v>
      </c>
      <c r="M380" t="s">
        <v>29</v>
      </c>
      <c r="N380" s="1" t="s">
        <v>21</v>
      </c>
      <c r="O380">
        <f t="shared" si="5"/>
        <v>0</v>
      </c>
      <c r="P380" t="e">
        <f>NETWORKDAYS(TBL_Employees[[#This Row],[Hire Date]],TBL_Employees[[#This Row],[Exit Date]])</f>
        <v>#VALUE!</v>
      </c>
      <c r="Q380" t="e">
        <f>TBL_Employees[[#This Row],[duration]]/365</f>
        <v>#VALUE!</v>
      </c>
      <c r="R380" s="7" t="e">
        <f>IF(TBL_Employees[[#This Row],[Column1]],TBL_Employees[[#This Row],[Column1]]&lt;&gt;"#VALUE!",0)</f>
        <v>#VALUE!</v>
      </c>
    </row>
    <row r="381" spans="1:18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11">
        <v>98110</v>
      </c>
      <c r="K381" s="9">
        <v>0.13</v>
      </c>
      <c r="L381" t="s">
        <v>19</v>
      </c>
      <c r="M381" t="s">
        <v>20</v>
      </c>
      <c r="N381" s="1" t="s">
        <v>21</v>
      </c>
      <c r="O381">
        <f t="shared" si="5"/>
        <v>12754.300000000001</v>
      </c>
      <c r="P381" t="e">
        <f>NETWORKDAYS(TBL_Employees[[#This Row],[Hire Date]],TBL_Employees[[#This Row],[Exit Date]])</f>
        <v>#VALUE!</v>
      </c>
      <c r="Q381" t="e">
        <f>TBL_Employees[[#This Row],[duration]]/365</f>
        <v>#VALUE!</v>
      </c>
      <c r="R381" s="7" t="e">
        <f>IF(TBL_Employees[[#This Row],[Column1]],TBL_Employees[[#This Row],[Column1]]&lt;&gt;"#VALUE!",0)</f>
        <v>#VALUE!</v>
      </c>
    </row>
    <row r="382" spans="1:18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11">
        <v>86831</v>
      </c>
      <c r="K382" s="9">
        <v>0</v>
      </c>
      <c r="L382" t="s">
        <v>19</v>
      </c>
      <c r="M382" t="s">
        <v>39</v>
      </c>
      <c r="N382" s="1" t="s">
        <v>21</v>
      </c>
      <c r="O382">
        <f t="shared" si="5"/>
        <v>0</v>
      </c>
      <c r="P382" t="e">
        <f>NETWORKDAYS(TBL_Employees[[#This Row],[Hire Date]],TBL_Employees[[#This Row],[Exit Date]])</f>
        <v>#VALUE!</v>
      </c>
      <c r="Q382" t="e">
        <f>TBL_Employees[[#This Row],[duration]]/365</f>
        <v>#VALUE!</v>
      </c>
      <c r="R382" s="7" t="e">
        <f>IF(TBL_Employees[[#This Row],[Column1]],TBL_Employees[[#This Row],[Column1]]&lt;&gt;"#VALUE!",0)</f>
        <v>#VALUE!</v>
      </c>
    </row>
    <row r="383" spans="1:18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11">
        <v>72826</v>
      </c>
      <c r="K383" s="9">
        <v>0</v>
      </c>
      <c r="L383" t="s">
        <v>33</v>
      </c>
      <c r="M383" t="s">
        <v>60</v>
      </c>
      <c r="N383" s="1" t="s">
        <v>21</v>
      </c>
      <c r="O383">
        <f t="shared" si="5"/>
        <v>0</v>
      </c>
      <c r="P383" t="e">
        <f>NETWORKDAYS(TBL_Employees[[#This Row],[Hire Date]],TBL_Employees[[#This Row],[Exit Date]])</f>
        <v>#VALUE!</v>
      </c>
      <c r="Q383" t="e">
        <f>TBL_Employees[[#This Row],[duration]]/365</f>
        <v>#VALUE!</v>
      </c>
      <c r="R383" s="7" t="e">
        <f>IF(TBL_Employees[[#This Row],[Column1]],TBL_Employees[[#This Row],[Column1]]&lt;&gt;"#VALUE!",0)</f>
        <v>#VALUE!</v>
      </c>
    </row>
    <row r="384" spans="1:18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11">
        <v>171217</v>
      </c>
      <c r="K384" s="9">
        <v>0.19</v>
      </c>
      <c r="L384" t="s">
        <v>19</v>
      </c>
      <c r="M384" t="s">
        <v>63</v>
      </c>
      <c r="N384" s="1" t="s">
        <v>21</v>
      </c>
      <c r="O384">
        <f t="shared" si="5"/>
        <v>32531.23</v>
      </c>
      <c r="P384" t="e">
        <f>NETWORKDAYS(TBL_Employees[[#This Row],[Hire Date]],TBL_Employees[[#This Row],[Exit Date]])</f>
        <v>#VALUE!</v>
      </c>
      <c r="Q384" t="e">
        <f>TBL_Employees[[#This Row],[duration]]/365</f>
        <v>#VALUE!</v>
      </c>
      <c r="R384" s="7" t="e">
        <f>IF(TBL_Employees[[#This Row],[Column1]],TBL_Employees[[#This Row],[Column1]]&lt;&gt;"#VALUE!",0)</f>
        <v>#VALUE!</v>
      </c>
    </row>
    <row r="385" spans="1:18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11">
        <v>103058</v>
      </c>
      <c r="K385" s="9">
        <v>7.0000000000000007E-2</v>
      </c>
      <c r="L385" t="s">
        <v>19</v>
      </c>
      <c r="M385" t="s">
        <v>29</v>
      </c>
      <c r="N385" s="1" t="s">
        <v>21</v>
      </c>
      <c r="O385">
        <f t="shared" si="5"/>
        <v>7214.06</v>
      </c>
      <c r="P385" t="e">
        <f>NETWORKDAYS(TBL_Employees[[#This Row],[Hire Date]],TBL_Employees[[#This Row],[Exit Date]])</f>
        <v>#VALUE!</v>
      </c>
      <c r="Q385" t="e">
        <f>TBL_Employees[[#This Row],[duration]]/365</f>
        <v>#VALUE!</v>
      </c>
      <c r="R385" s="7" t="e">
        <f>IF(TBL_Employees[[#This Row],[Column1]],TBL_Employees[[#This Row],[Column1]]&lt;&gt;"#VALUE!",0)</f>
        <v>#VALUE!</v>
      </c>
    </row>
    <row r="386" spans="1:18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11">
        <v>117062</v>
      </c>
      <c r="K386" s="9">
        <v>7.0000000000000007E-2</v>
      </c>
      <c r="L386" t="s">
        <v>19</v>
      </c>
      <c r="M386" t="s">
        <v>39</v>
      </c>
      <c r="N386" s="1" t="s">
        <v>21</v>
      </c>
      <c r="O386">
        <f t="shared" ref="O386:O449" si="6">K386*J386</f>
        <v>8194.34</v>
      </c>
      <c r="P386" t="e">
        <f>NETWORKDAYS(TBL_Employees[[#This Row],[Hire Date]],TBL_Employees[[#This Row],[Exit Date]])</f>
        <v>#VALUE!</v>
      </c>
      <c r="Q386" t="e">
        <f>TBL_Employees[[#This Row],[duration]]/365</f>
        <v>#VALUE!</v>
      </c>
      <c r="R386" s="7" t="e">
        <f>IF(TBL_Employees[[#This Row],[Column1]],TBL_Employees[[#This Row],[Column1]]&lt;&gt;"#VALUE!",0)</f>
        <v>#VALUE!</v>
      </c>
    </row>
    <row r="387" spans="1:18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11">
        <v>159031</v>
      </c>
      <c r="K387" s="9">
        <v>0.1</v>
      </c>
      <c r="L387" t="s">
        <v>19</v>
      </c>
      <c r="M387" t="s">
        <v>45</v>
      </c>
      <c r="N387" s="1" t="s">
        <v>21</v>
      </c>
      <c r="O387">
        <f t="shared" si="6"/>
        <v>15903.1</v>
      </c>
      <c r="P387" t="e">
        <f>NETWORKDAYS(TBL_Employees[[#This Row],[Hire Date]],TBL_Employees[[#This Row],[Exit Date]])</f>
        <v>#VALUE!</v>
      </c>
      <c r="Q387" t="e">
        <f>TBL_Employees[[#This Row],[duration]]/365</f>
        <v>#VALUE!</v>
      </c>
      <c r="R387" s="7" t="e">
        <f>IF(TBL_Employees[[#This Row],[Column1]],TBL_Employees[[#This Row],[Column1]]&lt;&gt;"#VALUE!",0)</f>
        <v>#VALUE!</v>
      </c>
    </row>
    <row r="388" spans="1:18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11">
        <v>125086</v>
      </c>
      <c r="K388" s="9">
        <v>0.1</v>
      </c>
      <c r="L388" t="s">
        <v>52</v>
      </c>
      <c r="M388" t="s">
        <v>53</v>
      </c>
      <c r="N388" s="1" t="s">
        <v>21</v>
      </c>
      <c r="O388">
        <f t="shared" si="6"/>
        <v>12508.6</v>
      </c>
      <c r="P388" t="e">
        <f>NETWORKDAYS(TBL_Employees[[#This Row],[Hire Date]],TBL_Employees[[#This Row],[Exit Date]])</f>
        <v>#VALUE!</v>
      </c>
      <c r="Q388" t="e">
        <f>TBL_Employees[[#This Row],[duration]]/365</f>
        <v>#VALUE!</v>
      </c>
      <c r="R388" s="7" t="e">
        <f>IF(TBL_Employees[[#This Row],[Column1]],TBL_Employees[[#This Row],[Column1]]&lt;&gt;"#VALUE!",0)</f>
        <v>#VALUE!</v>
      </c>
    </row>
    <row r="389" spans="1:18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11">
        <v>67976</v>
      </c>
      <c r="K389" s="9">
        <v>0</v>
      </c>
      <c r="L389" t="s">
        <v>19</v>
      </c>
      <c r="M389" t="s">
        <v>63</v>
      </c>
      <c r="N389" s="1" t="s">
        <v>21</v>
      </c>
      <c r="O389">
        <f t="shared" si="6"/>
        <v>0</v>
      </c>
      <c r="P389" t="e">
        <f>NETWORKDAYS(TBL_Employees[[#This Row],[Hire Date]],TBL_Employees[[#This Row],[Exit Date]])</f>
        <v>#VALUE!</v>
      </c>
      <c r="Q389" t="e">
        <f>TBL_Employees[[#This Row],[duration]]/365</f>
        <v>#VALUE!</v>
      </c>
      <c r="R389" s="7" t="e">
        <f>IF(TBL_Employees[[#This Row],[Column1]],TBL_Employees[[#This Row],[Column1]]&lt;&gt;"#VALUE!",0)</f>
        <v>#VALUE!</v>
      </c>
    </row>
    <row r="390" spans="1:18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11">
        <v>74215</v>
      </c>
      <c r="K390" s="9">
        <v>0</v>
      </c>
      <c r="L390" t="s">
        <v>19</v>
      </c>
      <c r="M390" t="s">
        <v>39</v>
      </c>
      <c r="N390" s="1" t="s">
        <v>21</v>
      </c>
      <c r="O390">
        <f t="shared" si="6"/>
        <v>0</v>
      </c>
      <c r="P390" t="e">
        <f>NETWORKDAYS(TBL_Employees[[#This Row],[Hire Date]],TBL_Employees[[#This Row],[Exit Date]])</f>
        <v>#VALUE!</v>
      </c>
      <c r="Q390" t="e">
        <f>TBL_Employees[[#This Row],[duration]]/365</f>
        <v>#VALUE!</v>
      </c>
      <c r="R390" s="7" t="e">
        <f>IF(TBL_Employees[[#This Row],[Column1]],TBL_Employees[[#This Row],[Column1]]&lt;&gt;"#VALUE!",0)</f>
        <v>#VALUE!</v>
      </c>
    </row>
    <row r="391" spans="1:18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11">
        <v>187389</v>
      </c>
      <c r="K391" s="9">
        <v>0.25</v>
      </c>
      <c r="L391" t="s">
        <v>33</v>
      </c>
      <c r="M391" t="s">
        <v>34</v>
      </c>
      <c r="N391" s="1" t="s">
        <v>21</v>
      </c>
      <c r="O391">
        <f t="shared" si="6"/>
        <v>46847.25</v>
      </c>
      <c r="P391" t="e">
        <f>NETWORKDAYS(TBL_Employees[[#This Row],[Hire Date]],TBL_Employees[[#This Row],[Exit Date]])</f>
        <v>#VALUE!</v>
      </c>
      <c r="Q391" t="e">
        <f>TBL_Employees[[#This Row],[duration]]/365</f>
        <v>#VALUE!</v>
      </c>
      <c r="R391" s="7" t="e">
        <f>IF(TBL_Employees[[#This Row],[Column1]],TBL_Employees[[#This Row],[Column1]]&lt;&gt;"#VALUE!",0)</f>
        <v>#VALUE!</v>
      </c>
    </row>
    <row r="392" spans="1:18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11">
        <v>131841</v>
      </c>
      <c r="K392" s="9">
        <v>0.13</v>
      </c>
      <c r="L392" t="s">
        <v>19</v>
      </c>
      <c r="M392" t="s">
        <v>29</v>
      </c>
      <c r="N392" s="1" t="s">
        <v>21</v>
      </c>
      <c r="O392">
        <f t="shared" si="6"/>
        <v>17139.330000000002</v>
      </c>
      <c r="P392" t="e">
        <f>NETWORKDAYS(TBL_Employees[[#This Row],[Hire Date]],TBL_Employees[[#This Row],[Exit Date]])</f>
        <v>#VALUE!</v>
      </c>
      <c r="Q392" t="e">
        <f>TBL_Employees[[#This Row],[duration]]/365</f>
        <v>#VALUE!</v>
      </c>
      <c r="R392" s="7" t="e">
        <f>IF(TBL_Employees[[#This Row],[Column1]],TBL_Employees[[#This Row],[Column1]]&lt;&gt;"#VALUE!",0)</f>
        <v>#VALUE!</v>
      </c>
    </row>
    <row r="393" spans="1:18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11">
        <v>97231</v>
      </c>
      <c r="K393" s="9">
        <v>0</v>
      </c>
      <c r="L393" t="s">
        <v>33</v>
      </c>
      <c r="M393" t="s">
        <v>60</v>
      </c>
      <c r="N393" s="1" t="s">
        <v>21</v>
      </c>
      <c r="O393">
        <f t="shared" si="6"/>
        <v>0</v>
      </c>
      <c r="P393" t="e">
        <f>NETWORKDAYS(TBL_Employees[[#This Row],[Hire Date]],TBL_Employees[[#This Row],[Exit Date]])</f>
        <v>#VALUE!</v>
      </c>
      <c r="Q393" t="e">
        <f>TBL_Employees[[#This Row],[duration]]/365</f>
        <v>#VALUE!</v>
      </c>
      <c r="R393" s="7" t="e">
        <f>IF(TBL_Employees[[#This Row],[Column1]],TBL_Employees[[#This Row],[Column1]]&lt;&gt;"#VALUE!",0)</f>
        <v>#VALUE!</v>
      </c>
    </row>
    <row r="394" spans="1:18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11">
        <v>155004</v>
      </c>
      <c r="K394" s="9">
        <v>0.12</v>
      </c>
      <c r="L394" t="s">
        <v>19</v>
      </c>
      <c r="M394" t="s">
        <v>25</v>
      </c>
      <c r="N394" s="1" t="s">
        <v>21</v>
      </c>
      <c r="O394">
        <f t="shared" si="6"/>
        <v>18600.48</v>
      </c>
      <c r="P394" t="e">
        <f>NETWORKDAYS(TBL_Employees[[#This Row],[Hire Date]],TBL_Employees[[#This Row],[Exit Date]])</f>
        <v>#VALUE!</v>
      </c>
      <c r="Q394" t="e">
        <f>TBL_Employees[[#This Row],[duration]]/365</f>
        <v>#VALUE!</v>
      </c>
      <c r="R394" s="7" t="e">
        <f>IF(TBL_Employees[[#This Row],[Column1]],TBL_Employees[[#This Row],[Column1]]&lt;&gt;"#VALUE!",0)</f>
        <v>#VALUE!</v>
      </c>
    </row>
    <row r="395" spans="1:18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11">
        <v>41859</v>
      </c>
      <c r="K395" s="9">
        <v>0</v>
      </c>
      <c r="L395" t="s">
        <v>19</v>
      </c>
      <c r="M395" t="s">
        <v>63</v>
      </c>
      <c r="N395" s="1" t="s">
        <v>21</v>
      </c>
      <c r="O395">
        <f t="shared" si="6"/>
        <v>0</v>
      </c>
      <c r="P395" t="e">
        <f>NETWORKDAYS(TBL_Employees[[#This Row],[Hire Date]],TBL_Employees[[#This Row],[Exit Date]])</f>
        <v>#VALUE!</v>
      </c>
      <c r="Q395" t="e">
        <f>TBL_Employees[[#This Row],[duration]]/365</f>
        <v>#VALUE!</v>
      </c>
      <c r="R395" s="7" t="e">
        <f>IF(TBL_Employees[[#This Row],[Column1]],TBL_Employees[[#This Row],[Column1]]&lt;&gt;"#VALUE!",0)</f>
        <v>#VALUE!</v>
      </c>
    </row>
    <row r="396" spans="1:18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11">
        <v>52733</v>
      </c>
      <c r="K396" s="9">
        <v>0</v>
      </c>
      <c r="L396" t="s">
        <v>19</v>
      </c>
      <c r="M396" t="s">
        <v>20</v>
      </c>
      <c r="N396" s="1" t="s">
        <v>21</v>
      </c>
      <c r="O396">
        <f t="shared" si="6"/>
        <v>0</v>
      </c>
      <c r="P396" t="e">
        <f>NETWORKDAYS(TBL_Employees[[#This Row],[Hire Date]],TBL_Employees[[#This Row],[Exit Date]])</f>
        <v>#VALUE!</v>
      </c>
      <c r="Q396" t="e">
        <f>TBL_Employees[[#This Row],[duration]]/365</f>
        <v>#VALUE!</v>
      </c>
      <c r="R396" s="7" t="e">
        <f>IF(TBL_Employees[[#This Row],[Column1]],TBL_Employees[[#This Row],[Column1]]&lt;&gt;"#VALUE!",0)</f>
        <v>#VALUE!</v>
      </c>
    </row>
    <row r="397" spans="1:18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11">
        <v>250953</v>
      </c>
      <c r="K397" s="9">
        <v>0.34</v>
      </c>
      <c r="L397" t="s">
        <v>19</v>
      </c>
      <c r="M397" t="s">
        <v>29</v>
      </c>
      <c r="N397" s="1" t="s">
        <v>21</v>
      </c>
      <c r="O397">
        <f t="shared" si="6"/>
        <v>85324.02</v>
      </c>
      <c r="P397" t="e">
        <f>NETWORKDAYS(TBL_Employees[[#This Row],[Hire Date]],TBL_Employees[[#This Row],[Exit Date]])</f>
        <v>#VALUE!</v>
      </c>
      <c r="Q397" t="e">
        <f>TBL_Employees[[#This Row],[duration]]/365</f>
        <v>#VALUE!</v>
      </c>
      <c r="R397" s="7" t="e">
        <f>IF(TBL_Employees[[#This Row],[Column1]],TBL_Employees[[#This Row],[Column1]]&lt;&gt;"#VALUE!",0)</f>
        <v>#VALUE!</v>
      </c>
    </row>
    <row r="398" spans="1:18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11">
        <v>191807</v>
      </c>
      <c r="K398" s="9">
        <v>0.21</v>
      </c>
      <c r="L398" t="s">
        <v>33</v>
      </c>
      <c r="M398" t="s">
        <v>80</v>
      </c>
      <c r="N398" s="1" t="s">
        <v>21</v>
      </c>
      <c r="O398">
        <f t="shared" si="6"/>
        <v>40279.47</v>
      </c>
      <c r="P398" t="e">
        <f>NETWORKDAYS(TBL_Employees[[#This Row],[Hire Date]],TBL_Employees[[#This Row],[Exit Date]])</f>
        <v>#VALUE!</v>
      </c>
      <c r="Q398" t="e">
        <f>TBL_Employees[[#This Row],[duration]]/365</f>
        <v>#VALUE!</v>
      </c>
      <c r="R398" s="7" t="e">
        <f>IF(TBL_Employees[[#This Row],[Column1]],TBL_Employees[[#This Row],[Column1]]&lt;&gt;"#VALUE!",0)</f>
        <v>#VALUE!</v>
      </c>
    </row>
    <row r="399" spans="1:18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11">
        <v>64677</v>
      </c>
      <c r="K399" s="9">
        <v>0</v>
      </c>
      <c r="L399" t="s">
        <v>33</v>
      </c>
      <c r="M399" t="s">
        <v>80</v>
      </c>
      <c r="N399" s="1" t="s">
        <v>21</v>
      </c>
      <c r="O399">
        <f t="shared" si="6"/>
        <v>0</v>
      </c>
      <c r="P399" t="e">
        <f>NETWORKDAYS(TBL_Employees[[#This Row],[Hire Date]],TBL_Employees[[#This Row],[Exit Date]])</f>
        <v>#VALUE!</v>
      </c>
      <c r="Q399" t="e">
        <f>TBL_Employees[[#This Row],[duration]]/365</f>
        <v>#VALUE!</v>
      </c>
      <c r="R399" s="7" t="e">
        <f>IF(TBL_Employees[[#This Row],[Column1]],TBL_Employees[[#This Row],[Column1]]&lt;&gt;"#VALUE!",0)</f>
        <v>#VALUE!</v>
      </c>
    </row>
    <row r="400" spans="1:18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11">
        <v>130274</v>
      </c>
      <c r="K400" s="9">
        <v>0.11</v>
      </c>
      <c r="L400" t="s">
        <v>19</v>
      </c>
      <c r="M400" t="s">
        <v>20</v>
      </c>
      <c r="N400" s="1" t="s">
        <v>21</v>
      </c>
      <c r="O400">
        <f t="shared" si="6"/>
        <v>14330.14</v>
      </c>
      <c r="P400" t="e">
        <f>NETWORKDAYS(TBL_Employees[[#This Row],[Hire Date]],TBL_Employees[[#This Row],[Exit Date]])</f>
        <v>#VALUE!</v>
      </c>
      <c r="Q400" t="e">
        <f>TBL_Employees[[#This Row],[duration]]/365</f>
        <v>#VALUE!</v>
      </c>
      <c r="R400" s="7" t="e">
        <f>IF(TBL_Employees[[#This Row],[Column1]],TBL_Employees[[#This Row],[Column1]]&lt;&gt;"#VALUE!",0)</f>
        <v>#VALUE!</v>
      </c>
    </row>
    <row r="401" spans="1:18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11">
        <v>96331</v>
      </c>
      <c r="K401" s="9">
        <v>0</v>
      </c>
      <c r="L401" t="s">
        <v>33</v>
      </c>
      <c r="M401" t="s">
        <v>74</v>
      </c>
      <c r="N401" s="1" t="s">
        <v>21</v>
      </c>
      <c r="O401">
        <f t="shared" si="6"/>
        <v>0</v>
      </c>
      <c r="P401" t="e">
        <f>NETWORKDAYS(TBL_Employees[[#This Row],[Hire Date]],TBL_Employees[[#This Row],[Exit Date]])</f>
        <v>#VALUE!</v>
      </c>
      <c r="Q401" t="e">
        <f>TBL_Employees[[#This Row],[duration]]/365</f>
        <v>#VALUE!</v>
      </c>
      <c r="R401" s="7" t="e">
        <f>IF(TBL_Employees[[#This Row],[Column1]],TBL_Employees[[#This Row],[Column1]]&lt;&gt;"#VALUE!",0)</f>
        <v>#VALUE!</v>
      </c>
    </row>
    <row r="402" spans="1:18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11">
        <v>150758</v>
      </c>
      <c r="K402" s="9">
        <v>0.13</v>
      </c>
      <c r="L402" t="s">
        <v>19</v>
      </c>
      <c r="M402" t="s">
        <v>20</v>
      </c>
      <c r="N402" s="1">
        <v>39310</v>
      </c>
      <c r="O402">
        <f t="shared" si="6"/>
        <v>19598.54</v>
      </c>
      <c r="P402">
        <f>NETWORKDAYS(TBL_Employees[[#This Row],[Hire Date]],TBL_Employees[[#This Row],[Exit Date]])</f>
        <v>340</v>
      </c>
      <c r="Q402">
        <f>TBL_Employees[[#This Row],[duration]]/365</f>
        <v>0.93150684931506844</v>
      </c>
      <c r="R402" s="7" t="b">
        <f>IF(TBL_Employees[[#This Row],[Column1]],TBL_Employees[[#This Row],[Column1]]&lt;&gt;"#VALUE!",0)</f>
        <v>1</v>
      </c>
    </row>
    <row r="403" spans="1:18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11">
        <v>173629</v>
      </c>
      <c r="K403" s="9">
        <v>0.21</v>
      </c>
      <c r="L403" t="s">
        <v>52</v>
      </c>
      <c r="M403" t="s">
        <v>53</v>
      </c>
      <c r="N403" s="1" t="s">
        <v>21</v>
      </c>
      <c r="O403">
        <f t="shared" si="6"/>
        <v>36462.089999999997</v>
      </c>
      <c r="P403" t="e">
        <f>NETWORKDAYS(TBL_Employees[[#This Row],[Hire Date]],TBL_Employees[[#This Row],[Exit Date]])</f>
        <v>#VALUE!</v>
      </c>
      <c r="Q403" t="e">
        <f>TBL_Employees[[#This Row],[duration]]/365</f>
        <v>#VALUE!</v>
      </c>
      <c r="R403" s="7" t="e">
        <f>IF(TBL_Employees[[#This Row],[Column1]],TBL_Employees[[#This Row],[Column1]]&lt;&gt;"#VALUE!",0)</f>
        <v>#VALUE!</v>
      </c>
    </row>
    <row r="404" spans="1:18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11">
        <v>62174</v>
      </c>
      <c r="K404" s="9">
        <v>0</v>
      </c>
      <c r="L404" t="s">
        <v>19</v>
      </c>
      <c r="M404" t="s">
        <v>20</v>
      </c>
      <c r="N404" s="1" t="s">
        <v>21</v>
      </c>
      <c r="O404">
        <f t="shared" si="6"/>
        <v>0</v>
      </c>
      <c r="P404" t="e">
        <f>NETWORKDAYS(TBL_Employees[[#This Row],[Hire Date]],TBL_Employees[[#This Row],[Exit Date]])</f>
        <v>#VALUE!</v>
      </c>
      <c r="Q404" t="e">
        <f>TBL_Employees[[#This Row],[duration]]/365</f>
        <v>#VALUE!</v>
      </c>
      <c r="R404" s="7" t="e">
        <f>IF(TBL_Employees[[#This Row],[Column1]],TBL_Employees[[#This Row],[Column1]]&lt;&gt;"#VALUE!",0)</f>
        <v>#VALUE!</v>
      </c>
    </row>
    <row r="405" spans="1:18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11">
        <v>56555</v>
      </c>
      <c r="K405" s="9">
        <v>0</v>
      </c>
      <c r="L405" t="s">
        <v>19</v>
      </c>
      <c r="M405" t="s">
        <v>39</v>
      </c>
      <c r="N405" s="1" t="s">
        <v>21</v>
      </c>
      <c r="O405">
        <f t="shared" si="6"/>
        <v>0</v>
      </c>
      <c r="P405" t="e">
        <f>NETWORKDAYS(TBL_Employees[[#This Row],[Hire Date]],TBL_Employees[[#This Row],[Exit Date]])</f>
        <v>#VALUE!</v>
      </c>
      <c r="Q405" t="e">
        <f>TBL_Employees[[#This Row],[duration]]/365</f>
        <v>#VALUE!</v>
      </c>
      <c r="R405" s="7" t="e">
        <f>IF(TBL_Employees[[#This Row],[Column1]],TBL_Employees[[#This Row],[Column1]]&lt;&gt;"#VALUE!",0)</f>
        <v>#VALUE!</v>
      </c>
    </row>
    <row r="406" spans="1:18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11">
        <v>74655</v>
      </c>
      <c r="K406" s="9">
        <v>0</v>
      </c>
      <c r="L406" t="s">
        <v>19</v>
      </c>
      <c r="M406" t="s">
        <v>25</v>
      </c>
      <c r="N406" s="1" t="s">
        <v>21</v>
      </c>
      <c r="O406">
        <f t="shared" si="6"/>
        <v>0</v>
      </c>
      <c r="P406" t="e">
        <f>NETWORKDAYS(TBL_Employees[[#This Row],[Hire Date]],TBL_Employees[[#This Row],[Exit Date]])</f>
        <v>#VALUE!</v>
      </c>
      <c r="Q406" t="e">
        <f>TBL_Employees[[#This Row],[duration]]/365</f>
        <v>#VALUE!</v>
      </c>
      <c r="R406" s="7" t="e">
        <f>IF(TBL_Employees[[#This Row],[Column1]],TBL_Employees[[#This Row],[Column1]]&lt;&gt;"#VALUE!",0)</f>
        <v>#VALUE!</v>
      </c>
    </row>
    <row r="407" spans="1:18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11">
        <v>93017</v>
      </c>
      <c r="K407" s="9">
        <v>0</v>
      </c>
      <c r="L407" t="s">
        <v>19</v>
      </c>
      <c r="M407" t="s">
        <v>63</v>
      </c>
      <c r="N407" s="1" t="s">
        <v>21</v>
      </c>
      <c r="O407">
        <f t="shared" si="6"/>
        <v>0</v>
      </c>
      <c r="P407" t="e">
        <f>NETWORKDAYS(TBL_Employees[[#This Row],[Hire Date]],TBL_Employees[[#This Row],[Exit Date]])</f>
        <v>#VALUE!</v>
      </c>
      <c r="Q407" t="e">
        <f>TBL_Employees[[#This Row],[duration]]/365</f>
        <v>#VALUE!</v>
      </c>
      <c r="R407" s="7" t="e">
        <f>IF(TBL_Employees[[#This Row],[Column1]],TBL_Employees[[#This Row],[Column1]]&lt;&gt;"#VALUE!",0)</f>
        <v>#VALUE!</v>
      </c>
    </row>
    <row r="408" spans="1:18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11">
        <v>82300</v>
      </c>
      <c r="K408" s="9">
        <v>0</v>
      </c>
      <c r="L408" t="s">
        <v>33</v>
      </c>
      <c r="M408" t="s">
        <v>34</v>
      </c>
      <c r="N408" s="1" t="s">
        <v>21</v>
      </c>
      <c r="O408">
        <f t="shared" si="6"/>
        <v>0</v>
      </c>
      <c r="P408" t="e">
        <f>NETWORKDAYS(TBL_Employees[[#This Row],[Hire Date]],TBL_Employees[[#This Row],[Exit Date]])</f>
        <v>#VALUE!</v>
      </c>
      <c r="Q408" t="e">
        <f>TBL_Employees[[#This Row],[duration]]/365</f>
        <v>#VALUE!</v>
      </c>
      <c r="R408" s="7" t="e">
        <f>IF(TBL_Employees[[#This Row],[Column1]],TBL_Employees[[#This Row],[Column1]]&lt;&gt;"#VALUE!",0)</f>
        <v>#VALUE!</v>
      </c>
    </row>
    <row r="409" spans="1:18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11">
        <v>91621</v>
      </c>
      <c r="K409" s="9">
        <v>0</v>
      </c>
      <c r="L409" t="s">
        <v>19</v>
      </c>
      <c r="M409" t="s">
        <v>20</v>
      </c>
      <c r="N409" s="1" t="s">
        <v>21</v>
      </c>
      <c r="O409">
        <f t="shared" si="6"/>
        <v>0</v>
      </c>
      <c r="P409" t="e">
        <f>NETWORKDAYS(TBL_Employees[[#This Row],[Hire Date]],TBL_Employees[[#This Row],[Exit Date]])</f>
        <v>#VALUE!</v>
      </c>
      <c r="Q409" t="e">
        <f>TBL_Employees[[#This Row],[duration]]/365</f>
        <v>#VALUE!</v>
      </c>
      <c r="R409" s="7" t="e">
        <f>IF(TBL_Employees[[#This Row],[Column1]],TBL_Employees[[#This Row],[Column1]]&lt;&gt;"#VALUE!",0)</f>
        <v>#VALUE!</v>
      </c>
    </row>
    <row r="410" spans="1:18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11">
        <v>91280</v>
      </c>
      <c r="K410" s="9">
        <v>0</v>
      </c>
      <c r="L410" t="s">
        <v>19</v>
      </c>
      <c r="M410" t="s">
        <v>45</v>
      </c>
      <c r="N410" s="1" t="s">
        <v>21</v>
      </c>
      <c r="O410">
        <f t="shared" si="6"/>
        <v>0</v>
      </c>
      <c r="P410" t="e">
        <f>NETWORKDAYS(TBL_Employees[[#This Row],[Hire Date]],TBL_Employees[[#This Row],[Exit Date]])</f>
        <v>#VALUE!</v>
      </c>
      <c r="Q410" t="e">
        <f>TBL_Employees[[#This Row],[duration]]/365</f>
        <v>#VALUE!</v>
      </c>
      <c r="R410" s="7" t="e">
        <f>IF(TBL_Employees[[#This Row],[Column1]],TBL_Employees[[#This Row],[Column1]]&lt;&gt;"#VALUE!",0)</f>
        <v>#VALUE!</v>
      </c>
    </row>
    <row r="411" spans="1:18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11">
        <v>47071</v>
      </c>
      <c r="K411" s="9">
        <v>0</v>
      </c>
      <c r="L411" t="s">
        <v>19</v>
      </c>
      <c r="M411" t="s">
        <v>29</v>
      </c>
      <c r="N411" s="1" t="s">
        <v>21</v>
      </c>
      <c r="O411">
        <f t="shared" si="6"/>
        <v>0</v>
      </c>
      <c r="P411" t="e">
        <f>NETWORKDAYS(TBL_Employees[[#This Row],[Hire Date]],TBL_Employees[[#This Row],[Exit Date]])</f>
        <v>#VALUE!</v>
      </c>
      <c r="Q411" t="e">
        <f>TBL_Employees[[#This Row],[duration]]/365</f>
        <v>#VALUE!</v>
      </c>
      <c r="R411" s="7" t="e">
        <f>IF(TBL_Employees[[#This Row],[Column1]],TBL_Employees[[#This Row],[Column1]]&lt;&gt;"#VALUE!",0)</f>
        <v>#VALUE!</v>
      </c>
    </row>
    <row r="412" spans="1:18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11">
        <v>81218</v>
      </c>
      <c r="K412" s="9">
        <v>0</v>
      </c>
      <c r="L412" t="s">
        <v>19</v>
      </c>
      <c r="M412" t="s">
        <v>20</v>
      </c>
      <c r="N412" s="1" t="s">
        <v>21</v>
      </c>
      <c r="O412">
        <f t="shared" si="6"/>
        <v>0</v>
      </c>
      <c r="P412" t="e">
        <f>NETWORKDAYS(TBL_Employees[[#This Row],[Hire Date]],TBL_Employees[[#This Row],[Exit Date]])</f>
        <v>#VALUE!</v>
      </c>
      <c r="Q412" t="e">
        <f>TBL_Employees[[#This Row],[duration]]/365</f>
        <v>#VALUE!</v>
      </c>
      <c r="R412" s="7" t="e">
        <f>IF(TBL_Employees[[#This Row],[Column1]],TBL_Employees[[#This Row],[Column1]]&lt;&gt;"#VALUE!",0)</f>
        <v>#VALUE!</v>
      </c>
    </row>
    <row r="413" spans="1:18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11">
        <v>181801</v>
      </c>
      <c r="K413" s="9">
        <v>0.4</v>
      </c>
      <c r="L413" t="s">
        <v>33</v>
      </c>
      <c r="M413" t="s">
        <v>80</v>
      </c>
      <c r="N413" s="1">
        <v>43810</v>
      </c>
      <c r="O413">
        <f t="shared" si="6"/>
        <v>72720.400000000009</v>
      </c>
      <c r="P413">
        <f>NETWORKDAYS(TBL_Employees[[#This Row],[Hire Date]],TBL_Employees[[#This Row],[Exit Date]])</f>
        <v>2913</v>
      </c>
      <c r="Q413">
        <f>TBL_Employees[[#This Row],[duration]]/365</f>
        <v>7.9808219178082194</v>
      </c>
      <c r="R413" s="7" t="b">
        <f>IF(TBL_Employees[[#This Row],[Column1]],TBL_Employees[[#This Row],[Column1]]&lt;&gt;"#VALUE!",0)</f>
        <v>1</v>
      </c>
    </row>
    <row r="414" spans="1:18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11">
        <v>63137</v>
      </c>
      <c r="K414" s="9">
        <v>0</v>
      </c>
      <c r="L414" t="s">
        <v>19</v>
      </c>
      <c r="M414" t="s">
        <v>20</v>
      </c>
      <c r="N414" s="1" t="s">
        <v>21</v>
      </c>
      <c r="O414">
        <f t="shared" si="6"/>
        <v>0</v>
      </c>
      <c r="P414" t="e">
        <f>NETWORKDAYS(TBL_Employees[[#This Row],[Hire Date]],TBL_Employees[[#This Row],[Exit Date]])</f>
        <v>#VALUE!</v>
      </c>
      <c r="Q414" t="e">
        <f>TBL_Employees[[#This Row],[duration]]/365</f>
        <v>#VALUE!</v>
      </c>
      <c r="R414" s="7" t="e">
        <f>IF(TBL_Employees[[#This Row],[Column1]],TBL_Employees[[#This Row],[Column1]]&lt;&gt;"#VALUE!",0)</f>
        <v>#VALUE!</v>
      </c>
    </row>
    <row r="415" spans="1:18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11">
        <v>221465</v>
      </c>
      <c r="K415" s="9">
        <v>0.34</v>
      </c>
      <c r="L415" t="s">
        <v>33</v>
      </c>
      <c r="M415" t="s">
        <v>34</v>
      </c>
      <c r="N415" s="1" t="s">
        <v>21</v>
      </c>
      <c r="O415">
        <f t="shared" si="6"/>
        <v>75298.100000000006</v>
      </c>
      <c r="P415" t="e">
        <f>NETWORKDAYS(TBL_Employees[[#This Row],[Hire Date]],TBL_Employees[[#This Row],[Exit Date]])</f>
        <v>#VALUE!</v>
      </c>
      <c r="Q415" t="e">
        <f>TBL_Employees[[#This Row],[duration]]/365</f>
        <v>#VALUE!</v>
      </c>
      <c r="R415" s="7" t="e">
        <f>IF(TBL_Employees[[#This Row],[Column1]],TBL_Employees[[#This Row],[Column1]]&lt;&gt;"#VALUE!",0)</f>
        <v>#VALUE!</v>
      </c>
    </row>
    <row r="416" spans="1:18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11">
        <v>79388</v>
      </c>
      <c r="K416" s="9">
        <v>0</v>
      </c>
      <c r="L416" t="s">
        <v>19</v>
      </c>
      <c r="M416" t="s">
        <v>25</v>
      </c>
      <c r="N416" s="1">
        <v>43681</v>
      </c>
      <c r="O416">
        <f t="shared" si="6"/>
        <v>0</v>
      </c>
      <c r="P416">
        <f>NETWORKDAYS(TBL_Employees[[#This Row],[Hire Date]],TBL_Employees[[#This Row],[Exit Date]])</f>
        <v>1626</v>
      </c>
      <c r="Q416">
        <f>TBL_Employees[[#This Row],[duration]]/365</f>
        <v>4.4547945205479449</v>
      </c>
      <c r="R416" s="7" t="b">
        <f>IF(TBL_Employees[[#This Row],[Column1]],TBL_Employees[[#This Row],[Column1]]&lt;&gt;"#VALUE!",0)</f>
        <v>1</v>
      </c>
    </row>
    <row r="417" spans="1:18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11">
        <v>68176</v>
      </c>
      <c r="K417" s="9">
        <v>0</v>
      </c>
      <c r="L417" t="s">
        <v>19</v>
      </c>
      <c r="M417" t="s">
        <v>63</v>
      </c>
      <c r="N417" s="1" t="s">
        <v>21</v>
      </c>
      <c r="O417">
        <f t="shared" si="6"/>
        <v>0</v>
      </c>
      <c r="P417" t="e">
        <f>NETWORKDAYS(TBL_Employees[[#This Row],[Hire Date]],TBL_Employees[[#This Row],[Exit Date]])</f>
        <v>#VALUE!</v>
      </c>
      <c r="Q417" t="e">
        <f>TBL_Employees[[#This Row],[duration]]/365</f>
        <v>#VALUE!</v>
      </c>
      <c r="R417" s="7" t="e">
        <f>IF(TBL_Employees[[#This Row],[Column1]],TBL_Employees[[#This Row],[Column1]]&lt;&gt;"#VALUE!",0)</f>
        <v>#VALUE!</v>
      </c>
    </row>
    <row r="418" spans="1:18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11">
        <v>122829</v>
      </c>
      <c r="K418" s="9">
        <v>0.11</v>
      </c>
      <c r="L418" t="s">
        <v>19</v>
      </c>
      <c r="M418" t="s">
        <v>20</v>
      </c>
      <c r="N418" s="1" t="s">
        <v>21</v>
      </c>
      <c r="O418">
        <f t="shared" si="6"/>
        <v>13511.19</v>
      </c>
      <c r="P418" t="e">
        <f>NETWORKDAYS(TBL_Employees[[#This Row],[Hire Date]],TBL_Employees[[#This Row],[Exit Date]])</f>
        <v>#VALUE!</v>
      </c>
      <c r="Q418" t="e">
        <f>TBL_Employees[[#This Row],[duration]]/365</f>
        <v>#VALUE!</v>
      </c>
      <c r="R418" s="7" t="e">
        <f>IF(TBL_Employees[[#This Row],[Column1]],TBL_Employees[[#This Row],[Column1]]&lt;&gt;"#VALUE!",0)</f>
        <v>#VALUE!</v>
      </c>
    </row>
    <row r="419" spans="1:18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11">
        <v>126353</v>
      </c>
      <c r="K419" s="9">
        <v>0.12</v>
      </c>
      <c r="L419" t="s">
        <v>33</v>
      </c>
      <c r="M419" t="s">
        <v>74</v>
      </c>
      <c r="N419" s="1" t="s">
        <v>21</v>
      </c>
      <c r="O419">
        <f t="shared" si="6"/>
        <v>15162.359999999999</v>
      </c>
      <c r="P419" t="e">
        <f>NETWORKDAYS(TBL_Employees[[#This Row],[Hire Date]],TBL_Employees[[#This Row],[Exit Date]])</f>
        <v>#VALUE!</v>
      </c>
      <c r="Q419" t="e">
        <f>TBL_Employees[[#This Row],[duration]]/365</f>
        <v>#VALUE!</v>
      </c>
      <c r="R419" s="7" t="e">
        <f>IF(TBL_Employees[[#This Row],[Column1]],TBL_Employees[[#This Row],[Column1]]&lt;&gt;"#VALUE!",0)</f>
        <v>#VALUE!</v>
      </c>
    </row>
    <row r="420" spans="1:18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11">
        <v>188727</v>
      </c>
      <c r="K420" s="9">
        <v>0.23</v>
      </c>
      <c r="L420" t="s">
        <v>33</v>
      </c>
      <c r="M420" t="s">
        <v>34</v>
      </c>
      <c r="N420" s="1" t="s">
        <v>21</v>
      </c>
      <c r="O420">
        <f t="shared" si="6"/>
        <v>43407.21</v>
      </c>
      <c r="P420" t="e">
        <f>NETWORKDAYS(TBL_Employees[[#This Row],[Hire Date]],TBL_Employees[[#This Row],[Exit Date]])</f>
        <v>#VALUE!</v>
      </c>
      <c r="Q420" t="e">
        <f>TBL_Employees[[#This Row],[duration]]/365</f>
        <v>#VALUE!</v>
      </c>
      <c r="R420" s="7" t="e">
        <f>IF(TBL_Employees[[#This Row],[Column1]],TBL_Employees[[#This Row],[Column1]]&lt;&gt;"#VALUE!",0)</f>
        <v>#VALUE!</v>
      </c>
    </row>
    <row r="421" spans="1:18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11">
        <v>99624</v>
      </c>
      <c r="K421" s="9">
        <v>0</v>
      </c>
      <c r="L421" t="s">
        <v>19</v>
      </c>
      <c r="M421" t="s">
        <v>63</v>
      </c>
      <c r="N421" s="1" t="s">
        <v>21</v>
      </c>
      <c r="O421">
        <f t="shared" si="6"/>
        <v>0</v>
      </c>
      <c r="P421" t="e">
        <f>NETWORKDAYS(TBL_Employees[[#This Row],[Hire Date]],TBL_Employees[[#This Row],[Exit Date]])</f>
        <v>#VALUE!</v>
      </c>
      <c r="Q421" t="e">
        <f>TBL_Employees[[#This Row],[duration]]/365</f>
        <v>#VALUE!</v>
      </c>
      <c r="R421" s="7" t="e">
        <f>IF(TBL_Employees[[#This Row],[Column1]],TBL_Employees[[#This Row],[Column1]]&lt;&gt;"#VALUE!",0)</f>
        <v>#VALUE!</v>
      </c>
    </row>
    <row r="422" spans="1:18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11">
        <v>108686</v>
      </c>
      <c r="K422" s="9">
        <v>0.06</v>
      </c>
      <c r="L422" t="s">
        <v>19</v>
      </c>
      <c r="M422" t="s">
        <v>29</v>
      </c>
      <c r="N422" s="1" t="s">
        <v>21</v>
      </c>
      <c r="O422">
        <f t="shared" si="6"/>
        <v>6521.16</v>
      </c>
      <c r="P422" t="e">
        <f>NETWORKDAYS(TBL_Employees[[#This Row],[Hire Date]],TBL_Employees[[#This Row],[Exit Date]])</f>
        <v>#VALUE!</v>
      </c>
      <c r="Q422" t="e">
        <f>TBL_Employees[[#This Row],[duration]]/365</f>
        <v>#VALUE!</v>
      </c>
      <c r="R422" s="7" t="e">
        <f>IF(TBL_Employees[[#This Row],[Column1]],TBL_Employees[[#This Row],[Column1]]&lt;&gt;"#VALUE!",0)</f>
        <v>#VALUE!</v>
      </c>
    </row>
    <row r="423" spans="1:18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11">
        <v>50857</v>
      </c>
      <c r="K423" s="9">
        <v>0</v>
      </c>
      <c r="L423" t="s">
        <v>52</v>
      </c>
      <c r="M423" t="s">
        <v>81</v>
      </c>
      <c r="N423" s="1" t="s">
        <v>21</v>
      </c>
      <c r="O423">
        <f t="shared" si="6"/>
        <v>0</v>
      </c>
      <c r="P423" t="e">
        <f>NETWORKDAYS(TBL_Employees[[#This Row],[Hire Date]],TBL_Employees[[#This Row],[Exit Date]])</f>
        <v>#VALUE!</v>
      </c>
      <c r="Q423" t="e">
        <f>TBL_Employees[[#This Row],[duration]]/365</f>
        <v>#VALUE!</v>
      </c>
      <c r="R423" s="7" t="e">
        <f>IF(TBL_Employees[[#This Row],[Column1]],TBL_Employees[[#This Row],[Column1]]&lt;&gt;"#VALUE!",0)</f>
        <v>#VALUE!</v>
      </c>
    </row>
    <row r="424" spans="1:18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11">
        <v>120628</v>
      </c>
      <c r="K424" s="9">
        <v>0</v>
      </c>
      <c r="L424" t="s">
        <v>19</v>
      </c>
      <c r="M424" t="s">
        <v>20</v>
      </c>
      <c r="N424" s="1" t="s">
        <v>21</v>
      </c>
      <c r="O424">
        <f t="shared" si="6"/>
        <v>0</v>
      </c>
      <c r="P424" t="e">
        <f>NETWORKDAYS(TBL_Employees[[#This Row],[Hire Date]],TBL_Employees[[#This Row],[Exit Date]])</f>
        <v>#VALUE!</v>
      </c>
      <c r="Q424" t="e">
        <f>TBL_Employees[[#This Row],[duration]]/365</f>
        <v>#VALUE!</v>
      </c>
      <c r="R424" s="7" t="e">
        <f>IF(TBL_Employees[[#This Row],[Column1]],TBL_Employees[[#This Row],[Column1]]&lt;&gt;"#VALUE!",0)</f>
        <v>#VALUE!</v>
      </c>
    </row>
    <row r="425" spans="1:18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11">
        <v>181216</v>
      </c>
      <c r="K425" s="9">
        <v>0.27</v>
      </c>
      <c r="L425" t="s">
        <v>19</v>
      </c>
      <c r="M425" t="s">
        <v>29</v>
      </c>
      <c r="N425" s="1" t="s">
        <v>21</v>
      </c>
      <c r="O425">
        <f t="shared" si="6"/>
        <v>48928.32</v>
      </c>
      <c r="P425" t="e">
        <f>NETWORKDAYS(TBL_Employees[[#This Row],[Hire Date]],TBL_Employees[[#This Row],[Exit Date]])</f>
        <v>#VALUE!</v>
      </c>
      <c r="Q425" t="e">
        <f>TBL_Employees[[#This Row],[duration]]/365</f>
        <v>#VALUE!</v>
      </c>
      <c r="R425" s="7" t="e">
        <f>IF(TBL_Employees[[#This Row],[Column1]],TBL_Employees[[#This Row],[Column1]]&lt;&gt;"#VALUE!",0)</f>
        <v>#VALUE!</v>
      </c>
    </row>
    <row r="426" spans="1:18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11">
        <v>46081</v>
      </c>
      <c r="K426" s="9">
        <v>0</v>
      </c>
      <c r="L426" t="s">
        <v>19</v>
      </c>
      <c r="M426" t="s">
        <v>20</v>
      </c>
      <c r="N426" s="1" t="s">
        <v>21</v>
      </c>
      <c r="O426">
        <f t="shared" si="6"/>
        <v>0</v>
      </c>
      <c r="P426" t="e">
        <f>NETWORKDAYS(TBL_Employees[[#This Row],[Hire Date]],TBL_Employees[[#This Row],[Exit Date]])</f>
        <v>#VALUE!</v>
      </c>
      <c r="Q426" t="e">
        <f>TBL_Employees[[#This Row],[duration]]/365</f>
        <v>#VALUE!</v>
      </c>
      <c r="R426" s="7" t="e">
        <f>IF(TBL_Employees[[#This Row],[Column1]],TBL_Employees[[#This Row],[Column1]]&lt;&gt;"#VALUE!",0)</f>
        <v>#VALUE!</v>
      </c>
    </row>
    <row r="427" spans="1:18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11">
        <v>159885</v>
      </c>
      <c r="K427" s="9">
        <v>0.12</v>
      </c>
      <c r="L427" t="s">
        <v>19</v>
      </c>
      <c r="M427" t="s">
        <v>29</v>
      </c>
      <c r="N427" s="1" t="s">
        <v>21</v>
      </c>
      <c r="O427">
        <f t="shared" si="6"/>
        <v>19186.2</v>
      </c>
      <c r="P427" t="e">
        <f>NETWORKDAYS(TBL_Employees[[#This Row],[Hire Date]],TBL_Employees[[#This Row],[Exit Date]])</f>
        <v>#VALUE!</v>
      </c>
      <c r="Q427" t="e">
        <f>TBL_Employees[[#This Row],[duration]]/365</f>
        <v>#VALUE!</v>
      </c>
      <c r="R427" s="7" t="e">
        <f>IF(TBL_Employees[[#This Row],[Column1]],TBL_Employees[[#This Row],[Column1]]&lt;&gt;"#VALUE!",0)</f>
        <v>#VALUE!</v>
      </c>
    </row>
    <row r="428" spans="1:18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11">
        <v>153271</v>
      </c>
      <c r="K428" s="9">
        <v>0.15</v>
      </c>
      <c r="L428" t="s">
        <v>19</v>
      </c>
      <c r="M428" t="s">
        <v>25</v>
      </c>
      <c r="N428" s="1" t="s">
        <v>21</v>
      </c>
      <c r="O428">
        <f t="shared" si="6"/>
        <v>22990.649999999998</v>
      </c>
      <c r="P428" t="e">
        <f>NETWORKDAYS(TBL_Employees[[#This Row],[Hire Date]],TBL_Employees[[#This Row],[Exit Date]])</f>
        <v>#VALUE!</v>
      </c>
      <c r="Q428" t="e">
        <f>TBL_Employees[[#This Row],[duration]]/365</f>
        <v>#VALUE!</v>
      </c>
      <c r="R428" s="7" t="e">
        <f>IF(TBL_Employees[[#This Row],[Column1]],TBL_Employees[[#This Row],[Column1]]&lt;&gt;"#VALUE!",0)</f>
        <v>#VALUE!</v>
      </c>
    </row>
    <row r="429" spans="1:18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11">
        <v>114242</v>
      </c>
      <c r="K429" s="9">
        <v>0.08</v>
      </c>
      <c r="L429" t="s">
        <v>19</v>
      </c>
      <c r="M429" t="s">
        <v>39</v>
      </c>
      <c r="N429" s="1" t="s">
        <v>21</v>
      </c>
      <c r="O429">
        <f t="shared" si="6"/>
        <v>9139.36</v>
      </c>
      <c r="P429" t="e">
        <f>NETWORKDAYS(TBL_Employees[[#This Row],[Hire Date]],TBL_Employees[[#This Row],[Exit Date]])</f>
        <v>#VALUE!</v>
      </c>
      <c r="Q429" t="e">
        <f>TBL_Employees[[#This Row],[duration]]/365</f>
        <v>#VALUE!</v>
      </c>
      <c r="R429" s="7" t="e">
        <f>IF(TBL_Employees[[#This Row],[Column1]],TBL_Employees[[#This Row],[Column1]]&lt;&gt;"#VALUE!",0)</f>
        <v>#VALUE!</v>
      </c>
    </row>
    <row r="430" spans="1:18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11">
        <v>48415</v>
      </c>
      <c r="K430" s="9">
        <v>0</v>
      </c>
      <c r="L430" t="s">
        <v>33</v>
      </c>
      <c r="M430" t="s">
        <v>74</v>
      </c>
      <c r="N430" s="1" t="s">
        <v>21</v>
      </c>
      <c r="O430">
        <f t="shared" si="6"/>
        <v>0</v>
      </c>
      <c r="P430" t="e">
        <f>NETWORKDAYS(TBL_Employees[[#This Row],[Hire Date]],TBL_Employees[[#This Row],[Exit Date]])</f>
        <v>#VALUE!</v>
      </c>
      <c r="Q430" t="e">
        <f>TBL_Employees[[#This Row],[duration]]/365</f>
        <v>#VALUE!</v>
      </c>
      <c r="R430" s="7" t="e">
        <f>IF(TBL_Employees[[#This Row],[Column1]],TBL_Employees[[#This Row],[Column1]]&lt;&gt;"#VALUE!",0)</f>
        <v>#VALUE!</v>
      </c>
    </row>
    <row r="431" spans="1:18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11">
        <v>65566</v>
      </c>
      <c r="K431" s="9">
        <v>0</v>
      </c>
      <c r="L431" t="s">
        <v>19</v>
      </c>
      <c r="M431" t="s">
        <v>63</v>
      </c>
      <c r="N431" s="1" t="s">
        <v>21</v>
      </c>
      <c r="O431">
        <f t="shared" si="6"/>
        <v>0</v>
      </c>
      <c r="P431" t="e">
        <f>NETWORKDAYS(TBL_Employees[[#This Row],[Hire Date]],TBL_Employees[[#This Row],[Exit Date]])</f>
        <v>#VALUE!</v>
      </c>
      <c r="Q431" t="e">
        <f>TBL_Employees[[#This Row],[duration]]/365</f>
        <v>#VALUE!</v>
      </c>
      <c r="R431" s="7" t="e">
        <f>IF(TBL_Employees[[#This Row],[Column1]],TBL_Employees[[#This Row],[Column1]]&lt;&gt;"#VALUE!",0)</f>
        <v>#VALUE!</v>
      </c>
    </row>
    <row r="432" spans="1:18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11">
        <v>147752</v>
      </c>
      <c r="K432" s="9">
        <v>0.12</v>
      </c>
      <c r="L432" t="s">
        <v>33</v>
      </c>
      <c r="M432" t="s">
        <v>74</v>
      </c>
      <c r="N432" s="1">
        <v>40903</v>
      </c>
      <c r="O432">
        <f t="shared" si="6"/>
        <v>17730.239999999998</v>
      </c>
      <c r="P432">
        <f>NETWORKDAYS(TBL_Employees[[#This Row],[Hire Date]],TBL_Employees[[#This Row],[Exit Date]])</f>
        <v>2778</v>
      </c>
      <c r="Q432">
        <f>TBL_Employees[[#This Row],[duration]]/365</f>
        <v>7.6109589041095891</v>
      </c>
      <c r="R432" s="7" t="b">
        <f>IF(TBL_Employees[[#This Row],[Column1]],TBL_Employees[[#This Row],[Column1]]&lt;&gt;"#VALUE!",0)</f>
        <v>1</v>
      </c>
    </row>
    <row r="433" spans="1:18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11">
        <v>136810</v>
      </c>
      <c r="K433" s="9">
        <v>0.14000000000000001</v>
      </c>
      <c r="L433" t="s">
        <v>33</v>
      </c>
      <c r="M433" t="s">
        <v>80</v>
      </c>
      <c r="N433" s="1" t="s">
        <v>21</v>
      </c>
      <c r="O433">
        <f t="shared" si="6"/>
        <v>19153.400000000001</v>
      </c>
      <c r="P433" t="e">
        <f>NETWORKDAYS(TBL_Employees[[#This Row],[Hire Date]],TBL_Employees[[#This Row],[Exit Date]])</f>
        <v>#VALUE!</v>
      </c>
      <c r="Q433" t="e">
        <f>TBL_Employees[[#This Row],[duration]]/365</f>
        <v>#VALUE!</v>
      </c>
      <c r="R433" s="7" t="e">
        <f>IF(TBL_Employees[[#This Row],[Column1]],TBL_Employees[[#This Row],[Column1]]&lt;&gt;"#VALUE!",0)</f>
        <v>#VALUE!</v>
      </c>
    </row>
    <row r="434" spans="1:18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11">
        <v>54635</v>
      </c>
      <c r="K434" s="9">
        <v>0</v>
      </c>
      <c r="L434" t="s">
        <v>19</v>
      </c>
      <c r="M434" t="s">
        <v>20</v>
      </c>
      <c r="N434" s="1" t="s">
        <v>21</v>
      </c>
      <c r="O434">
        <f t="shared" si="6"/>
        <v>0</v>
      </c>
      <c r="P434" t="e">
        <f>NETWORKDAYS(TBL_Employees[[#This Row],[Hire Date]],TBL_Employees[[#This Row],[Exit Date]])</f>
        <v>#VALUE!</v>
      </c>
      <c r="Q434" t="e">
        <f>TBL_Employees[[#This Row],[duration]]/365</f>
        <v>#VALUE!</v>
      </c>
      <c r="R434" s="7" t="e">
        <f>IF(TBL_Employees[[#This Row],[Column1]],TBL_Employees[[#This Row],[Column1]]&lt;&gt;"#VALUE!",0)</f>
        <v>#VALUE!</v>
      </c>
    </row>
    <row r="435" spans="1:18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11">
        <v>96636</v>
      </c>
      <c r="K435" s="9">
        <v>0</v>
      </c>
      <c r="L435" t="s">
        <v>19</v>
      </c>
      <c r="M435" t="s">
        <v>29</v>
      </c>
      <c r="N435" s="1" t="s">
        <v>21</v>
      </c>
      <c r="O435">
        <f t="shared" si="6"/>
        <v>0</v>
      </c>
      <c r="P435" t="e">
        <f>NETWORKDAYS(TBL_Employees[[#This Row],[Hire Date]],TBL_Employees[[#This Row],[Exit Date]])</f>
        <v>#VALUE!</v>
      </c>
      <c r="Q435" t="e">
        <f>TBL_Employees[[#This Row],[duration]]/365</f>
        <v>#VALUE!</v>
      </c>
      <c r="R435" s="7" t="e">
        <f>IF(TBL_Employees[[#This Row],[Column1]],TBL_Employees[[#This Row],[Column1]]&lt;&gt;"#VALUE!",0)</f>
        <v>#VALUE!</v>
      </c>
    </row>
    <row r="436" spans="1:18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11">
        <v>91592</v>
      </c>
      <c r="K436" s="9">
        <v>0</v>
      </c>
      <c r="L436" t="s">
        <v>19</v>
      </c>
      <c r="M436" t="s">
        <v>20</v>
      </c>
      <c r="N436" s="1" t="s">
        <v>21</v>
      </c>
      <c r="O436">
        <f t="shared" si="6"/>
        <v>0</v>
      </c>
      <c r="P436" t="e">
        <f>NETWORKDAYS(TBL_Employees[[#This Row],[Hire Date]],TBL_Employees[[#This Row],[Exit Date]])</f>
        <v>#VALUE!</v>
      </c>
      <c r="Q436" t="e">
        <f>TBL_Employees[[#This Row],[duration]]/365</f>
        <v>#VALUE!</v>
      </c>
      <c r="R436" s="7" t="e">
        <f>IF(TBL_Employees[[#This Row],[Column1]],TBL_Employees[[#This Row],[Column1]]&lt;&gt;"#VALUE!",0)</f>
        <v>#VALUE!</v>
      </c>
    </row>
    <row r="437" spans="1:18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11">
        <v>55563</v>
      </c>
      <c r="K437" s="9">
        <v>0</v>
      </c>
      <c r="L437" t="s">
        <v>33</v>
      </c>
      <c r="M437" t="s">
        <v>34</v>
      </c>
      <c r="N437" s="1" t="s">
        <v>21</v>
      </c>
      <c r="O437">
        <f t="shared" si="6"/>
        <v>0</v>
      </c>
      <c r="P437" t="e">
        <f>NETWORKDAYS(TBL_Employees[[#This Row],[Hire Date]],TBL_Employees[[#This Row],[Exit Date]])</f>
        <v>#VALUE!</v>
      </c>
      <c r="Q437" t="e">
        <f>TBL_Employees[[#This Row],[duration]]/365</f>
        <v>#VALUE!</v>
      </c>
      <c r="R437" s="7" t="e">
        <f>IF(TBL_Employees[[#This Row],[Column1]],TBL_Employees[[#This Row],[Column1]]&lt;&gt;"#VALUE!",0)</f>
        <v>#VALUE!</v>
      </c>
    </row>
    <row r="438" spans="1:18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11">
        <v>159724</v>
      </c>
      <c r="K438" s="9">
        <v>0.23</v>
      </c>
      <c r="L438" t="s">
        <v>33</v>
      </c>
      <c r="M438" t="s">
        <v>60</v>
      </c>
      <c r="N438" s="1" t="s">
        <v>21</v>
      </c>
      <c r="O438">
        <f t="shared" si="6"/>
        <v>36736.520000000004</v>
      </c>
      <c r="P438" t="e">
        <f>NETWORKDAYS(TBL_Employees[[#This Row],[Hire Date]],TBL_Employees[[#This Row],[Exit Date]])</f>
        <v>#VALUE!</v>
      </c>
      <c r="Q438" t="e">
        <f>TBL_Employees[[#This Row],[duration]]/365</f>
        <v>#VALUE!</v>
      </c>
      <c r="R438" s="7" t="e">
        <f>IF(TBL_Employees[[#This Row],[Column1]],TBL_Employees[[#This Row],[Column1]]&lt;&gt;"#VALUE!",0)</f>
        <v>#VALUE!</v>
      </c>
    </row>
    <row r="439" spans="1:18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11">
        <v>183190</v>
      </c>
      <c r="K439" s="9">
        <v>0.36</v>
      </c>
      <c r="L439" t="s">
        <v>19</v>
      </c>
      <c r="M439" t="s">
        <v>20</v>
      </c>
      <c r="N439" s="1" t="s">
        <v>21</v>
      </c>
      <c r="O439">
        <f t="shared" si="6"/>
        <v>65948.399999999994</v>
      </c>
      <c r="P439" t="e">
        <f>NETWORKDAYS(TBL_Employees[[#This Row],[Hire Date]],TBL_Employees[[#This Row],[Exit Date]])</f>
        <v>#VALUE!</v>
      </c>
      <c r="Q439" t="e">
        <f>TBL_Employees[[#This Row],[duration]]/365</f>
        <v>#VALUE!</v>
      </c>
      <c r="R439" s="7" t="e">
        <f>IF(TBL_Employees[[#This Row],[Column1]],TBL_Employees[[#This Row],[Column1]]&lt;&gt;"#VALUE!",0)</f>
        <v>#VALUE!</v>
      </c>
    </row>
    <row r="440" spans="1:18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11">
        <v>54829</v>
      </c>
      <c r="K440" s="9">
        <v>0</v>
      </c>
      <c r="L440" t="s">
        <v>19</v>
      </c>
      <c r="M440" t="s">
        <v>39</v>
      </c>
      <c r="N440" s="1" t="s">
        <v>21</v>
      </c>
      <c r="O440">
        <f t="shared" si="6"/>
        <v>0</v>
      </c>
      <c r="P440" t="e">
        <f>NETWORKDAYS(TBL_Employees[[#This Row],[Hire Date]],TBL_Employees[[#This Row],[Exit Date]])</f>
        <v>#VALUE!</v>
      </c>
      <c r="Q440" t="e">
        <f>TBL_Employees[[#This Row],[duration]]/365</f>
        <v>#VALUE!</v>
      </c>
      <c r="R440" s="7" t="e">
        <f>IF(TBL_Employees[[#This Row],[Column1]],TBL_Employees[[#This Row],[Column1]]&lt;&gt;"#VALUE!",0)</f>
        <v>#VALUE!</v>
      </c>
    </row>
    <row r="441" spans="1:18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11">
        <v>96639</v>
      </c>
      <c r="K441" s="9">
        <v>0</v>
      </c>
      <c r="L441" t="s">
        <v>52</v>
      </c>
      <c r="M441" t="s">
        <v>66</v>
      </c>
      <c r="N441" s="1" t="s">
        <v>21</v>
      </c>
      <c r="O441">
        <f t="shared" si="6"/>
        <v>0</v>
      </c>
      <c r="P441" t="e">
        <f>NETWORKDAYS(TBL_Employees[[#This Row],[Hire Date]],TBL_Employees[[#This Row],[Exit Date]])</f>
        <v>#VALUE!</v>
      </c>
      <c r="Q441" t="e">
        <f>TBL_Employees[[#This Row],[duration]]/365</f>
        <v>#VALUE!</v>
      </c>
      <c r="R441" s="7" t="e">
        <f>IF(TBL_Employees[[#This Row],[Column1]],TBL_Employees[[#This Row],[Column1]]&lt;&gt;"#VALUE!",0)</f>
        <v>#VALUE!</v>
      </c>
    </row>
    <row r="442" spans="1:18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11">
        <v>117278</v>
      </c>
      <c r="K442" s="9">
        <v>0.09</v>
      </c>
      <c r="L442" t="s">
        <v>19</v>
      </c>
      <c r="M442" t="s">
        <v>45</v>
      </c>
      <c r="N442" s="1" t="s">
        <v>21</v>
      </c>
      <c r="O442">
        <f t="shared" si="6"/>
        <v>10555.02</v>
      </c>
      <c r="P442" t="e">
        <f>NETWORKDAYS(TBL_Employees[[#This Row],[Hire Date]],TBL_Employees[[#This Row],[Exit Date]])</f>
        <v>#VALUE!</v>
      </c>
      <c r="Q442" t="e">
        <f>TBL_Employees[[#This Row],[duration]]/365</f>
        <v>#VALUE!</v>
      </c>
      <c r="R442" s="7" t="e">
        <f>IF(TBL_Employees[[#This Row],[Column1]],TBL_Employees[[#This Row],[Column1]]&lt;&gt;"#VALUE!",0)</f>
        <v>#VALUE!</v>
      </c>
    </row>
    <row r="443" spans="1:18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11">
        <v>84193</v>
      </c>
      <c r="K443" s="9">
        <v>0.09</v>
      </c>
      <c r="L443" t="s">
        <v>33</v>
      </c>
      <c r="M443" t="s">
        <v>74</v>
      </c>
      <c r="N443" s="1" t="s">
        <v>21</v>
      </c>
      <c r="O443">
        <f t="shared" si="6"/>
        <v>7577.37</v>
      </c>
      <c r="P443" t="e">
        <f>NETWORKDAYS(TBL_Employees[[#This Row],[Hire Date]],TBL_Employees[[#This Row],[Exit Date]])</f>
        <v>#VALUE!</v>
      </c>
      <c r="Q443" t="e">
        <f>TBL_Employees[[#This Row],[duration]]/365</f>
        <v>#VALUE!</v>
      </c>
      <c r="R443" s="7" t="e">
        <f>IF(TBL_Employees[[#This Row],[Column1]],TBL_Employees[[#This Row],[Column1]]&lt;&gt;"#VALUE!",0)</f>
        <v>#VALUE!</v>
      </c>
    </row>
    <row r="444" spans="1:18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11">
        <v>87806</v>
      </c>
      <c r="K444" s="9">
        <v>0</v>
      </c>
      <c r="L444" t="s">
        <v>19</v>
      </c>
      <c r="M444" t="s">
        <v>63</v>
      </c>
      <c r="N444" s="1" t="s">
        <v>21</v>
      </c>
      <c r="O444">
        <f t="shared" si="6"/>
        <v>0</v>
      </c>
      <c r="P444" t="e">
        <f>NETWORKDAYS(TBL_Employees[[#This Row],[Hire Date]],TBL_Employees[[#This Row],[Exit Date]])</f>
        <v>#VALUE!</v>
      </c>
      <c r="Q444" t="e">
        <f>TBL_Employees[[#This Row],[duration]]/365</f>
        <v>#VALUE!</v>
      </c>
      <c r="R444" s="7" t="e">
        <f>IF(TBL_Employees[[#This Row],[Column1]],TBL_Employees[[#This Row],[Column1]]&lt;&gt;"#VALUE!",0)</f>
        <v>#VALUE!</v>
      </c>
    </row>
    <row r="445" spans="1:18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11">
        <v>63959</v>
      </c>
      <c r="K445" s="9">
        <v>0</v>
      </c>
      <c r="L445" t="s">
        <v>19</v>
      </c>
      <c r="M445" t="s">
        <v>63</v>
      </c>
      <c r="N445" s="1" t="s">
        <v>21</v>
      </c>
      <c r="O445">
        <f t="shared" si="6"/>
        <v>0</v>
      </c>
      <c r="P445" t="e">
        <f>NETWORKDAYS(TBL_Employees[[#This Row],[Hire Date]],TBL_Employees[[#This Row],[Exit Date]])</f>
        <v>#VALUE!</v>
      </c>
      <c r="Q445" t="e">
        <f>TBL_Employees[[#This Row],[duration]]/365</f>
        <v>#VALUE!</v>
      </c>
      <c r="R445" s="7" t="e">
        <f>IF(TBL_Employees[[#This Row],[Column1]],TBL_Employees[[#This Row],[Column1]]&lt;&gt;"#VALUE!",0)</f>
        <v>#VALUE!</v>
      </c>
    </row>
    <row r="446" spans="1:18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11">
        <v>234723</v>
      </c>
      <c r="K446" s="9">
        <v>0.36</v>
      </c>
      <c r="L446" t="s">
        <v>33</v>
      </c>
      <c r="M446" t="s">
        <v>74</v>
      </c>
      <c r="N446" s="1" t="s">
        <v>21</v>
      </c>
      <c r="O446">
        <f t="shared" si="6"/>
        <v>84500.28</v>
      </c>
      <c r="P446" t="e">
        <f>NETWORKDAYS(TBL_Employees[[#This Row],[Hire Date]],TBL_Employees[[#This Row],[Exit Date]])</f>
        <v>#VALUE!</v>
      </c>
      <c r="Q446" t="e">
        <f>TBL_Employees[[#This Row],[duration]]/365</f>
        <v>#VALUE!</v>
      </c>
      <c r="R446" s="7" t="e">
        <f>IF(TBL_Employees[[#This Row],[Column1]],TBL_Employees[[#This Row],[Column1]]&lt;&gt;"#VALUE!",0)</f>
        <v>#VALUE!</v>
      </c>
    </row>
    <row r="447" spans="1:18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11">
        <v>50809</v>
      </c>
      <c r="K447" s="9">
        <v>0</v>
      </c>
      <c r="L447" t="s">
        <v>33</v>
      </c>
      <c r="M447" t="s">
        <v>80</v>
      </c>
      <c r="N447" s="1" t="s">
        <v>21</v>
      </c>
      <c r="O447">
        <f t="shared" si="6"/>
        <v>0</v>
      </c>
      <c r="P447" t="e">
        <f>NETWORKDAYS(TBL_Employees[[#This Row],[Hire Date]],TBL_Employees[[#This Row],[Exit Date]])</f>
        <v>#VALUE!</v>
      </c>
      <c r="Q447" t="e">
        <f>TBL_Employees[[#This Row],[duration]]/365</f>
        <v>#VALUE!</v>
      </c>
      <c r="R447" s="7" t="e">
        <f>IF(TBL_Employees[[#This Row],[Column1]],TBL_Employees[[#This Row],[Column1]]&lt;&gt;"#VALUE!",0)</f>
        <v>#VALUE!</v>
      </c>
    </row>
    <row r="448" spans="1:18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11">
        <v>77396</v>
      </c>
      <c r="K448" s="9">
        <v>0</v>
      </c>
      <c r="L448" t="s">
        <v>19</v>
      </c>
      <c r="M448" t="s">
        <v>45</v>
      </c>
      <c r="N448" s="1" t="s">
        <v>21</v>
      </c>
      <c r="O448">
        <f t="shared" si="6"/>
        <v>0</v>
      </c>
      <c r="P448" t="e">
        <f>NETWORKDAYS(TBL_Employees[[#This Row],[Hire Date]],TBL_Employees[[#This Row],[Exit Date]])</f>
        <v>#VALUE!</v>
      </c>
      <c r="Q448" t="e">
        <f>TBL_Employees[[#This Row],[duration]]/365</f>
        <v>#VALUE!</v>
      </c>
      <c r="R448" s="7" t="e">
        <f>IF(TBL_Employees[[#This Row],[Column1]],TBL_Employees[[#This Row],[Column1]]&lt;&gt;"#VALUE!",0)</f>
        <v>#VALUE!</v>
      </c>
    </row>
    <row r="449" spans="1:18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11">
        <v>89523</v>
      </c>
      <c r="K449" s="9">
        <v>0</v>
      </c>
      <c r="L449" t="s">
        <v>19</v>
      </c>
      <c r="M449" t="s">
        <v>39</v>
      </c>
      <c r="N449" s="1" t="s">
        <v>21</v>
      </c>
      <c r="O449">
        <f t="shared" si="6"/>
        <v>0</v>
      </c>
      <c r="P449" t="e">
        <f>NETWORKDAYS(TBL_Employees[[#This Row],[Hire Date]],TBL_Employees[[#This Row],[Exit Date]])</f>
        <v>#VALUE!</v>
      </c>
      <c r="Q449" t="e">
        <f>TBL_Employees[[#This Row],[duration]]/365</f>
        <v>#VALUE!</v>
      </c>
      <c r="R449" s="7" t="e">
        <f>IF(TBL_Employees[[#This Row],[Column1]],TBL_Employees[[#This Row],[Column1]]&lt;&gt;"#VALUE!",0)</f>
        <v>#VALUE!</v>
      </c>
    </row>
    <row r="450" spans="1:18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11">
        <v>86173</v>
      </c>
      <c r="K450" s="9">
        <v>0</v>
      </c>
      <c r="L450" t="s">
        <v>33</v>
      </c>
      <c r="M450" t="s">
        <v>80</v>
      </c>
      <c r="N450" s="1" t="s">
        <v>21</v>
      </c>
      <c r="O450">
        <f t="shared" ref="O450:O513" si="7">K450*J450</f>
        <v>0</v>
      </c>
      <c r="P450" t="e">
        <f>NETWORKDAYS(TBL_Employees[[#This Row],[Hire Date]],TBL_Employees[[#This Row],[Exit Date]])</f>
        <v>#VALUE!</v>
      </c>
      <c r="Q450" t="e">
        <f>TBL_Employees[[#This Row],[duration]]/365</f>
        <v>#VALUE!</v>
      </c>
      <c r="R450" s="7" t="e">
        <f>IF(TBL_Employees[[#This Row],[Column1]],TBL_Employees[[#This Row],[Column1]]&lt;&gt;"#VALUE!",0)</f>
        <v>#VALUE!</v>
      </c>
    </row>
    <row r="451" spans="1:18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11">
        <v>222224</v>
      </c>
      <c r="K451" s="9">
        <v>0.38</v>
      </c>
      <c r="L451" t="s">
        <v>19</v>
      </c>
      <c r="M451" t="s">
        <v>29</v>
      </c>
      <c r="N451" s="1" t="s">
        <v>21</v>
      </c>
      <c r="O451">
        <f t="shared" si="7"/>
        <v>84445.119999999995</v>
      </c>
      <c r="P451" t="e">
        <f>NETWORKDAYS(TBL_Employees[[#This Row],[Hire Date]],TBL_Employees[[#This Row],[Exit Date]])</f>
        <v>#VALUE!</v>
      </c>
      <c r="Q451" t="e">
        <f>TBL_Employees[[#This Row],[duration]]/365</f>
        <v>#VALUE!</v>
      </c>
      <c r="R451" s="7" t="e">
        <f>IF(TBL_Employees[[#This Row],[Column1]],TBL_Employees[[#This Row],[Column1]]&lt;&gt;"#VALUE!",0)</f>
        <v>#VALUE!</v>
      </c>
    </row>
    <row r="452" spans="1:18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11">
        <v>146140</v>
      </c>
      <c r="K452" s="9">
        <v>0.15</v>
      </c>
      <c r="L452" t="s">
        <v>19</v>
      </c>
      <c r="M452" t="s">
        <v>63</v>
      </c>
      <c r="N452" s="1" t="s">
        <v>21</v>
      </c>
      <c r="O452">
        <f t="shared" si="7"/>
        <v>21921</v>
      </c>
      <c r="P452" t="e">
        <f>NETWORKDAYS(TBL_Employees[[#This Row],[Hire Date]],TBL_Employees[[#This Row],[Exit Date]])</f>
        <v>#VALUE!</v>
      </c>
      <c r="Q452" t="e">
        <f>TBL_Employees[[#This Row],[duration]]/365</f>
        <v>#VALUE!</v>
      </c>
      <c r="R452" s="7" t="e">
        <f>IF(TBL_Employees[[#This Row],[Column1]],TBL_Employees[[#This Row],[Column1]]&lt;&gt;"#VALUE!",0)</f>
        <v>#VALUE!</v>
      </c>
    </row>
    <row r="453" spans="1:18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11">
        <v>109456</v>
      </c>
      <c r="K453" s="9">
        <v>0.1</v>
      </c>
      <c r="L453" t="s">
        <v>19</v>
      </c>
      <c r="M453" t="s">
        <v>20</v>
      </c>
      <c r="N453" s="1" t="s">
        <v>21</v>
      </c>
      <c r="O453">
        <f t="shared" si="7"/>
        <v>10945.6</v>
      </c>
      <c r="P453" t="e">
        <f>NETWORKDAYS(TBL_Employees[[#This Row],[Hire Date]],TBL_Employees[[#This Row],[Exit Date]])</f>
        <v>#VALUE!</v>
      </c>
      <c r="Q453" t="e">
        <f>TBL_Employees[[#This Row],[duration]]/365</f>
        <v>#VALUE!</v>
      </c>
      <c r="R453" s="7" t="e">
        <f>IF(TBL_Employees[[#This Row],[Column1]],TBL_Employees[[#This Row],[Column1]]&lt;&gt;"#VALUE!",0)</f>
        <v>#VALUE!</v>
      </c>
    </row>
    <row r="454" spans="1:18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11">
        <v>170221</v>
      </c>
      <c r="K454" s="9">
        <v>0.15</v>
      </c>
      <c r="L454" t="s">
        <v>52</v>
      </c>
      <c r="M454" t="s">
        <v>81</v>
      </c>
      <c r="N454" s="1" t="s">
        <v>21</v>
      </c>
      <c r="O454">
        <f t="shared" si="7"/>
        <v>25533.149999999998</v>
      </c>
      <c r="P454" t="e">
        <f>NETWORKDAYS(TBL_Employees[[#This Row],[Hire Date]],TBL_Employees[[#This Row],[Exit Date]])</f>
        <v>#VALUE!</v>
      </c>
      <c r="Q454" t="e">
        <f>TBL_Employees[[#This Row],[duration]]/365</f>
        <v>#VALUE!</v>
      </c>
      <c r="R454" s="7" t="e">
        <f>IF(TBL_Employees[[#This Row],[Column1]],TBL_Employees[[#This Row],[Column1]]&lt;&gt;"#VALUE!",0)</f>
        <v>#VALUE!</v>
      </c>
    </row>
    <row r="455" spans="1:18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11">
        <v>97433</v>
      </c>
      <c r="K455" s="9">
        <v>0.05</v>
      </c>
      <c r="L455" t="s">
        <v>19</v>
      </c>
      <c r="M455" t="s">
        <v>63</v>
      </c>
      <c r="N455" s="1">
        <v>42224</v>
      </c>
      <c r="O455">
        <f t="shared" si="7"/>
        <v>4871.6500000000005</v>
      </c>
      <c r="P455">
        <f>NETWORKDAYS(TBL_Employees[[#This Row],[Hire Date]],TBL_Employees[[#This Row],[Exit Date]])</f>
        <v>2463</v>
      </c>
      <c r="Q455">
        <f>TBL_Employees[[#This Row],[duration]]/365</f>
        <v>6.7479452054794518</v>
      </c>
      <c r="R455" s="7" t="b">
        <f>IF(TBL_Employees[[#This Row],[Column1]],TBL_Employees[[#This Row],[Column1]]&lt;&gt;"#VALUE!",0)</f>
        <v>1</v>
      </c>
    </row>
    <row r="456" spans="1:18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11">
        <v>59646</v>
      </c>
      <c r="K456" s="9">
        <v>0</v>
      </c>
      <c r="L456" t="s">
        <v>33</v>
      </c>
      <c r="M456" t="s">
        <v>74</v>
      </c>
      <c r="N456" s="1" t="s">
        <v>21</v>
      </c>
      <c r="O456">
        <f t="shared" si="7"/>
        <v>0</v>
      </c>
      <c r="P456" t="e">
        <f>NETWORKDAYS(TBL_Employees[[#This Row],[Hire Date]],TBL_Employees[[#This Row],[Exit Date]])</f>
        <v>#VALUE!</v>
      </c>
      <c r="Q456" t="e">
        <f>TBL_Employees[[#This Row],[duration]]/365</f>
        <v>#VALUE!</v>
      </c>
      <c r="R456" s="7" t="e">
        <f>IF(TBL_Employees[[#This Row],[Column1]],TBL_Employees[[#This Row],[Column1]]&lt;&gt;"#VALUE!",0)</f>
        <v>#VALUE!</v>
      </c>
    </row>
    <row r="457" spans="1:18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11">
        <v>158787</v>
      </c>
      <c r="K457" s="9">
        <v>0.18</v>
      </c>
      <c r="L457" t="s">
        <v>33</v>
      </c>
      <c r="M457" t="s">
        <v>34</v>
      </c>
      <c r="N457" s="1" t="s">
        <v>21</v>
      </c>
      <c r="O457">
        <f t="shared" si="7"/>
        <v>28581.66</v>
      </c>
      <c r="P457" t="e">
        <f>NETWORKDAYS(TBL_Employees[[#This Row],[Hire Date]],TBL_Employees[[#This Row],[Exit Date]])</f>
        <v>#VALUE!</v>
      </c>
      <c r="Q457" t="e">
        <f>TBL_Employees[[#This Row],[duration]]/365</f>
        <v>#VALUE!</v>
      </c>
      <c r="R457" s="7" t="e">
        <f>IF(TBL_Employees[[#This Row],[Column1]],TBL_Employees[[#This Row],[Column1]]&lt;&gt;"#VALUE!",0)</f>
        <v>#VALUE!</v>
      </c>
    </row>
    <row r="458" spans="1:18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11">
        <v>83378</v>
      </c>
      <c r="K458" s="9">
        <v>0</v>
      </c>
      <c r="L458" t="s">
        <v>33</v>
      </c>
      <c r="M458" t="s">
        <v>60</v>
      </c>
      <c r="N458" s="1" t="s">
        <v>21</v>
      </c>
      <c r="O458">
        <f t="shared" si="7"/>
        <v>0</v>
      </c>
      <c r="P458" t="e">
        <f>NETWORKDAYS(TBL_Employees[[#This Row],[Hire Date]],TBL_Employees[[#This Row],[Exit Date]])</f>
        <v>#VALUE!</v>
      </c>
      <c r="Q458" t="e">
        <f>TBL_Employees[[#This Row],[duration]]/365</f>
        <v>#VALUE!</v>
      </c>
      <c r="R458" s="7" t="e">
        <f>IF(TBL_Employees[[#This Row],[Column1]],TBL_Employees[[#This Row],[Column1]]&lt;&gt;"#VALUE!",0)</f>
        <v>#VALUE!</v>
      </c>
    </row>
    <row r="459" spans="1:18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11">
        <v>88895</v>
      </c>
      <c r="K459" s="9">
        <v>0</v>
      </c>
      <c r="L459" t="s">
        <v>19</v>
      </c>
      <c r="M459" t="s">
        <v>20</v>
      </c>
      <c r="N459" s="1" t="s">
        <v>21</v>
      </c>
      <c r="O459">
        <f t="shared" si="7"/>
        <v>0</v>
      </c>
      <c r="P459" t="e">
        <f>NETWORKDAYS(TBL_Employees[[#This Row],[Hire Date]],TBL_Employees[[#This Row],[Exit Date]])</f>
        <v>#VALUE!</v>
      </c>
      <c r="Q459" t="e">
        <f>TBL_Employees[[#This Row],[duration]]/365</f>
        <v>#VALUE!</v>
      </c>
      <c r="R459" s="7" t="e">
        <f>IF(TBL_Employees[[#This Row],[Column1]],TBL_Employees[[#This Row],[Column1]]&lt;&gt;"#VALUE!",0)</f>
        <v>#VALUE!</v>
      </c>
    </row>
    <row r="460" spans="1:18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11">
        <v>168846</v>
      </c>
      <c r="K460" s="9">
        <v>0.24</v>
      </c>
      <c r="L460" t="s">
        <v>33</v>
      </c>
      <c r="M460" t="s">
        <v>80</v>
      </c>
      <c r="N460" s="1" t="s">
        <v>21</v>
      </c>
      <c r="O460">
        <f t="shared" si="7"/>
        <v>40523.040000000001</v>
      </c>
      <c r="P460" t="e">
        <f>NETWORKDAYS(TBL_Employees[[#This Row],[Hire Date]],TBL_Employees[[#This Row],[Exit Date]])</f>
        <v>#VALUE!</v>
      </c>
      <c r="Q460" t="e">
        <f>TBL_Employees[[#This Row],[duration]]/365</f>
        <v>#VALUE!</v>
      </c>
      <c r="R460" s="7" t="e">
        <f>IF(TBL_Employees[[#This Row],[Column1]],TBL_Employees[[#This Row],[Column1]]&lt;&gt;"#VALUE!",0)</f>
        <v>#VALUE!</v>
      </c>
    </row>
    <row r="461" spans="1:18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11">
        <v>43336</v>
      </c>
      <c r="K461" s="9">
        <v>0</v>
      </c>
      <c r="L461" t="s">
        <v>19</v>
      </c>
      <c r="M461" t="s">
        <v>25</v>
      </c>
      <c r="N461" s="1">
        <v>44024</v>
      </c>
      <c r="O461">
        <f t="shared" si="7"/>
        <v>0</v>
      </c>
      <c r="P461">
        <f>NETWORKDAYS(TBL_Employees[[#This Row],[Hire Date]],TBL_Employees[[#This Row],[Exit Date]])</f>
        <v>2449</v>
      </c>
      <c r="Q461">
        <f>TBL_Employees[[#This Row],[duration]]/365</f>
        <v>6.7095890410958905</v>
      </c>
      <c r="R461" s="7" t="b">
        <f>IF(TBL_Employees[[#This Row],[Column1]],TBL_Employees[[#This Row],[Column1]]&lt;&gt;"#VALUE!",0)</f>
        <v>1</v>
      </c>
    </row>
    <row r="462" spans="1:18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11">
        <v>127801</v>
      </c>
      <c r="K462" s="9">
        <v>0.15</v>
      </c>
      <c r="L462" t="s">
        <v>19</v>
      </c>
      <c r="M462" t="s">
        <v>39</v>
      </c>
      <c r="N462" s="1" t="s">
        <v>21</v>
      </c>
      <c r="O462">
        <f t="shared" si="7"/>
        <v>19170.149999999998</v>
      </c>
      <c r="P462" t="e">
        <f>NETWORKDAYS(TBL_Employees[[#This Row],[Hire Date]],TBL_Employees[[#This Row],[Exit Date]])</f>
        <v>#VALUE!</v>
      </c>
      <c r="Q462" t="e">
        <f>TBL_Employees[[#This Row],[duration]]/365</f>
        <v>#VALUE!</v>
      </c>
      <c r="R462" s="7" t="e">
        <f>IF(TBL_Employees[[#This Row],[Column1]],TBL_Employees[[#This Row],[Column1]]&lt;&gt;"#VALUE!",0)</f>
        <v>#VALUE!</v>
      </c>
    </row>
    <row r="463" spans="1:18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11">
        <v>76352</v>
      </c>
      <c r="K463" s="9">
        <v>0</v>
      </c>
      <c r="L463" t="s">
        <v>19</v>
      </c>
      <c r="M463" t="s">
        <v>25</v>
      </c>
      <c r="N463" s="1" t="s">
        <v>21</v>
      </c>
      <c r="O463">
        <f t="shared" si="7"/>
        <v>0</v>
      </c>
      <c r="P463" t="e">
        <f>NETWORKDAYS(TBL_Employees[[#This Row],[Hire Date]],TBL_Employees[[#This Row],[Exit Date]])</f>
        <v>#VALUE!</v>
      </c>
      <c r="Q463" t="e">
        <f>TBL_Employees[[#This Row],[duration]]/365</f>
        <v>#VALUE!</v>
      </c>
      <c r="R463" s="7" t="e">
        <f>IF(TBL_Employees[[#This Row],[Column1]],TBL_Employees[[#This Row],[Column1]]&lt;&gt;"#VALUE!",0)</f>
        <v>#VALUE!</v>
      </c>
    </row>
    <row r="464" spans="1:18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11">
        <v>250767</v>
      </c>
      <c r="K464" s="9">
        <v>0.38</v>
      </c>
      <c r="L464" t="s">
        <v>19</v>
      </c>
      <c r="M464" t="s">
        <v>63</v>
      </c>
      <c r="N464" s="1" t="s">
        <v>21</v>
      </c>
      <c r="O464">
        <f t="shared" si="7"/>
        <v>95291.46</v>
      </c>
      <c r="P464" t="e">
        <f>NETWORKDAYS(TBL_Employees[[#This Row],[Hire Date]],TBL_Employees[[#This Row],[Exit Date]])</f>
        <v>#VALUE!</v>
      </c>
      <c r="Q464" t="e">
        <f>TBL_Employees[[#This Row],[duration]]/365</f>
        <v>#VALUE!</v>
      </c>
      <c r="R464" s="7" t="e">
        <f>IF(TBL_Employees[[#This Row],[Column1]],TBL_Employees[[#This Row],[Column1]]&lt;&gt;"#VALUE!",0)</f>
        <v>#VALUE!</v>
      </c>
    </row>
    <row r="465" spans="1:18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11">
        <v>223055</v>
      </c>
      <c r="K465" s="9">
        <v>0.3</v>
      </c>
      <c r="L465" t="s">
        <v>19</v>
      </c>
      <c r="M465" t="s">
        <v>29</v>
      </c>
      <c r="N465" s="1" t="s">
        <v>21</v>
      </c>
      <c r="O465">
        <f t="shared" si="7"/>
        <v>66916.5</v>
      </c>
      <c r="P465" t="e">
        <f>NETWORKDAYS(TBL_Employees[[#This Row],[Hire Date]],TBL_Employees[[#This Row],[Exit Date]])</f>
        <v>#VALUE!</v>
      </c>
      <c r="Q465" t="e">
        <f>TBL_Employees[[#This Row],[duration]]/365</f>
        <v>#VALUE!</v>
      </c>
      <c r="R465" s="7" t="e">
        <f>IF(TBL_Employees[[#This Row],[Column1]],TBL_Employees[[#This Row],[Column1]]&lt;&gt;"#VALUE!",0)</f>
        <v>#VALUE!</v>
      </c>
    </row>
    <row r="466" spans="1:18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11">
        <v>189680</v>
      </c>
      <c r="K466" s="9">
        <v>0.23</v>
      </c>
      <c r="L466" t="s">
        <v>52</v>
      </c>
      <c r="M466" t="s">
        <v>53</v>
      </c>
      <c r="N466" s="1" t="s">
        <v>21</v>
      </c>
      <c r="O466">
        <f t="shared" si="7"/>
        <v>43626.400000000001</v>
      </c>
      <c r="P466" t="e">
        <f>NETWORKDAYS(TBL_Employees[[#This Row],[Hire Date]],TBL_Employees[[#This Row],[Exit Date]])</f>
        <v>#VALUE!</v>
      </c>
      <c r="Q466" t="e">
        <f>TBL_Employees[[#This Row],[duration]]/365</f>
        <v>#VALUE!</v>
      </c>
      <c r="R466" s="7" t="e">
        <f>IF(TBL_Employees[[#This Row],[Column1]],TBL_Employees[[#This Row],[Column1]]&lt;&gt;"#VALUE!",0)</f>
        <v>#VALUE!</v>
      </c>
    </row>
    <row r="467" spans="1:18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11">
        <v>71167</v>
      </c>
      <c r="K467" s="9">
        <v>0</v>
      </c>
      <c r="L467" t="s">
        <v>19</v>
      </c>
      <c r="M467" t="s">
        <v>29</v>
      </c>
      <c r="N467" s="1" t="s">
        <v>21</v>
      </c>
      <c r="O467">
        <f t="shared" si="7"/>
        <v>0</v>
      </c>
      <c r="P467" t="e">
        <f>NETWORKDAYS(TBL_Employees[[#This Row],[Hire Date]],TBL_Employees[[#This Row],[Exit Date]])</f>
        <v>#VALUE!</v>
      </c>
      <c r="Q467" t="e">
        <f>TBL_Employees[[#This Row],[duration]]/365</f>
        <v>#VALUE!</v>
      </c>
      <c r="R467" s="7" t="e">
        <f>IF(TBL_Employees[[#This Row],[Column1]],TBL_Employees[[#This Row],[Column1]]&lt;&gt;"#VALUE!",0)</f>
        <v>#VALUE!</v>
      </c>
    </row>
    <row r="468" spans="1:18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11">
        <v>76027</v>
      </c>
      <c r="K468" s="9">
        <v>0</v>
      </c>
      <c r="L468" t="s">
        <v>19</v>
      </c>
      <c r="M468" t="s">
        <v>63</v>
      </c>
      <c r="N468" s="1" t="s">
        <v>21</v>
      </c>
      <c r="O468">
        <f t="shared" si="7"/>
        <v>0</v>
      </c>
      <c r="P468" t="e">
        <f>NETWORKDAYS(TBL_Employees[[#This Row],[Hire Date]],TBL_Employees[[#This Row],[Exit Date]])</f>
        <v>#VALUE!</v>
      </c>
      <c r="Q468" t="e">
        <f>TBL_Employees[[#This Row],[duration]]/365</f>
        <v>#VALUE!</v>
      </c>
      <c r="R468" s="7" t="e">
        <f>IF(TBL_Employees[[#This Row],[Column1]],TBL_Employees[[#This Row],[Column1]]&lt;&gt;"#VALUE!",0)</f>
        <v>#VALUE!</v>
      </c>
    </row>
    <row r="469" spans="1:18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11">
        <v>183113</v>
      </c>
      <c r="K469" s="9">
        <v>0.24</v>
      </c>
      <c r="L469" t="s">
        <v>52</v>
      </c>
      <c r="M469" t="s">
        <v>66</v>
      </c>
      <c r="N469" s="1" t="s">
        <v>21</v>
      </c>
      <c r="O469">
        <f t="shared" si="7"/>
        <v>43947.119999999995</v>
      </c>
      <c r="P469" t="e">
        <f>NETWORKDAYS(TBL_Employees[[#This Row],[Hire Date]],TBL_Employees[[#This Row],[Exit Date]])</f>
        <v>#VALUE!</v>
      </c>
      <c r="Q469" t="e">
        <f>TBL_Employees[[#This Row],[duration]]/365</f>
        <v>#VALUE!</v>
      </c>
      <c r="R469" s="7" t="e">
        <f>IF(TBL_Employees[[#This Row],[Column1]],TBL_Employees[[#This Row],[Column1]]&lt;&gt;"#VALUE!",0)</f>
        <v>#VALUE!</v>
      </c>
    </row>
    <row r="470" spans="1:18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11">
        <v>67753</v>
      </c>
      <c r="K470" s="9">
        <v>0</v>
      </c>
      <c r="L470" t="s">
        <v>19</v>
      </c>
      <c r="M470" t="s">
        <v>39</v>
      </c>
      <c r="N470" s="1" t="s">
        <v>21</v>
      </c>
      <c r="O470">
        <f t="shared" si="7"/>
        <v>0</v>
      </c>
      <c r="P470" t="e">
        <f>NETWORKDAYS(TBL_Employees[[#This Row],[Hire Date]],TBL_Employees[[#This Row],[Exit Date]])</f>
        <v>#VALUE!</v>
      </c>
      <c r="Q470" t="e">
        <f>TBL_Employees[[#This Row],[duration]]/365</f>
        <v>#VALUE!</v>
      </c>
      <c r="R470" s="7" t="e">
        <f>IF(TBL_Employees[[#This Row],[Column1]],TBL_Employees[[#This Row],[Column1]]&lt;&gt;"#VALUE!",0)</f>
        <v>#VALUE!</v>
      </c>
    </row>
    <row r="471" spans="1:18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11">
        <v>63744</v>
      </c>
      <c r="K471" s="9">
        <v>0.08</v>
      </c>
      <c r="L471" t="s">
        <v>19</v>
      </c>
      <c r="M471" t="s">
        <v>25</v>
      </c>
      <c r="N471" s="1" t="s">
        <v>21</v>
      </c>
      <c r="O471">
        <f t="shared" si="7"/>
        <v>5099.5200000000004</v>
      </c>
      <c r="P471" t="e">
        <f>NETWORKDAYS(TBL_Employees[[#This Row],[Hire Date]],TBL_Employees[[#This Row],[Exit Date]])</f>
        <v>#VALUE!</v>
      </c>
      <c r="Q471" t="e">
        <f>TBL_Employees[[#This Row],[duration]]/365</f>
        <v>#VALUE!</v>
      </c>
      <c r="R471" s="7" t="e">
        <f>IF(TBL_Employees[[#This Row],[Column1]],TBL_Employees[[#This Row],[Column1]]&lt;&gt;"#VALUE!",0)</f>
        <v>#VALUE!</v>
      </c>
    </row>
    <row r="472" spans="1:18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11">
        <v>92209</v>
      </c>
      <c r="K472" s="9">
        <v>0</v>
      </c>
      <c r="L472" t="s">
        <v>33</v>
      </c>
      <c r="M472" t="s">
        <v>74</v>
      </c>
      <c r="N472" s="1" t="s">
        <v>21</v>
      </c>
      <c r="O472">
        <f t="shared" si="7"/>
        <v>0</v>
      </c>
      <c r="P472" t="e">
        <f>NETWORKDAYS(TBL_Employees[[#This Row],[Hire Date]],TBL_Employees[[#This Row],[Exit Date]])</f>
        <v>#VALUE!</v>
      </c>
      <c r="Q472" t="e">
        <f>TBL_Employees[[#This Row],[duration]]/365</f>
        <v>#VALUE!</v>
      </c>
      <c r="R472" s="7" t="e">
        <f>IF(TBL_Employees[[#This Row],[Column1]],TBL_Employees[[#This Row],[Column1]]&lt;&gt;"#VALUE!",0)</f>
        <v>#VALUE!</v>
      </c>
    </row>
    <row r="473" spans="1:18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11">
        <v>157487</v>
      </c>
      <c r="K473" s="9">
        <v>0.12</v>
      </c>
      <c r="L473" t="s">
        <v>19</v>
      </c>
      <c r="M473" t="s">
        <v>39</v>
      </c>
      <c r="N473" s="1" t="s">
        <v>21</v>
      </c>
      <c r="O473">
        <f t="shared" si="7"/>
        <v>18898.439999999999</v>
      </c>
      <c r="P473" t="e">
        <f>NETWORKDAYS(TBL_Employees[[#This Row],[Hire Date]],TBL_Employees[[#This Row],[Exit Date]])</f>
        <v>#VALUE!</v>
      </c>
      <c r="Q473" t="e">
        <f>TBL_Employees[[#This Row],[duration]]/365</f>
        <v>#VALUE!</v>
      </c>
      <c r="R473" s="7" t="e">
        <f>IF(TBL_Employees[[#This Row],[Column1]],TBL_Employees[[#This Row],[Column1]]&lt;&gt;"#VALUE!",0)</f>
        <v>#VALUE!</v>
      </c>
    </row>
    <row r="474" spans="1:18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11">
        <v>99697</v>
      </c>
      <c r="K474" s="9">
        <v>0</v>
      </c>
      <c r="L474" t="s">
        <v>52</v>
      </c>
      <c r="M474" t="s">
        <v>66</v>
      </c>
      <c r="N474" s="1" t="s">
        <v>21</v>
      </c>
      <c r="O474">
        <f t="shared" si="7"/>
        <v>0</v>
      </c>
      <c r="P474" t="e">
        <f>NETWORKDAYS(TBL_Employees[[#This Row],[Hire Date]],TBL_Employees[[#This Row],[Exit Date]])</f>
        <v>#VALUE!</v>
      </c>
      <c r="Q474" t="e">
        <f>TBL_Employees[[#This Row],[duration]]/365</f>
        <v>#VALUE!</v>
      </c>
      <c r="R474" s="7" t="e">
        <f>IF(TBL_Employees[[#This Row],[Column1]],TBL_Employees[[#This Row],[Column1]]&lt;&gt;"#VALUE!",0)</f>
        <v>#VALUE!</v>
      </c>
    </row>
    <row r="475" spans="1:18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11">
        <v>90770</v>
      </c>
      <c r="K475" s="9">
        <v>0</v>
      </c>
      <c r="L475" t="s">
        <v>19</v>
      </c>
      <c r="M475" t="s">
        <v>29</v>
      </c>
      <c r="N475" s="1" t="s">
        <v>21</v>
      </c>
      <c r="O475">
        <f t="shared" si="7"/>
        <v>0</v>
      </c>
      <c r="P475" t="e">
        <f>NETWORKDAYS(TBL_Employees[[#This Row],[Hire Date]],TBL_Employees[[#This Row],[Exit Date]])</f>
        <v>#VALUE!</v>
      </c>
      <c r="Q475" t="e">
        <f>TBL_Employees[[#This Row],[duration]]/365</f>
        <v>#VALUE!</v>
      </c>
      <c r="R475" s="7" t="e">
        <f>IF(TBL_Employees[[#This Row],[Column1]],TBL_Employees[[#This Row],[Column1]]&lt;&gt;"#VALUE!",0)</f>
        <v>#VALUE!</v>
      </c>
    </row>
    <row r="476" spans="1:18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11">
        <v>55369</v>
      </c>
      <c r="K476" s="9">
        <v>0</v>
      </c>
      <c r="L476" t="s">
        <v>19</v>
      </c>
      <c r="M476" t="s">
        <v>39</v>
      </c>
      <c r="N476" s="1" t="s">
        <v>21</v>
      </c>
      <c r="O476">
        <f t="shared" si="7"/>
        <v>0</v>
      </c>
      <c r="P476" t="e">
        <f>NETWORKDAYS(TBL_Employees[[#This Row],[Hire Date]],TBL_Employees[[#This Row],[Exit Date]])</f>
        <v>#VALUE!</v>
      </c>
      <c r="Q476" t="e">
        <f>TBL_Employees[[#This Row],[duration]]/365</f>
        <v>#VALUE!</v>
      </c>
      <c r="R476" s="7" t="e">
        <f>IF(TBL_Employees[[#This Row],[Column1]],TBL_Employees[[#This Row],[Column1]]&lt;&gt;"#VALUE!",0)</f>
        <v>#VALUE!</v>
      </c>
    </row>
    <row r="477" spans="1:18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11">
        <v>69578</v>
      </c>
      <c r="K477" s="9">
        <v>0</v>
      </c>
      <c r="L477" t="s">
        <v>52</v>
      </c>
      <c r="M477" t="s">
        <v>66</v>
      </c>
      <c r="N477" s="1" t="s">
        <v>21</v>
      </c>
      <c r="O477">
        <f t="shared" si="7"/>
        <v>0</v>
      </c>
      <c r="P477" t="e">
        <f>NETWORKDAYS(TBL_Employees[[#This Row],[Hire Date]],TBL_Employees[[#This Row],[Exit Date]])</f>
        <v>#VALUE!</v>
      </c>
      <c r="Q477" t="e">
        <f>TBL_Employees[[#This Row],[duration]]/365</f>
        <v>#VALUE!</v>
      </c>
      <c r="R477" s="7" t="e">
        <f>IF(TBL_Employees[[#This Row],[Column1]],TBL_Employees[[#This Row],[Column1]]&lt;&gt;"#VALUE!",0)</f>
        <v>#VALUE!</v>
      </c>
    </row>
    <row r="478" spans="1:18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11">
        <v>167526</v>
      </c>
      <c r="K478" s="9">
        <v>0.26</v>
      </c>
      <c r="L478" t="s">
        <v>19</v>
      </c>
      <c r="M478" t="s">
        <v>45</v>
      </c>
      <c r="N478" s="1" t="s">
        <v>21</v>
      </c>
      <c r="O478">
        <f t="shared" si="7"/>
        <v>43556.76</v>
      </c>
      <c r="P478" t="e">
        <f>NETWORKDAYS(TBL_Employees[[#This Row],[Hire Date]],TBL_Employees[[#This Row],[Exit Date]])</f>
        <v>#VALUE!</v>
      </c>
      <c r="Q478" t="e">
        <f>TBL_Employees[[#This Row],[duration]]/365</f>
        <v>#VALUE!</v>
      </c>
      <c r="R478" s="7" t="e">
        <f>IF(TBL_Employees[[#This Row],[Column1]],TBL_Employees[[#This Row],[Column1]]&lt;&gt;"#VALUE!",0)</f>
        <v>#VALUE!</v>
      </c>
    </row>
    <row r="479" spans="1:18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11">
        <v>65507</v>
      </c>
      <c r="K479" s="9">
        <v>0</v>
      </c>
      <c r="L479" t="s">
        <v>52</v>
      </c>
      <c r="M479" t="s">
        <v>81</v>
      </c>
      <c r="N479" s="1" t="s">
        <v>21</v>
      </c>
      <c r="O479">
        <f t="shared" si="7"/>
        <v>0</v>
      </c>
      <c r="P479" t="e">
        <f>NETWORKDAYS(TBL_Employees[[#This Row],[Hire Date]],TBL_Employees[[#This Row],[Exit Date]])</f>
        <v>#VALUE!</v>
      </c>
      <c r="Q479" t="e">
        <f>TBL_Employees[[#This Row],[duration]]/365</f>
        <v>#VALUE!</v>
      </c>
      <c r="R479" s="7" t="e">
        <f>IF(TBL_Employees[[#This Row],[Column1]],TBL_Employees[[#This Row],[Column1]]&lt;&gt;"#VALUE!",0)</f>
        <v>#VALUE!</v>
      </c>
    </row>
    <row r="480" spans="1:18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11">
        <v>108268</v>
      </c>
      <c r="K480" s="9">
        <v>0.09</v>
      </c>
      <c r="L480" t="s">
        <v>52</v>
      </c>
      <c r="M480" t="s">
        <v>53</v>
      </c>
      <c r="N480" s="1">
        <v>38122</v>
      </c>
      <c r="O480">
        <f t="shared" si="7"/>
        <v>9744.119999999999</v>
      </c>
      <c r="P480">
        <f>NETWORKDAYS(TBL_Employees[[#This Row],[Hire Date]],TBL_Employees[[#This Row],[Exit Date]])</f>
        <v>1579</v>
      </c>
      <c r="Q480">
        <f>TBL_Employees[[#This Row],[duration]]/365</f>
        <v>4.3260273972602743</v>
      </c>
      <c r="R480" s="7" t="b">
        <f>IF(TBL_Employees[[#This Row],[Column1]],TBL_Employees[[#This Row],[Column1]]&lt;&gt;"#VALUE!",0)</f>
        <v>1</v>
      </c>
    </row>
    <row r="481" spans="1:18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11">
        <v>80055</v>
      </c>
      <c r="K481" s="9">
        <v>0</v>
      </c>
      <c r="L481" t="s">
        <v>33</v>
      </c>
      <c r="M481" t="s">
        <v>60</v>
      </c>
      <c r="N481" s="1" t="s">
        <v>21</v>
      </c>
      <c r="O481">
        <f t="shared" si="7"/>
        <v>0</v>
      </c>
      <c r="P481" t="e">
        <f>NETWORKDAYS(TBL_Employees[[#This Row],[Hire Date]],TBL_Employees[[#This Row],[Exit Date]])</f>
        <v>#VALUE!</v>
      </c>
      <c r="Q481" t="e">
        <f>TBL_Employees[[#This Row],[duration]]/365</f>
        <v>#VALUE!</v>
      </c>
      <c r="R481" s="7" t="e">
        <f>IF(TBL_Employees[[#This Row],[Column1]],TBL_Employees[[#This Row],[Column1]]&lt;&gt;"#VALUE!",0)</f>
        <v>#VALUE!</v>
      </c>
    </row>
    <row r="482" spans="1:18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11">
        <v>76802</v>
      </c>
      <c r="K482" s="9">
        <v>0</v>
      </c>
      <c r="L482" t="s">
        <v>52</v>
      </c>
      <c r="M482" t="s">
        <v>81</v>
      </c>
      <c r="N482" s="1" t="s">
        <v>21</v>
      </c>
      <c r="O482">
        <f t="shared" si="7"/>
        <v>0</v>
      </c>
      <c r="P482" t="e">
        <f>NETWORKDAYS(TBL_Employees[[#This Row],[Hire Date]],TBL_Employees[[#This Row],[Exit Date]])</f>
        <v>#VALUE!</v>
      </c>
      <c r="Q482" t="e">
        <f>TBL_Employees[[#This Row],[duration]]/365</f>
        <v>#VALUE!</v>
      </c>
      <c r="R482" s="7" t="e">
        <f>IF(TBL_Employees[[#This Row],[Column1]],TBL_Employees[[#This Row],[Column1]]&lt;&gt;"#VALUE!",0)</f>
        <v>#VALUE!</v>
      </c>
    </row>
    <row r="483" spans="1:18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11">
        <v>253249</v>
      </c>
      <c r="K483" s="9">
        <v>0.31</v>
      </c>
      <c r="L483" t="s">
        <v>19</v>
      </c>
      <c r="M483" t="s">
        <v>25</v>
      </c>
      <c r="N483" s="1" t="s">
        <v>21</v>
      </c>
      <c r="O483">
        <f t="shared" si="7"/>
        <v>78507.19</v>
      </c>
      <c r="P483" t="e">
        <f>NETWORKDAYS(TBL_Employees[[#This Row],[Hire Date]],TBL_Employees[[#This Row],[Exit Date]])</f>
        <v>#VALUE!</v>
      </c>
      <c r="Q483" t="e">
        <f>TBL_Employees[[#This Row],[duration]]/365</f>
        <v>#VALUE!</v>
      </c>
      <c r="R483" s="7" t="e">
        <f>IF(TBL_Employees[[#This Row],[Column1]],TBL_Employees[[#This Row],[Column1]]&lt;&gt;"#VALUE!",0)</f>
        <v>#VALUE!</v>
      </c>
    </row>
    <row r="484" spans="1:18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11">
        <v>78388</v>
      </c>
      <c r="K484" s="9">
        <v>0</v>
      </c>
      <c r="L484" t="s">
        <v>33</v>
      </c>
      <c r="M484" t="s">
        <v>80</v>
      </c>
      <c r="N484" s="1" t="s">
        <v>21</v>
      </c>
      <c r="O484">
        <f t="shared" si="7"/>
        <v>0</v>
      </c>
      <c r="P484" t="e">
        <f>NETWORKDAYS(TBL_Employees[[#This Row],[Hire Date]],TBL_Employees[[#This Row],[Exit Date]])</f>
        <v>#VALUE!</v>
      </c>
      <c r="Q484" t="e">
        <f>TBL_Employees[[#This Row],[duration]]/365</f>
        <v>#VALUE!</v>
      </c>
      <c r="R484" s="7" t="e">
        <f>IF(TBL_Employees[[#This Row],[Column1]],TBL_Employees[[#This Row],[Column1]]&lt;&gt;"#VALUE!",0)</f>
        <v>#VALUE!</v>
      </c>
    </row>
    <row r="485" spans="1:18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11">
        <v>249870</v>
      </c>
      <c r="K485" s="9">
        <v>0.34</v>
      </c>
      <c r="L485" t="s">
        <v>19</v>
      </c>
      <c r="M485" t="s">
        <v>20</v>
      </c>
      <c r="N485" s="1" t="s">
        <v>21</v>
      </c>
      <c r="O485">
        <f t="shared" si="7"/>
        <v>84955.8</v>
      </c>
      <c r="P485" t="e">
        <f>NETWORKDAYS(TBL_Employees[[#This Row],[Hire Date]],TBL_Employees[[#This Row],[Exit Date]])</f>
        <v>#VALUE!</v>
      </c>
      <c r="Q485" t="e">
        <f>TBL_Employees[[#This Row],[duration]]/365</f>
        <v>#VALUE!</v>
      </c>
      <c r="R485" s="7" t="e">
        <f>IF(TBL_Employees[[#This Row],[Column1]],TBL_Employees[[#This Row],[Column1]]&lt;&gt;"#VALUE!",0)</f>
        <v>#VALUE!</v>
      </c>
    </row>
    <row r="486" spans="1:18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11">
        <v>148321</v>
      </c>
      <c r="K486" s="9">
        <v>0.15</v>
      </c>
      <c r="L486" t="s">
        <v>33</v>
      </c>
      <c r="M486" t="s">
        <v>60</v>
      </c>
      <c r="N486" s="1" t="s">
        <v>21</v>
      </c>
      <c r="O486">
        <f t="shared" si="7"/>
        <v>22248.149999999998</v>
      </c>
      <c r="P486" t="e">
        <f>NETWORKDAYS(TBL_Employees[[#This Row],[Hire Date]],TBL_Employees[[#This Row],[Exit Date]])</f>
        <v>#VALUE!</v>
      </c>
      <c r="Q486" t="e">
        <f>TBL_Employees[[#This Row],[duration]]/365</f>
        <v>#VALUE!</v>
      </c>
      <c r="R486" s="7" t="e">
        <f>IF(TBL_Employees[[#This Row],[Column1]],TBL_Employees[[#This Row],[Column1]]&lt;&gt;"#VALUE!",0)</f>
        <v>#VALUE!</v>
      </c>
    </row>
    <row r="487" spans="1:18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11">
        <v>90258</v>
      </c>
      <c r="K487" s="9">
        <v>0</v>
      </c>
      <c r="L487" t="s">
        <v>33</v>
      </c>
      <c r="M487" t="s">
        <v>80</v>
      </c>
      <c r="N487" s="1" t="s">
        <v>21</v>
      </c>
      <c r="O487">
        <f t="shared" si="7"/>
        <v>0</v>
      </c>
      <c r="P487" t="e">
        <f>NETWORKDAYS(TBL_Employees[[#This Row],[Hire Date]],TBL_Employees[[#This Row],[Exit Date]])</f>
        <v>#VALUE!</v>
      </c>
      <c r="Q487" t="e">
        <f>TBL_Employees[[#This Row],[duration]]/365</f>
        <v>#VALUE!</v>
      </c>
      <c r="R487" s="7" t="e">
        <f>IF(TBL_Employees[[#This Row],[Column1]],TBL_Employees[[#This Row],[Column1]]&lt;&gt;"#VALUE!",0)</f>
        <v>#VALUE!</v>
      </c>
    </row>
    <row r="488" spans="1:18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11">
        <v>72486</v>
      </c>
      <c r="K488" s="9">
        <v>0</v>
      </c>
      <c r="L488" t="s">
        <v>19</v>
      </c>
      <c r="M488" t="s">
        <v>63</v>
      </c>
      <c r="N488" s="1" t="s">
        <v>21</v>
      </c>
      <c r="O488">
        <f t="shared" si="7"/>
        <v>0</v>
      </c>
      <c r="P488" t="e">
        <f>NETWORKDAYS(TBL_Employees[[#This Row],[Hire Date]],TBL_Employees[[#This Row],[Exit Date]])</f>
        <v>#VALUE!</v>
      </c>
      <c r="Q488" t="e">
        <f>TBL_Employees[[#This Row],[duration]]/365</f>
        <v>#VALUE!</v>
      </c>
      <c r="R488" s="7" t="e">
        <f>IF(TBL_Employees[[#This Row],[Column1]],TBL_Employees[[#This Row],[Column1]]&lt;&gt;"#VALUE!",0)</f>
        <v>#VALUE!</v>
      </c>
    </row>
    <row r="489" spans="1:18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11">
        <v>95499</v>
      </c>
      <c r="K489" s="9">
        <v>0</v>
      </c>
      <c r="L489" t="s">
        <v>52</v>
      </c>
      <c r="M489" t="s">
        <v>53</v>
      </c>
      <c r="N489" s="1">
        <v>42958</v>
      </c>
      <c r="O489">
        <f t="shared" si="7"/>
        <v>0</v>
      </c>
      <c r="P489">
        <f>NETWORKDAYS(TBL_Employees[[#This Row],[Hire Date]],TBL_Employees[[#This Row],[Exit Date]])</f>
        <v>767</v>
      </c>
      <c r="Q489">
        <f>TBL_Employees[[#This Row],[duration]]/365</f>
        <v>2.1013698630136988</v>
      </c>
      <c r="R489" s="7" t="b">
        <f>IF(TBL_Employees[[#This Row],[Column1]],TBL_Employees[[#This Row],[Column1]]&lt;&gt;"#VALUE!",0)</f>
        <v>1</v>
      </c>
    </row>
    <row r="490" spans="1:18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11">
        <v>90212</v>
      </c>
      <c r="K490" s="9">
        <v>0</v>
      </c>
      <c r="L490" t="s">
        <v>52</v>
      </c>
      <c r="M490" t="s">
        <v>53</v>
      </c>
      <c r="N490" s="1" t="s">
        <v>21</v>
      </c>
      <c r="O490">
        <f t="shared" si="7"/>
        <v>0</v>
      </c>
      <c r="P490" t="e">
        <f>NETWORKDAYS(TBL_Employees[[#This Row],[Hire Date]],TBL_Employees[[#This Row],[Exit Date]])</f>
        <v>#VALUE!</v>
      </c>
      <c r="Q490" t="e">
        <f>TBL_Employees[[#This Row],[duration]]/365</f>
        <v>#VALUE!</v>
      </c>
      <c r="R490" s="7" t="e">
        <f>IF(TBL_Employees[[#This Row],[Column1]],TBL_Employees[[#This Row],[Column1]]&lt;&gt;"#VALUE!",0)</f>
        <v>#VALUE!</v>
      </c>
    </row>
    <row r="491" spans="1:18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11">
        <v>254057</v>
      </c>
      <c r="K491" s="9">
        <v>0.39</v>
      </c>
      <c r="L491" t="s">
        <v>33</v>
      </c>
      <c r="M491" t="s">
        <v>74</v>
      </c>
      <c r="N491" s="1" t="s">
        <v>21</v>
      </c>
      <c r="O491">
        <f t="shared" si="7"/>
        <v>99082.23000000001</v>
      </c>
      <c r="P491" t="e">
        <f>NETWORKDAYS(TBL_Employees[[#This Row],[Hire Date]],TBL_Employees[[#This Row],[Exit Date]])</f>
        <v>#VALUE!</v>
      </c>
      <c r="Q491" t="e">
        <f>TBL_Employees[[#This Row],[duration]]/365</f>
        <v>#VALUE!</v>
      </c>
      <c r="R491" s="7" t="e">
        <f>IF(TBL_Employees[[#This Row],[Column1]],TBL_Employees[[#This Row],[Column1]]&lt;&gt;"#VALUE!",0)</f>
        <v>#VALUE!</v>
      </c>
    </row>
    <row r="492" spans="1:18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11">
        <v>43001</v>
      </c>
      <c r="K492" s="9">
        <v>0</v>
      </c>
      <c r="L492" t="s">
        <v>19</v>
      </c>
      <c r="M492" t="s">
        <v>25</v>
      </c>
      <c r="N492" s="1" t="s">
        <v>21</v>
      </c>
      <c r="O492">
        <f t="shared" si="7"/>
        <v>0</v>
      </c>
      <c r="P492" t="e">
        <f>NETWORKDAYS(TBL_Employees[[#This Row],[Hire Date]],TBL_Employees[[#This Row],[Exit Date]])</f>
        <v>#VALUE!</v>
      </c>
      <c r="Q492" t="e">
        <f>TBL_Employees[[#This Row],[duration]]/365</f>
        <v>#VALUE!</v>
      </c>
      <c r="R492" s="7" t="e">
        <f>IF(TBL_Employees[[#This Row],[Column1]],TBL_Employees[[#This Row],[Column1]]&lt;&gt;"#VALUE!",0)</f>
        <v>#VALUE!</v>
      </c>
    </row>
    <row r="493" spans="1:18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11">
        <v>85120</v>
      </c>
      <c r="K493" s="9">
        <v>0.09</v>
      </c>
      <c r="L493" t="s">
        <v>19</v>
      </c>
      <c r="M493" t="s">
        <v>63</v>
      </c>
      <c r="N493" s="1" t="s">
        <v>21</v>
      </c>
      <c r="O493">
        <f t="shared" si="7"/>
        <v>7660.7999999999993</v>
      </c>
      <c r="P493" t="e">
        <f>NETWORKDAYS(TBL_Employees[[#This Row],[Hire Date]],TBL_Employees[[#This Row],[Exit Date]])</f>
        <v>#VALUE!</v>
      </c>
      <c r="Q493" t="e">
        <f>TBL_Employees[[#This Row],[duration]]/365</f>
        <v>#VALUE!</v>
      </c>
      <c r="R493" s="7" t="e">
        <f>IF(TBL_Employees[[#This Row],[Column1]],TBL_Employees[[#This Row],[Column1]]&lt;&gt;"#VALUE!",0)</f>
        <v>#VALUE!</v>
      </c>
    </row>
    <row r="494" spans="1:18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11">
        <v>52200</v>
      </c>
      <c r="K494" s="9">
        <v>0</v>
      </c>
      <c r="L494" t="s">
        <v>19</v>
      </c>
      <c r="M494" t="s">
        <v>29</v>
      </c>
      <c r="N494" s="1" t="s">
        <v>21</v>
      </c>
      <c r="O494">
        <f t="shared" si="7"/>
        <v>0</v>
      </c>
      <c r="P494" t="e">
        <f>NETWORKDAYS(TBL_Employees[[#This Row],[Hire Date]],TBL_Employees[[#This Row],[Exit Date]])</f>
        <v>#VALUE!</v>
      </c>
      <c r="Q494" t="e">
        <f>TBL_Employees[[#This Row],[duration]]/365</f>
        <v>#VALUE!</v>
      </c>
      <c r="R494" s="7" t="e">
        <f>IF(TBL_Employees[[#This Row],[Column1]],TBL_Employees[[#This Row],[Column1]]&lt;&gt;"#VALUE!",0)</f>
        <v>#VALUE!</v>
      </c>
    </row>
    <row r="495" spans="1:18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11">
        <v>150855</v>
      </c>
      <c r="K495" s="9">
        <v>0.11</v>
      </c>
      <c r="L495" t="s">
        <v>19</v>
      </c>
      <c r="M495" t="s">
        <v>39</v>
      </c>
      <c r="N495" s="1" t="s">
        <v>21</v>
      </c>
      <c r="O495">
        <f t="shared" si="7"/>
        <v>16594.05</v>
      </c>
      <c r="P495" t="e">
        <f>NETWORKDAYS(TBL_Employees[[#This Row],[Hire Date]],TBL_Employees[[#This Row],[Exit Date]])</f>
        <v>#VALUE!</v>
      </c>
      <c r="Q495" t="e">
        <f>TBL_Employees[[#This Row],[duration]]/365</f>
        <v>#VALUE!</v>
      </c>
      <c r="R495" s="7" t="e">
        <f>IF(TBL_Employees[[#This Row],[Column1]],TBL_Employees[[#This Row],[Column1]]&lt;&gt;"#VALUE!",0)</f>
        <v>#VALUE!</v>
      </c>
    </row>
    <row r="496" spans="1:18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11">
        <v>65702</v>
      </c>
      <c r="K496" s="9">
        <v>0</v>
      </c>
      <c r="L496" t="s">
        <v>19</v>
      </c>
      <c r="M496" t="s">
        <v>29</v>
      </c>
      <c r="N496" s="1" t="s">
        <v>21</v>
      </c>
      <c r="O496">
        <f t="shared" si="7"/>
        <v>0</v>
      </c>
      <c r="P496" t="e">
        <f>NETWORKDAYS(TBL_Employees[[#This Row],[Hire Date]],TBL_Employees[[#This Row],[Exit Date]])</f>
        <v>#VALUE!</v>
      </c>
      <c r="Q496" t="e">
        <f>TBL_Employees[[#This Row],[duration]]/365</f>
        <v>#VALUE!</v>
      </c>
      <c r="R496" s="7" t="e">
        <f>IF(TBL_Employees[[#This Row],[Column1]],TBL_Employees[[#This Row],[Column1]]&lt;&gt;"#VALUE!",0)</f>
        <v>#VALUE!</v>
      </c>
    </row>
    <row r="497" spans="1:18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11">
        <v>162038</v>
      </c>
      <c r="K497" s="9">
        <v>0.24</v>
      </c>
      <c r="L497" t="s">
        <v>33</v>
      </c>
      <c r="M497" t="s">
        <v>80</v>
      </c>
      <c r="N497" s="1" t="s">
        <v>21</v>
      </c>
      <c r="O497">
        <f t="shared" si="7"/>
        <v>38889.119999999995</v>
      </c>
      <c r="P497" t="e">
        <f>NETWORKDAYS(TBL_Employees[[#This Row],[Hire Date]],TBL_Employees[[#This Row],[Exit Date]])</f>
        <v>#VALUE!</v>
      </c>
      <c r="Q497" t="e">
        <f>TBL_Employees[[#This Row],[duration]]/365</f>
        <v>#VALUE!</v>
      </c>
      <c r="R497" s="7" t="e">
        <f>IF(TBL_Employees[[#This Row],[Column1]],TBL_Employees[[#This Row],[Column1]]&lt;&gt;"#VALUE!",0)</f>
        <v>#VALUE!</v>
      </c>
    </row>
    <row r="498" spans="1:18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11">
        <v>157057</v>
      </c>
      <c r="K498" s="9">
        <v>0.1</v>
      </c>
      <c r="L498" t="s">
        <v>19</v>
      </c>
      <c r="M498" t="s">
        <v>29</v>
      </c>
      <c r="N498" s="1" t="s">
        <v>21</v>
      </c>
      <c r="O498">
        <f t="shared" si="7"/>
        <v>15705.7</v>
      </c>
      <c r="P498" t="e">
        <f>NETWORKDAYS(TBL_Employees[[#This Row],[Hire Date]],TBL_Employees[[#This Row],[Exit Date]])</f>
        <v>#VALUE!</v>
      </c>
      <c r="Q498" t="e">
        <f>TBL_Employees[[#This Row],[duration]]/365</f>
        <v>#VALUE!</v>
      </c>
      <c r="R498" s="7" t="e">
        <f>IF(TBL_Employees[[#This Row],[Column1]],TBL_Employees[[#This Row],[Column1]]&lt;&gt;"#VALUE!",0)</f>
        <v>#VALUE!</v>
      </c>
    </row>
    <row r="499" spans="1:18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11">
        <v>127559</v>
      </c>
      <c r="K499" s="9">
        <v>0.1</v>
      </c>
      <c r="L499" t="s">
        <v>19</v>
      </c>
      <c r="M499" t="s">
        <v>25</v>
      </c>
      <c r="N499" s="1" t="s">
        <v>21</v>
      </c>
      <c r="O499">
        <f t="shared" si="7"/>
        <v>12755.900000000001</v>
      </c>
      <c r="P499" t="e">
        <f>NETWORKDAYS(TBL_Employees[[#This Row],[Hire Date]],TBL_Employees[[#This Row],[Exit Date]])</f>
        <v>#VALUE!</v>
      </c>
      <c r="Q499" t="e">
        <f>TBL_Employees[[#This Row],[duration]]/365</f>
        <v>#VALUE!</v>
      </c>
      <c r="R499" s="7" t="e">
        <f>IF(TBL_Employees[[#This Row],[Column1]],TBL_Employees[[#This Row],[Column1]]&lt;&gt;"#VALUE!",0)</f>
        <v>#VALUE!</v>
      </c>
    </row>
    <row r="500" spans="1:18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11">
        <v>62644</v>
      </c>
      <c r="K500" s="9">
        <v>0</v>
      </c>
      <c r="L500" t="s">
        <v>19</v>
      </c>
      <c r="M500" t="s">
        <v>63</v>
      </c>
      <c r="N500" s="1" t="s">
        <v>21</v>
      </c>
      <c r="O500">
        <f t="shared" si="7"/>
        <v>0</v>
      </c>
      <c r="P500" t="e">
        <f>NETWORKDAYS(TBL_Employees[[#This Row],[Hire Date]],TBL_Employees[[#This Row],[Exit Date]])</f>
        <v>#VALUE!</v>
      </c>
      <c r="Q500" t="e">
        <f>TBL_Employees[[#This Row],[duration]]/365</f>
        <v>#VALUE!</v>
      </c>
      <c r="R500" s="7" t="e">
        <f>IF(TBL_Employees[[#This Row],[Column1]],TBL_Employees[[#This Row],[Column1]]&lt;&gt;"#VALUE!",0)</f>
        <v>#VALUE!</v>
      </c>
    </row>
    <row r="501" spans="1:18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11">
        <v>73907</v>
      </c>
      <c r="K501" s="9">
        <v>0</v>
      </c>
      <c r="L501" t="s">
        <v>33</v>
      </c>
      <c r="M501" t="s">
        <v>74</v>
      </c>
      <c r="N501" s="1" t="s">
        <v>21</v>
      </c>
      <c r="O501">
        <f t="shared" si="7"/>
        <v>0</v>
      </c>
      <c r="P501" t="e">
        <f>NETWORKDAYS(TBL_Employees[[#This Row],[Hire Date]],TBL_Employees[[#This Row],[Exit Date]])</f>
        <v>#VALUE!</v>
      </c>
      <c r="Q501" t="e">
        <f>TBL_Employees[[#This Row],[duration]]/365</f>
        <v>#VALUE!</v>
      </c>
      <c r="R501" s="7" t="e">
        <f>IF(TBL_Employees[[#This Row],[Column1]],TBL_Employees[[#This Row],[Column1]]&lt;&gt;"#VALUE!",0)</f>
        <v>#VALUE!</v>
      </c>
    </row>
    <row r="502" spans="1:18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11">
        <v>90040</v>
      </c>
      <c r="K502" s="9">
        <v>0</v>
      </c>
      <c r="L502" t="s">
        <v>19</v>
      </c>
      <c r="M502" t="s">
        <v>20</v>
      </c>
      <c r="N502" s="1" t="s">
        <v>21</v>
      </c>
      <c r="O502">
        <f t="shared" si="7"/>
        <v>0</v>
      </c>
      <c r="P502" t="e">
        <f>NETWORKDAYS(TBL_Employees[[#This Row],[Hire Date]],TBL_Employees[[#This Row],[Exit Date]])</f>
        <v>#VALUE!</v>
      </c>
      <c r="Q502" t="e">
        <f>TBL_Employees[[#This Row],[duration]]/365</f>
        <v>#VALUE!</v>
      </c>
      <c r="R502" s="7" t="e">
        <f>IF(TBL_Employees[[#This Row],[Column1]],TBL_Employees[[#This Row],[Column1]]&lt;&gt;"#VALUE!",0)</f>
        <v>#VALUE!</v>
      </c>
    </row>
    <row r="503" spans="1:18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11">
        <v>91134</v>
      </c>
      <c r="K503" s="9">
        <v>0</v>
      </c>
      <c r="L503" t="s">
        <v>52</v>
      </c>
      <c r="M503" t="s">
        <v>53</v>
      </c>
      <c r="N503" s="1" t="s">
        <v>21</v>
      </c>
      <c r="O503">
        <f t="shared" si="7"/>
        <v>0</v>
      </c>
      <c r="P503" t="e">
        <f>NETWORKDAYS(TBL_Employees[[#This Row],[Hire Date]],TBL_Employees[[#This Row],[Exit Date]])</f>
        <v>#VALUE!</v>
      </c>
      <c r="Q503" t="e">
        <f>TBL_Employees[[#This Row],[duration]]/365</f>
        <v>#VALUE!</v>
      </c>
      <c r="R503" s="7" t="e">
        <f>IF(TBL_Employees[[#This Row],[Column1]],TBL_Employees[[#This Row],[Column1]]&lt;&gt;"#VALUE!",0)</f>
        <v>#VALUE!</v>
      </c>
    </row>
    <row r="504" spans="1:18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11">
        <v>201396</v>
      </c>
      <c r="K504" s="9">
        <v>0.32</v>
      </c>
      <c r="L504" t="s">
        <v>19</v>
      </c>
      <c r="M504" t="s">
        <v>45</v>
      </c>
      <c r="N504" s="1" t="s">
        <v>21</v>
      </c>
      <c r="O504">
        <f t="shared" si="7"/>
        <v>64446.720000000001</v>
      </c>
      <c r="P504" t="e">
        <f>NETWORKDAYS(TBL_Employees[[#This Row],[Hire Date]],TBL_Employees[[#This Row],[Exit Date]])</f>
        <v>#VALUE!</v>
      </c>
      <c r="Q504" t="e">
        <f>TBL_Employees[[#This Row],[duration]]/365</f>
        <v>#VALUE!</v>
      </c>
      <c r="R504" s="7" t="e">
        <f>IF(TBL_Employees[[#This Row],[Column1]],TBL_Employees[[#This Row],[Column1]]&lt;&gt;"#VALUE!",0)</f>
        <v>#VALUE!</v>
      </c>
    </row>
    <row r="505" spans="1:18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11">
        <v>54733</v>
      </c>
      <c r="K505" s="9">
        <v>0</v>
      </c>
      <c r="L505" t="s">
        <v>33</v>
      </c>
      <c r="M505" t="s">
        <v>80</v>
      </c>
      <c r="N505" s="1" t="s">
        <v>21</v>
      </c>
      <c r="O505">
        <f t="shared" si="7"/>
        <v>0</v>
      </c>
      <c r="P505" t="e">
        <f>NETWORKDAYS(TBL_Employees[[#This Row],[Hire Date]],TBL_Employees[[#This Row],[Exit Date]])</f>
        <v>#VALUE!</v>
      </c>
      <c r="Q505" t="e">
        <f>TBL_Employees[[#This Row],[duration]]/365</f>
        <v>#VALUE!</v>
      </c>
      <c r="R505" s="7" t="e">
        <f>IF(TBL_Employees[[#This Row],[Column1]],TBL_Employees[[#This Row],[Column1]]&lt;&gt;"#VALUE!",0)</f>
        <v>#VALUE!</v>
      </c>
    </row>
    <row r="506" spans="1:18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11">
        <v>65341</v>
      </c>
      <c r="K506" s="9">
        <v>0</v>
      </c>
      <c r="L506" t="s">
        <v>19</v>
      </c>
      <c r="M506" t="s">
        <v>45</v>
      </c>
      <c r="N506" s="1">
        <v>44662</v>
      </c>
      <c r="O506">
        <f t="shared" si="7"/>
        <v>0</v>
      </c>
      <c r="P506">
        <f>NETWORKDAYS(TBL_Employees[[#This Row],[Hire Date]],TBL_Employees[[#This Row],[Exit Date]])</f>
        <v>736</v>
      </c>
      <c r="Q506">
        <f>TBL_Employees[[#This Row],[duration]]/365</f>
        <v>2.0164383561643837</v>
      </c>
      <c r="R506" s="7" t="b">
        <f>IF(TBL_Employees[[#This Row],[Column1]],TBL_Employees[[#This Row],[Column1]]&lt;&gt;"#VALUE!",0)</f>
        <v>1</v>
      </c>
    </row>
    <row r="507" spans="1:18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11">
        <v>139208</v>
      </c>
      <c r="K507" s="9">
        <v>0.11</v>
      </c>
      <c r="L507" t="s">
        <v>19</v>
      </c>
      <c r="M507" t="s">
        <v>25</v>
      </c>
      <c r="N507" s="1" t="s">
        <v>21</v>
      </c>
      <c r="O507">
        <f t="shared" si="7"/>
        <v>15312.88</v>
      </c>
      <c r="P507" t="e">
        <f>NETWORKDAYS(TBL_Employees[[#This Row],[Hire Date]],TBL_Employees[[#This Row],[Exit Date]])</f>
        <v>#VALUE!</v>
      </c>
      <c r="Q507" t="e">
        <f>TBL_Employees[[#This Row],[duration]]/365</f>
        <v>#VALUE!</v>
      </c>
      <c r="R507" s="7" t="e">
        <f>IF(TBL_Employees[[#This Row],[Column1]],TBL_Employees[[#This Row],[Column1]]&lt;&gt;"#VALUE!",0)</f>
        <v>#VALUE!</v>
      </c>
    </row>
    <row r="508" spans="1:18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11">
        <v>73200</v>
      </c>
      <c r="K508" s="9">
        <v>0</v>
      </c>
      <c r="L508" t="s">
        <v>33</v>
      </c>
      <c r="M508" t="s">
        <v>74</v>
      </c>
      <c r="N508" s="1" t="s">
        <v>21</v>
      </c>
      <c r="O508">
        <f t="shared" si="7"/>
        <v>0</v>
      </c>
      <c r="P508" t="e">
        <f>NETWORKDAYS(TBL_Employees[[#This Row],[Hire Date]],TBL_Employees[[#This Row],[Exit Date]])</f>
        <v>#VALUE!</v>
      </c>
      <c r="Q508" t="e">
        <f>TBL_Employees[[#This Row],[duration]]/365</f>
        <v>#VALUE!</v>
      </c>
      <c r="R508" s="7" t="e">
        <f>IF(TBL_Employees[[#This Row],[Column1]],TBL_Employees[[#This Row],[Column1]]&lt;&gt;"#VALUE!",0)</f>
        <v>#VALUE!</v>
      </c>
    </row>
    <row r="509" spans="1:18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11">
        <v>102636</v>
      </c>
      <c r="K509" s="9">
        <v>0.06</v>
      </c>
      <c r="L509" t="s">
        <v>19</v>
      </c>
      <c r="M509" t="s">
        <v>63</v>
      </c>
      <c r="N509" s="1" t="s">
        <v>21</v>
      </c>
      <c r="O509">
        <f t="shared" si="7"/>
        <v>6158.16</v>
      </c>
      <c r="P509" t="e">
        <f>NETWORKDAYS(TBL_Employees[[#This Row],[Hire Date]],TBL_Employees[[#This Row],[Exit Date]])</f>
        <v>#VALUE!</v>
      </c>
      <c r="Q509" t="e">
        <f>TBL_Employees[[#This Row],[duration]]/365</f>
        <v>#VALUE!</v>
      </c>
      <c r="R509" s="7" t="e">
        <f>IF(TBL_Employees[[#This Row],[Column1]],TBL_Employees[[#This Row],[Column1]]&lt;&gt;"#VALUE!",0)</f>
        <v>#VALUE!</v>
      </c>
    </row>
    <row r="510" spans="1:18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11">
        <v>87427</v>
      </c>
      <c r="K510" s="9">
        <v>0</v>
      </c>
      <c r="L510" t="s">
        <v>52</v>
      </c>
      <c r="M510" t="s">
        <v>53</v>
      </c>
      <c r="N510" s="1" t="s">
        <v>21</v>
      </c>
      <c r="O510">
        <f t="shared" si="7"/>
        <v>0</v>
      </c>
      <c r="P510" t="e">
        <f>NETWORKDAYS(TBL_Employees[[#This Row],[Hire Date]],TBL_Employees[[#This Row],[Exit Date]])</f>
        <v>#VALUE!</v>
      </c>
      <c r="Q510" t="e">
        <f>TBL_Employees[[#This Row],[duration]]/365</f>
        <v>#VALUE!</v>
      </c>
      <c r="R510" s="7" t="e">
        <f>IF(TBL_Employees[[#This Row],[Column1]],TBL_Employees[[#This Row],[Column1]]&lt;&gt;"#VALUE!",0)</f>
        <v>#VALUE!</v>
      </c>
    </row>
    <row r="511" spans="1:18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11">
        <v>49219</v>
      </c>
      <c r="K511" s="9">
        <v>0</v>
      </c>
      <c r="L511" t="s">
        <v>19</v>
      </c>
      <c r="M511" t="s">
        <v>29</v>
      </c>
      <c r="N511" s="1" t="s">
        <v>21</v>
      </c>
      <c r="O511">
        <f t="shared" si="7"/>
        <v>0</v>
      </c>
      <c r="P511" t="e">
        <f>NETWORKDAYS(TBL_Employees[[#This Row],[Hire Date]],TBL_Employees[[#This Row],[Exit Date]])</f>
        <v>#VALUE!</v>
      </c>
      <c r="Q511" t="e">
        <f>TBL_Employees[[#This Row],[duration]]/365</f>
        <v>#VALUE!</v>
      </c>
      <c r="R511" s="7" t="e">
        <f>IF(TBL_Employees[[#This Row],[Column1]],TBL_Employees[[#This Row],[Column1]]&lt;&gt;"#VALUE!",0)</f>
        <v>#VALUE!</v>
      </c>
    </row>
    <row r="512" spans="1:18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11">
        <v>106437</v>
      </c>
      <c r="K512" s="9">
        <v>7.0000000000000007E-2</v>
      </c>
      <c r="L512" t="s">
        <v>33</v>
      </c>
      <c r="M512" t="s">
        <v>80</v>
      </c>
      <c r="N512" s="1" t="s">
        <v>21</v>
      </c>
      <c r="O512">
        <f t="shared" si="7"/>
        <v>7450.5900000000011</v>
      </c>
      <c r="P512" t="e">
        <f>NETWORKDAYS(TBL_Employees[[#This Row],[Hire Date]],TBL_Employees[[#This Row],[Exit Date]])</f>
        <v>#VALUE!</v>
      </c>
      <c r="Q512" t="e">
        <f>TBL_Employees[[#This Row],[duration]]/365</f>
        <v>#VALUE!</v>
      </c>
      <c r="R512" s="7" t="e">
        <f>IF(TBL_Employees[[#This Row],[Column1]],TBL_Employees[[#This Row],[Column1]]&lt;&gt;"#VALUE!",0)</f>
        <v>#VALUE!</v>
      </c>
    </row>
    <row r="513" spans="1:18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11">
        <v>64364</v>
      </c>
      <c r="K513" s="9">
        <v>0</v>
      </c>
      <c r="L513" t="s">
        <v>52</v>
      </c>
      <c r="M513" t="s">
        <v>53</v>
      </c>
      <c r="N513" s="1" t="s">
        <v>21</v>
      </c>
      <c r="O513">
        <f t="shared" si="7"/>
        <v>0</v>
      </c>
      <c r="P513" t="e">
        <f>NETWORKDAYS(TBL_Employees[[#This Row],[Hire Date]],TBL_Employees[[#This Row],[Exit Date]])</f>
        <v>#VALUE!</v>
      </c>
      <c r="Q513" t="e">
        <f>TBL_Employees[[#This Row],[duration]]/365</f>
        <v>#VALUE!</v>
      </c>
      <c r="R513" s="7" t="e">
        <f>IF(TBL_Employees[[#This Row],[Column1]],TBL_Employees[[#This Row],[Column1]]&lt;&gt;"#VALUE!",0)</f>
        <v>#VALUE!</v>
      </c>
    </row>
    <row r="514" spans="1:18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11">
        <v>172180</v>
      </c>
      <c r="K514" s="9">
        <v>0.3</v>
      </c>
      <c r="L514" t="s">
        <v>19</v>
      </c>
      <c r="M514" t="s">
        <v>29</v>
      </c>
      <c r="N514" s="1" t="s">
        <v>21</v>
      </c>
      <c r="O514">
        <f t="shared" ref="O514:O577" si="8">K514*J514</f>
        <v>51654</v>
      </c>
      <c r="P514" t="e">
        <f>NETWORKDAYS(TBL_Employees[[#This Row],[Hire Date]],TBL_Employees[[#This Row],[Exit Date]])</f>
        <v>#VALUE!</v>
      </c>
      <c r="Q514" t="e">
        <f>TBL_Employees[[#This Row],[duration]]/365</f>
        <v>#VALUE!</v>
      </c>
      <c r="R514" s="7" t="e">
        <f>IF(TBL_Employees[[#This Row],[Column1]],TBL_Employees[[#This Row],[Column1]]&lt;&gt;"#VALUE!",0)</f>
        <v>#VALUE!</v>
      </c>
    </row>
    <row r="515" spans="1:18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11">
        <v>88343</v>
      </c>
      <c r="K515" s="9">
        <v>0</v>
      </c>
      <c r="L515" t="s">
        <v>52</v>
      </c>
      <c r="M515" t="s">
        <v>66</v>
      </c>
      <c r="N515" s="1" t="s">
        <v>21</v>
      </c>
      <c r="O515">
        <f t="shared" si="8"/>
        <v>0</v>
      </c>
      <c r="P515" t="e">
        <f>NETWORKDAYS(TBL_Employees[[#This Row],[Hire Date]],TBL_Employees[[#This Row],[Exit Date]])</f>
        <v>#VALUE!</v>
      </c>
      <c r="Q515" t="e">
        <f>TBL_Employees[[#This Row],[duration]]/365</f>
        <v>#VALUE!</v>
      </c>
      <c r="R515" s="7" t="e">
        <f>IF(TBL_Employees[[#This Row],[Column1]],TBL_Employees[[#This Row],[Column1]]&lt;&gt;"#VALUE!",0)</f>
        <v>#VALUE!</v>
      </c>
    </row>
    <row r="516" spans="1:18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11">
        <v>66649</v>
      </c>
      <c r="K516" s="9">
        <v>0</v>
      </c>
      <c r="L516" t="s">
        <v>52</v>
      </c>
      <c r="M516" t="s">
        <v>66</v>
      </c>
      <c r="N516" s="1" t="s">
        <v>21</v>
      </c>
      <c r="O516">
        <f t="shared" si="8"/>
        <v>0</v>
      </c>
      <c r="P516" t="e">
        <f>NETWORKDAYS(TBL_Employees[[#This Row],[Hire Date]],TBL_Employees[[#This Row],[Exit Date]])</f>
        <v>#VALUE!</v>
      </c>
      <c r="Q516" t="e">
        <f>TBL_Employees[[#This Row],[duration]]/365</f>
        <v>#VALUE!</v>
      </c>
      <c r="R516" s="7" t="e">
        <f>IF(TBL_Employees[[#This Row],[Column1]],TBL_Employees[[#This Row],[Column1]]&lt;&gt;"#VALUE!",0)</f>
        <v>#VALUE!</v>
      </c>
    </row>
    <row r="517" spans="1:18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11">
        <v>102847</v>
      </c>
      <c r="K517" s="9">
        <v>0.05</v>
      </c>
      <c r="L517" t="s">
        <v>19</v>
      </c>
      <c r="M517" t="s">
        <v>20</v>
      </c>
      <c r="N517" s="1" t="s">
        <v>21</v>
      </c>
      <c r="O517">
        <f t="shared" si="8"/>
        <v>5142.3500000000004</v>
      </c>
      <c r="P517" t="e">
        <f>NETWORKDAYS(TBL_Employees[[#This Row],[Hire Date]],TBL_Employees[[#This Row],[Exit Date]])</f>
        <v>#VALUE!</v>
      </c>
      <c r="Q517" t="e">
        <f>TBL_Employees[[#This Row],[duration]]/365</f>
        <v>#VALUE!</v>
      </c>
      <c r="R517" s="7" t="e">
        <f>IF(TBL_Employees[[#This Row],[Column1]],TBL_Employees[[#This Row],[Column1]]&lt;&gt;"#VALUE!",0)</f>
        <v>#VALUE!</v>
      </c>
    </row>
    <row r="518" spans="1:18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11">
        <v>134881</v>
      </c>
      <c r="K518" s="9">
        <v>0.15</v>
      </c>
      <c r="L518" t="s">
        <v>52</v>
      </c>
      <c r="M518" t="s">
        <v>81</v>
      </c>
      <c r="N518" s="1" t="s">
        <v>21</v>
      </c>
      <c r="O518">
        <f t="shared" si="8"/>
        <v>20232.149999999998</v>
      </c>
      <c r="P518" t="e">
        <f>NETWORKDAYS(TBL_Employees[[#This Row],[Hire Date]],TBL_Employees[[#This Row],[Exit Date]])</f>
        <v>#VALUE!</v>
      </c>
      <c r="Q518" t="e">
        <f>TBL_Employees[[#This Row],[duration]]/365</f>
        <v>#VALUE!</v>
      </c>
      <c r="R518" s="7" t="e">
        <f>IF(TBL_Employees[[#This Row],[Column1]],TBL_Employees[[#This Row],[Column1]]&lt;&gt;"#VALUE!",0)</f>
        <v>#VALUE!</v>
      </c>
    </row>
    <row r="519" spans="1:18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11">
        <v>68807</v>
      </c>
      <c r="K519" s="9">
        <v>0</v>
      </c>
      <c r="L519" t="s">
        <v>33</v>
      </c>
      <c r="M519" t="s">
        <v>34</v>
      </c>
      <c r="N519" s="1">
        <v>42338</v>
      </c>
      <c r="O519">
        <f t="shared" si="8"/>
        <v>0</v>
      </c>
      <c r="P519">
        <f>NETWORKDAYS(TBL_Employees[[#This Row],[Hire Date]],TBL_Employees[[#This Row],[Exit Date]])</f>
        <v>4311</v>
      </c>
      <c r="Q519">
        <f>TBL_Employees[[#This Row],[duration]]/365</f>
        <v>11.810958904109588</v>
      </c>
      <c r="R519" s="7" t="b">
        <f>IF(TBL_Employees[[#This Row],[Column1]],TBL_Employees[[#This Row],[Column1]]&lt;&gt;"#VALUE!",0)</f>
        <v>1</v>
      </c>
    </row>
    <row r="520" spans="1:18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11">
        <v>228822</v>
      </c>
      <c r="K520" s="9">
        <v>0.36</v>
      </c>
      <c r="L520" t="s">
        <v>19</v>
      </c>
      <c r="M520" t="s">
        <v>45</v>
      </c>
      <c r="N520" s="1" t="s">
        <v>21</v>
      </c>
      <c r="O520">
        <f t="shared" si="8"/>
        <v>82375.92</v>
      </c>
      <c r="P520" t="e">
        <f>NETWORKDAYS(TBL_Employees[[#This Row],[Hire Date]],TBL_Employees[[#This Row],[Exit Date]])</f>
        <v>#VALUE!</v>
      </c>
      <c r="Q520" t="e">
        <f>TBL_Employees[[#This Row],[duration]]/365</f>
        <v>#VALUE!</v>
      </c>
      <c r="R520" s="7" t="e">
        <f>IF(TBL_Employees[[#This Row],[Column1]],TBL_Employees[[#This Row],[Column1]]&lt;&gt;"#VALUE!",0)</f>
        <v>#VALUE!</v>
      </c>
    </row>
    <row r="521" spans="1:18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11">
        <v>43391</v>
      </c>
      <c r="K521" s="9">
        <v>0</v>
      </c>
      <c r="L521" t="s">
        <v>19</v>
      </c>
      <c r="M521" t="s">
        <v>29</v>
      </c>
      <c r="N521" s="1" t="s">
        <v>21</v>
      </c>
      <c r="O521">
        <f t="shared" si="8"/>
        <v>0</v>
      </c>
      <c r="P521" t="e">
        <f>NETWORKDAYS(TBL_Employees[[#This Row],[Hire Date]],TBL_Employees[[#This Row],[Exit Date]])</f>
        <v>#VALUE!</v>
      </c>
      <c r="Q521" t="e">
        <f>TBL_Employees[[#This Row],[duration]]/365</f>
        <v>#VALUE!</v>
      </c>
      <c r="R521" s="7" t="e">
        <f>IF(TBL_Employees[[#This Row],[Column1]],TBL_Employees[[#This Row],[Column1]]&lt;&gt;"#VALUE!",0)</f>
        <v>#VALUE!</v>
      </c>
    </row>
    <row r="522" spans="1:18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11">
        <v>91782</v>
      </c>
      <c r="K522" s="9">
        <v>0</v>
      </c>
      <c r="L522" t="s">
        <v>33</v>
      </c>
      <c r="M522" t="s">
        <v>80</v>
      </c>
      <c r="N522" s="1" t="s">
        <v>21</v>
      </c>
      <c r="O522">
        <f t="shared" si="8"/>
        <v>0</v>
      </c>
      <c r="P522" t="e">
        <f>NETWORKDAYS(TBL_Employees[[#This Row],[Hire Date]],TBL_Employees[[#This Row],[Exit Date]])</f>
        <v>#VALUE!</v>
      </c>
      <c r="Q522" t="e">
        <f>TBL_Employees[[#This Row],[duration]]/365</f>
        <v>#VALUE!</v>
      </c>
      <c r="R522" s="7" t="e">
        <f>IF(TBL_Employees[[#This Row],[Column1]],TBL_Employees[[#This Row],[Column1]]&lt;&gt;"#VALUE!",0)</f>
        <v>#VALUE!</v>
      </c>
    </row>
    <row r="523" spans="1:18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11">
        <v>211637</v>
      </c>
      <c r="K523" s="9">
        <v>0.31</v>
      </c>
      <c r="L523" t="s">
        <v>19</v>
      </c>
      <c r="M523" t="s">
        <v>20</v>
      </c>
      <c r="N523" s="1" t="s">
        <v>21</v>
      </c>
      <c r="O523">
        <f t="shared" si="8"/>
        <v>65607.47</v>
      </c>
      <c r="P523" t="e">
        <f>NETWORKDAYS(TBL_Employees[[#This Row],[Hire Date]],TBL_Employees[[#This Row],[Exit Date]])</f>
        <v>#VALUE!</v>
      </c>
      <c r="Q523" t="e">
        <f>TBL_Employees[[#This Row],[duration]]/365</f>
        <v>#VALUE!</v>
      </c>
      <c r="R523" s="7" t="e">
        <f>IF(TBL_Employees[[#This Row],[Column1]],TBL_Employees[[#This Row],[Column1]]&lt;&gt;"#VALUE!",0)</f>
        <v>#VALUE!</v>
      </c>
    </row>
    <row r="524" spans="1:18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11">
        <v>73255</v>
      </c>
      <c r="K524" s="9">
        <v>0.09</v>
      </c>
      <c r="L524" t="s">
        <v>19</v>
      </c>
      <c r="M524" t="s">
        <v>39</v>
      </c>
      <c r="N524" s="1" t="s">
        <v>21</v>
      </c>
      <c r="O524">
        <f t="shared" si="8"/>
        <v>6592.95</v>
      </c>
      <c r="P524" t="e">
        <f>NETWORKDAYS(TBL_Employees[[#This Row],[Hire Date]],TBL_Employees[[#This Row],[Exit Date]])</f>
        <v>#VALUE!</v>
      </c>
      <c r="Q524" t="e">
        <f>TBL_Employees[[#This Row],[duration]]/365</f>
        <v>#VALUE!</v>
      </c>
      <c r="R524" s="7" t="e">
        <f>IF(TBL_Employees[[#This Row],[Column1]],TBL_Employees[[#This Row],[Column1]]&lt;&gt;"#VALUE!",0)</f>
        <v>#VALUE!</v>
      </c>
    </row>
    <row r="525" spans="1:18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11">
        <v>108826</v>
      </c>
      <c r="K525" s="9">
        <v>0.1</v>
      </c>
      <c r="L525" t="s">
        <v>19</v>
      </c>
      <c r="M525" t="s">
        <v>45</v>
      </c>
      <c r="N525" s="1" t="s">
        <v>21</v>
      </c>
      <c r="O525">
        <f t="shared" si="8"/>
        <v>10882.6</v>
      </c>
      <c r="P525" t="e">
        <f>NETWORKDAYS(TBL_Employees[[#This Row],[Hire Date]],TBL_Employees[[#This Row],[Exit Date]])</f>
        <v>#VALUE!</v>
      </c>
      <c r="Q525" t="e">
        <f>TBL_Employees[[#This Row],[duration]]/365</f>
        <v>#VALUE!</v>
      </c>
      <c r="R525" s="7" t="e">
        <f>IF(TBL_Employees[[#This Row],[Column1]],TBL_Employees[[#This Row],[Column1]]&lt;&gt;"#VALUE!",0)</f>
        <v>#VALUE!</v>
      </c>
    </row>
    <row r="526" spans="1:18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11">
        <v>94352</v>
      </c>
      <c r="K526" s="9">
        <v>0</v>
      </c>
      <c r="L526" t="s">
        <v>19</v>
      </c>
      <c r="M526" t="s">
        <v>45</v>
      </c>
      <c r="N526" s="1" t="s">
        <v>21</v>
      </c>
      <c r="O526">
        <f t="shared" si="8"/>
        <v>0</v>
      </c>
      <c r="P526" t="e">
        <f>NETWORKDAYS(TBL_Employees[[#This Row],[Hire Date]],TBL_Employees[[#This Row],[Exit Date]])</f>
        <v>#VALUE!</v>
      </c>
      <c r="Q526" t="e">
        <f>TBL_Employees[[#This Row],[duration]]/365</f>
        <v>#VALUE!</v>
      </c>
      <c r="R526" s="7" t="e">
        <f>IF(TBL_Employees[[#This Row],[Column1]],TBL_Employees[[#This Row],[Column1]]&lt;&gt;"#VALUE!",0)</f>
        <v>#VALUE!</v>
      </c>
    </row>
    <row r="527" spans="1:18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11">
        <v>73955</v>
      </c>
      <c r="K527" s="9">
        <v>0</v>
      </c>
      <c r="L527" t="s">
        <v>19</v>
      </c>
      <c r="M527" t="s">
        <v>39</v>
      </c>
      <c r="N527" s="1" t="s">
        <v>21</v>
      </c>
      <c r="O527">
        <f t="shared" si="8"/>
        <v>0</v>
      </c>
      <c r="P527" t="e">
        <f>NETWORKDAYS(TBL_Employees[[#This Row],[Hire Date]],TBL_Employees[[#This Row],[Exit Date]])</f>
        <v>#VALUE!</v>
      </c>
      <c r="Q527" t="e">
        <f>TBL_Employees[[#This Row],[duration]]/365</f>
        <v>#VALUE!</v>
      </c>
      <c r="R527" s="7" t="e">
        <f>IF(TBL_Employees[[#This Row],[Column1]],TBL_Employees[[#This Row],[Column1]]&lt;&gt;"#VALUE!",0)</f>
        <v>#VALUE!</v>
      </c>
    </row>
    <row r="528" spans="1:18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11">
        <v>113909</v>
      </c>
      <c r="K528" s="9">
        <v>0.06</v>
      </c>
      <c r="L528" t="s">
        <v>52</v>
      </c>
      <c r="M528" t="s">
        <v>66</v>
      </c>
      <c r="N528" s="1" t="s">
        <v>21</v>
      </c>
      <c r="O528">
        <f t="shared" si="8"/>
        <v>6834.54</v>
      </c>
      <c r="P528" t="e">
        <f>NETWORKDAYS(TBL_Employees[[#This Row],[Hire Date]],TBL_Employees[[#This Row],[Exit Date]])</f>
        <v>#VALUE!</v>
      </c>
      <c r="Q528" t="e">
        <f>TBL_Employees[[#This Row],[duration]]/365</f>
        <v>#VALUE!</v>
      </c>
      <c r="R528" s="7" t="e">
        <f>IF(TBL_Employees[[#This Row],[Column1]],TBL_Employees[[#This Row],[Column1]]&lt;&gt;"#VALUE!",0)</f>
        <v>#VALUE!</v>
      </c>
    </row>
    <row r="529" spans="1:18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11">
        <v>92321</v>
      </c>
      <c r="K529" s="9">
        <v>0</v>
      </c>
      <c r="L529" t="s">
        <v>19</v>
      </c>
      <c r="M529" t="s">
        <v>20</v>
      </c>
      <c r="N529" s="1" t="s">
        <v>21</v>
      </c>
      <c r="O529">
        <f t="shared" si="8"/>
        <v>0</v>
      </c>
      <c r="P529" t="e">
        <f>NETWORKDAYS(TBL_Employees[[#This Row],[Hire Date]],TBL_Employees[[#This Row],[Exit Date]])</f>
        <v>#VALUE!</v>
      </c>
      <c r="Q529" t="e">
        <f>TBL_Employees[[#This Row],[duration]]/365</f>
        <v>#VALUE!</v>
      </c>
      <c r="R529" s="7" t="e">
        <f>IF(TBL_Employees[[#This Row],[Column1]],TBL_Employees[[#This Row],[Column1]]&lt;&gt;"#VALUE!",0)</f>
        <v>#VALUE!</v>
      </c>
    </row>
    <row r="530" spans="1:18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11">
        <v>99557</v>
      </c>
      <c r="K530" s="9">
        <v>0.09</v>
      </c>
      <c r="L530" t="s">
        <v>19</v>
      </c>
      <c r="M530" t="s">
        <v>63</v>
      </c>
      <c r="N530" s="1" t="s">
        <v>21</v>
      </c>
      <c r="O530">
        <f t="shared" si="8"/>
        <v>8960.1299999999992</v>
      </c>
      <c r="P530" t="e">
        <f>NETWORKDAYS(TBL_Employees[[#This Row],[Hire Date]],TBL_Employees[[#This Row],[Exit Date]])</f>
        <v>#VALUE!</v>
      </c>
      <c r="Q530" t="e">
        <f>TBL_Employees[[#This Row],[duration]]/365</f>
        <v>#VALUE!</v>
      </c>
      <c r="R530" s="7" t="e">
        <f>IF(TBL_Employees[[#This Row],[Column1]],TBL_Employees[[#This Row],[Column1]]&lt;&gt;"#VALUE!",0)</f>
        <v>#VALUE!</v>
      </c>
    </row>
    <row r="531" spans="1:18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11">
        <v>115854</v>
      </c>
      <c r="K531" s="9">
        <v>0</v>
      </c>
      <c r="L531" t="s">
        <v>19</v>
      </c>
      <c r="M531" t="s">
        <v>39</v>
      </c>
      <c r="N531" s="1" t="s">
        <v>21</v>
      </c>
      <c r="O531">
        <f t="shared" si="8"/>
        <v>0</v>
      </c>
      <c r="P531" t="e">
        <f>NETWORKDAYS(TBL_Employees[[#This Row],[Hire Date]],TBL_Employees[[#This Row],[Exit Date]])</f>
        <v>#VALUE!</v>
      </c>
      <c r="Q531" t="e">
        <f>TBL_Employees[[#This Row],[duration]]/365</f>
        <v>#VALUE!</v>
      </c>
      <c r="R531" s="7" t="e">
        <f>IF(TBL_Employees[[#This Row],[Column1]],TBL_Employees[[#This Row],[Column1]]&lt;&gt;"#VALUE!",0)</f>
        <v>#VALUE!</v>
      </c>
    </row>
    <row r="532" spans="1:18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11">
        <v>82462</v>
      </c>
      <c r="K532" s="9">
        <v>0</v>
      </c>
      <c r="L532" t="s">
        <v>19</v>
      </c>
      <c r="M532" t="s">
        <v>25</v>
      </c>
      <c r="N532" s="1" t="s">
        <v>21</v>
      </c>
      <c r="O532">
        <f t="shared" si="8"/>
        <v>0</v>
      </c>
      <c r="P532" t="e">
        <f>NETWORKDAYS(TBL_Employees[[#This Row],[Hire Date]],TBL_Employees[[#This Row],[Exit Date]])</f>
        <v>#VALUE!</v>
      </c>
      <c r="Q532" t="e">
        <f>TBL_Employees[[#This Row],[duration]]/365</f>
        <v>#VALUE!</v>
      </c>
      <c r="R532" s="7" t="e">
        <f>IF(TBL_Employees[[#This Row],[Column1]],TBL_Employees[[#This Row],[Column1]]&lt;&gt;"#VALUE!",0)</f>
        <v>#VALUE!</v>
      </c>
    </row>
    <row r="533" spans="1:18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11">
        <v>198473</v>
      </c>
      <c r="K533" s="9">
        <v>0.32</v>
      </c>
      <c r="L533" t="s">
        <v>19</v>
      </c>
      <c r="M533" t="s">
        <v>45</v>
      </c>
      <c r="N533" s="1" t="s">
        <v>21</v>
      </c>
      <c r="O533">
        <f t="shared" si="8"/>
        <v>63511.360000000001</v>
      </c>
      <c r="P533" t="e">
        <f>NETWORKDAYS(TBL_Employees[[#This Row],[Hire Date]],TBL_Employees[[#This Row],[Exit Date]])</f>
        <v>#VALUE!</v>
      </c>
      <c r="Q533" t="e">
        <f>TBL_Employees[[#This Row],[duration]]/365</f>
        <v>#VALUE!</v>
      </c>
      <c r="R533" s="7" t="e">
        <f>IF(TBL_Employees[[#This Row],[Column1]],TBL_Employees[[#This Row],[Column1]]&lt;&gt;"#VALUE!",0)</f>
        <v>#VALUE!</v>
      </c>
    </row>
    <row r="534" spans="1:18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11">
        <v>153492</v>
      </c>
      <c r="K534" s="9">
        <v>0.11</v>
      </c>
      <c r="L534" t="s">
        <v>19</v>
      </c>
      <c r="M534" t="s">
        <v>20</v>
      </c>
      <c r="N534" s="1" t="s">
        <v>21</v>
      </c>
      <c r="O534">
        <f t="shared" si="8"/>
        <v>16884.12</v>
      </c>
      <c r="P534" t="e">
        <f>NETWORKDAYS(TBL_Employees[[#This Row],[Hire Date]],TBL_Employees[[#This Row],[Exit Date]])</f>
        <v>#VALUE!</v>
      </c>
      <c r="Q534" t="e">
        <f>TBL_Employees[[#This Row],[duration]]/365</f>
        <v>#VALUE!</v>
      </c>
      <c r="R534" s="7" t="e">
        <f>IF(TBL_Employees[[#This Row],[Column1]],TBL_Employees[[#This Row],[Column1]]&lt;&gt;"#VALUE!",0)</f>
        <v>#VALUE!</v>
      </c>
    </row>
    <row r="535" spans="1:18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11">
        <v>208210</v>
      </c>
      <c r="K535" s="9">
        <v>0.3</v>
      </c>
      <c r="L535" t="s">
        <v>19</v>
      </c>
      <c r="M535" t="s">
        <v>63</v>
      </c>
      <c r="N535" s="1" t="s">
        <v>21</v>
      </c>
      <c r="O535">
        <f t="shared" si="8"/>
        <v>62463</v>
      </c>
      <c r="P535" t="e">
        <f>NETWORKDAYS(TBL_Employees[[#This Row],[Hire Date]],TBL_Employees[[#This Row],[Exit Date]])</f>
        <v>#VALUE!</v>
      </c>
      <c r="Q535" t="e">
        <f>TBL_Employees[[#This Row],[duration]]/365</f>
        <v>#VALUE!</v>
      </c>
      <c r="R535" s="7" t="e">
        <f>IF(TBL_Employees[[#This Row],[Column1]],TBL_Employees[[#This Row],[Column1]]&lt;&gt;"#VALUE!",0)</f>
        <v>#VALUE!</v>
      </c>
    </row>
    <row r="536" spans="1:18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11">
        <v>91632</v>
      </c>
      <c r="K536" s="9">
        <v>0</v>
      </c>
      <c r="L536" t="s">
        <v>19</v>
      </c>
      <c r="M536" t="s">
        <v>39</v>
      </c>
      <c r="N536" s="1" t="s">
        <v>21</v>
      </c>
      <c r="O536">
        <f t="shared" si="8"/>
        <v>0</v>
      </c>
      <c r="P536" t="e">
        <f>NETWORKDAYS(TBL_Employees[[#This Row],[Hire Date]],TBL_Employees[[#This Row],[Exit Date]])</f>
        <v>#VALUE!</v>
      </c>
      <c r="Q536" t="e">
        <f>TBL_Employees[[#This Row],[duration]]/365</f>
        <v>#VALUE!</v>
      </c>
      <c r="R536" s="7" t="e">
        <f>IF(TBL_Employees[[#This Row],[Column1]],TBL_Employees[[#This Row],[Column1]]&lt;&gt;"#VALUE!",0)</f>
        <v>#VALUE!</v>
      </c>
    </row>
    <row r="537" spans="1:18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11">
        <v>71755</v>
      </c>
      <c r="K537" s="9">
        <v>0</v>
      </c>
      <c r="L537" t="s">
        <v>33</v>
      </c>
      <c r="M537" t="s">
        <v>80</v>
      </c>
      <c r="N537" s="1" t="s">
        <v>21</v>
      </c>
      <c r="O537">
        <f t="shared" si="8"/>
        <v>0</v>
      </c>
      <c r="P537" t="e">
        <f>NETWORKDAYS(TBL_Employees[[#This Row],[Hire Date]],TBL_Employees[[#This Row],[Exit Date]])</f>
        <v>#VALUE!</v>
      </c>
      <c r="Q537" t="e">
        <f>TBL_Employees[[#This Row],[duration]]/365</f>
        <v>#VALUE!</v>
      </c>
      <c r="R537" s="7" t="e">
        <f>IF(TBL_Employees[[#This Row],[Column1]],TBL_Employees[[#This Row],[Column1]]&lt;&gt;"#VALUE!",0)</f>
        <v>#VALUE!</v>
      </c>
    </row>
    <row r="538" spans="1:18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11">
        <v>111006</v>
      </c>
      <c r="K538" s="9">
        <v>0.08</v>
      </c>
      <c r="L538" t="s">
        <v>33</v>
      </c>
      <c r="M538" t="s">
        <v>80</v>
      </c>
      <c r="N538" s="1" t="s">
        <v>21</v>
      </c>
      <c r="O538">
        <f t="shared" si="8"/>
        <v>8880.48</v>
      </c>
      <c r="P538" t="e">
        <f>NETWORKDAYS(TBL_Employees[[#This Row],[Hire Date]],TBL_Employees[[#This Row],[Exit Date]])</f>
        <v>#VALUE!</v>
      </c>
      <c r="Q538" t="e">
        <f>TBL_Employees[[#This Row],[duration]]/365</f>
        <v>#VALUE!</v>
      </c>
      <c r="R538" s="7" t="e">
        <f>IF(TBL_Employees[[#This Row],[Column1]],TBL_Employees[[#This Row],[Column1]]&lt;&gt;"#VALUE!",0)</f>
        <v>#VALUE!</v>
      </c>
    </row>
    <row r="539" spans="1:18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11">
        <v>99774</v>
      </c>
      <c r="K539" s="9">
        <v>0</v>
      </c>
      <c r="L539" t="s">
        <v>19</v>
      </c>
      <c r="M539" t="s">
        <v>25</v>
      </c>
      <c r="N539" s="1" t="s">
        <v>21</v>
      </c>
      <c r="O539">
        <f t="shared" si="8"/>
        <v>0</v>
      </c>
      <c r="P539" t="e">
        <f>NETWORKDAYS(TBL_Employees[[#This Row],[Hire Date]],TBL_Employees[[#This Row],[Exit Date]])</f>
        <v>#VALUE!</v>
      </c>
      <c r="Q539" t="e">
        <f>TBL_Employees[[#This Row],[duration]]/365</f>
        <v>#VALUE!</v>
      </c>
      <c r="R539" s="7" t="e">
        <f>IF(TBL_Employees[[#This Row],[Column1]],TBL_Employees[[#This Row],[Column1]]&lt;&gt;"#VALUE!",0)</f>
        <v>#VALUE!</v>
      </c>
    </row>
    <row r="540" spans="1:18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11">
        <v>184648</v>
      </c>
      <c r="K540" s="9">
        <v>0.24</v>
      </c>
      <c r="L540" t="s">
        <v>33</v>
      </c>
      <c r="M540" t="s">
        <v>74</v>
      </c>
      <c r="N540" s="1" t="s">
        <v>21</v>
      </c>
      <c r="O540">
        <f t="shared" si="8"/>
        <v>44315.519999999997</v>
      </c>
      <c r="P540" t="e">
        <f>NETWORKDAYS(TBL_Employees[[#This Row],[Hire Date]],TBL_Employees[[#This Row],[Exit Date]])</f>
        <v>#VALUE!</v>
      </c>
      <c r="Q540" t="e">
        <f>TBL_Employees[[#This Row],[duration]]/365</f>
        <v>#VALUE!</v>
      </c>
      <c r="R540" s="7" t="e">
        <f>IF(TBL_Employees[[#This Row],[Column1]],TBL_Employees[[#This Row],[Column1]]&lt;&gt;"#VALUE!",0)</f>
        <v>#VALUE!</v>
      </c>
    </row>
    <row r="541" spans="1:18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11">
        <v>247874</v>
      </c>
      <c r="K541" s="9">
        <v>0.33</v>
      </c>
      <c r="L541" t="s">
        <v>52</v>
      </c>
      <c r="M541" t="s">
        <v>81</v>
      </c>
      <c r="N541" s="1" t="s">
        <v>21</v>
      </c>
      <c r="O541">
        <f t="shared" si="8"/>
        <v>81798.42</v>
      </c>
      <c r="P541" t="e">
        <f>NETWORKDAYS(TBL_Employees[[#This Row],[Hire Date]],TBL_Employees[[#This Row],[Exit Date]])</f>
        <v>#VALUE!</v>
      </c>
      <c r="Q541" t="e">
        <f>TBL_Employees[[#This Row],[duration]]/365</f>
        <v>#VALUE!</v>
      </c>
      <c r="R541" s="7" t="e">
        <f>IF(TBL_Employees[[#This Row],[Column1]],TBL_Employees[[#This Row],[Column1]]&lt;&gt;"#VALUE!",0)</f>
        <v>#VALUE!</v>
      </c>
    </row>
    <row r="542" spans="1:18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11">
        <v>62239</v>
      </c>
      <c r="K542" s="9">
        <v>0</v>
      </c>
      <c r="L542" t="s">
        <v>33</v>
      </c>
      <c r="M542" t="s">
        <v>60</v>
      </c>
      <c r="N542" s="1" t="s">
        <v>21</v>
      </c>
      <c r="O542">
        <f t="shared" si="8"/>
        <v>0</v>
      </c>
      <c r="P542" t="e">
        <f>NETWORKDAYS(TBL_Employees[[#This Row],[Hire Date]],TBL_Employees[[#This Row],[Exit Date]])</f>
        <v>#VALUE!</v>
      </c>
      <c r="Q542" t="e">
        <f>TBL_Employees[[#This Row],[duration]]/365</f>
        <v>#VALUE!</v>
      </c>
      <c r="R542" s="7" t="e">
        <f>IF(TBL_Employees[[#This Row],[Column1]],TBL_Employees[[#This Row],[Column1]]&lt;&gt;"#VALUE!",0)</f>
        <v>#VALUE!</v>
      </c>
    </row>
    <row r="543" spans="1:18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11">
        <v>114911</v>
      </c>
      <c r="K543" s="9">
        <v>7.0000000000000007E-2</v>
      </c>
      <c r="L543" t="s">
        <v>19</v>
      </c>
      <c r="M543" t="s">
        <v>20</v>
      </c>
      <c r="N543" s="1" t="s">
        <v>21</v>
      </c>
      <c r="O543">
        <f t="shared" si="8"/>
        <v>8043.77</v>
      </c>
      <c r="P543" t="e">
        <f>NETWORKDAYS(TBL_Employees[[#This Row],[Hire Date]],TBL_Employees[[#This Row],[Exit Date]])</f>
        <v>#VALUE!</v>
      </c>
      <c r="Q543" t="e">
        <f>TBL_Employees[[#This Row],[duration]]/365</f>
        <v>#VALUE!</v>
      </c>
      <c r="R543" s="7" t="e">
        <f>IF(TBL_Employees[[#This Row],[Column1]],TBL_Employees[[#This Row],[Column1]]&lt;&gt;"#VALUE!",0)</f>
        <v>#VALUE!</v>
      </c>
    </row>
    <row r="544" spans="1:18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11">
        <v>115490</v>
      </c>
      <c r="K544" s="9">
        <v>0.12</v>
      </c>
      <c r="L544" t="s">
        <v>19</v>
      </c>
      <c r="M544" t="s">
        <v>20</v>
      </c>
      <c r="N544" s="1" t="s">
        <v>21</v>
      </c>
      <c r="O544">
        <f t="shared" si="8"/>
        <v>13858.8</v>
      </c>
      <c r="P544" t="e">
        <f>NETWORKDAYS(TBL_Employees[[#This Row],[Hire Date]],TBL_Employees[[#This Row],[Exit Date]])</f>
        <v>#VALUE!</v>
      </c>
      <c r="Q544" t="e">
        <f>TBL_Employees[[#This Row],[duration]]/365</f>
        <v>#VALUE!</v>
      </c>
      <c r="R544" s="7" t="e">
        <f>IF(TBL_Employees[[#This Row],[Column1]],TBL_Employees[[#This Row],[Column1]]&lt;&gt;"#VALUE!",0)</f>
        <v>#VALUE!</v>
      </c>
    </row>
    <row r="545" spans="1:18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11">
        <v>118708</v>
      </c>
      <c r="K545" s="9">
        <v>7.0000000000000007E-2</v>
      </c>
      <c r="L545" t="s">
        <v>33</v>
      </c>
      <c r="M545" t="s">
        <v>74</v>
      </c>
      <c r="N545" s="1" t="s">
        <v>21</v>
      </c>
      <c r="O545">
        <f t="shared" si="8"/>
        <v>8309.5600000000013</v>
      </c>
      <c r="P545" t="e">
        <f>NETWORKDAYS(TBL_Employees[[#This Row],[Hire Date]],TBL_Employees[[#This Row],[Exit Date]])</f>
        <v>#VALUE!</v>
      </c>
      <c r="Q545" t="e">
        <f>TBL_Employees[[#This Row],[duration]]/365</f>
        <v>#VALUE!</v>
      </c>
      <c r="R545" s="7" t="e">
        <f>IF(TBL_Employees[[#This Row],[Column1]],TBL_Employees[[#This Row],[Column1]]&lt;&gt;"#VALUE!",0)</f>
        <v>#VALUE!</v>
      </c>
    </row>
    <row r="546" spans="1:18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11">
        <v>197649</v>
      </c>
      <c r="K546" s="9">
        <v>0.2</v>
      </c>
      <c r="L546" t="s">
        <v>19</v>
      </c>
      <c r="M546" t="s">
        <v>29</v>
      </c>
      <c r="N546" s="1" t="s">
        <v>21</v>
      </c>
      <c r="O546">
        <f t="shared" si="8"/>
        <v>39529.800000000003</v>
      </c>
      <c r="P546" t="e">
        <f>NETWORKDAYS(TBL_Employees[[#This Row],[Hire Date]],TBL_Employees[[#This Row],[Exit Date]])</f>
        <v>#VALUE!</v>
      </c>
      <c r="Q546" t="e">
        <f>TBL_Employees[[#This Row],[duration]]/365</f>
        <v>#VALUE!</v>
      </c>
      <c r="R546" s="7" t="e">
        <f>IF(TBL_Employees[[#This Row],[Column1]],TBL_Employees[[#This Row],[Column1]]&lt;&gt;"#VALUE!",0)</f>
        <v>#VALUE!</v>
      </c>
    </row>
    <row r="547" spans="1:18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11">
        <v>89841</v>
      </c>
      <c r="K547" s="9">
        <v>0</v>
      </c>
      <c r="L547" t="s">
        <v>33</v>
      </c>
      <c r="M547" t="s">
        <v>60</v>
      </c>
      <c r="N547" s="1" t="s">
        <v>21</v>
      </c>
      <c r="O547">
        <f t="shared" si="8"/>
        <v>0</v>
      </c>
      <c r="P547" t="e">
        <f>NETWORKDAYS(TBL_Employees[[#This Row],[Hire Date]],TBL_Employees[[#This Row],[Exit Date]])</f>
        <v>#VALUE!</v>
      </c>
      <c r="Q547" t="e">
        <f>TBL_Employees[[#This Row],[duration]]/365</f>
        <v>#VALUE!</v>
      </c>
      <c r="R547" s="7" t="e">
        <f>IF(TBL_Employees[[#This Row],[Column1]],TBL_Employees[[#This Row],[Column1]]&lt;&gt;"#VALUE!",0)</f>
        <v>#VALUE!</v>
      </c>
    </row>
    <row r="548" spans="1:18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11">
        <v>61026</v>
      </c>
      <c r="K548" s="9">
        <v>0</v>
      </c>
      <c r="L548" t="s">
        <v>19</v>
      </c>
      <c r="M548" t="s">
        <v>39</v>
      </c>
      <c r="N548" s="1" t="s">
        <v>21</v>
      </c>
      <c r="O548">
        <f t="shared" si="8"/>
        <v>0</v>
      </c>
      <c r="P548" t="e">
        <f>NETWORKDAYS(TBL_Employees[[#This Row],[Hire Date]],TBL_Employees[[#This Row],[Exit Date]])</f>
        <v>#VALUE!</v>
      </c>
      <c r="Q548" t="e">
        <f>TBL_Employees[[#This Row],[duration]]/365</f>
        <v>#VALUE!</v>
      </c>
      <c r="R548" s="7" t="e">
        <f>IF(TBL_Employees[[#This Row],[Column1]],TBL_Employees[[#This Row],[Column1]]&lt;&gt;"#VALUE!",0)</f>
        <v>#VALUE!</v>
      </c>
    </row>
    <row r="549" spans="1:18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11">
        <v>96693</v>
      </c>
      <c r="K549" s="9">
        <v>0</v>
      </c>
      <c r="L549" t="s">
        <v>19</v>
      </c>
      <c r="M549" t="s">
        <v>20</v>
      </c>
      <c r="N549" s="1" t="s">
        <v>21</v>
      </c>
      <c r="O549">
        <f t="shared" si="8"/>
        <v>0</v>
      </c>
      <c r="P549" t="e">
        <f>NETWORKDAYS(TBL_Employees[[#This Row],[Hire Date]],TBL_Employees[[#This Row],[Exit Date]])</f>
        <v>#VALUE!</v>
      </c>
      <c r="Q549" t="e">
        <f>TBL_Employees[[#This Row],[duration]]/365</f>
        <v>#VALUE!</v>
      </c>
      <c r="R549" s="7" t="e">
        <f>IF(TBL_Employees[[#This Row],[Column1]],TBL_Employees[[#This Row],[Column1]]&lt;&gt;"#VALUE!",0)</f>
        <v>#VALUE!</v>
      </c>
    </row>
    <row r="550" spans="1:18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11">
        <v>82907</v>
      </c>
      <c r="K550" s="9">
        <v>0</v>
      </c>
      <c r="L550" t="s">
        <v>19</v>
      </c>
      <c r="M550" t="s">
        <v>63</v>
      </c>
      <c r="N550" s="1" t="s">
        <v>21</v>
      </c>
      <c r="O550">
        <f t="shared" si="8"/>
        <v>0</v>
      </c>
      <c r="P550" t="e">
        <f>NETWORKDAYS(TBL_Employees[[#This Row],[Hire Date]],TBL_Employees[[#This Row],[Exit Date]])</f>
        <v>#VALUE!</v>
      </c>
      <c r="Q550" t="e">
        <f>TBL_Employees[[#This Row],[duration]]/365</f>
        <v>#VALUE!</v>
      </c>
      <c r="R550" s="7" t="e">
        <f>IF(TBL_Employees[[#This Row],[Column1]],TBL_Employees[[#This Row],[Column1]]&lt;&gt;"#VALUE!",0)</f>
        <v>#VALUE!</v>
      </c>
    </row>
    <row r="551" spans="1:18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11">
        <v>257194</v>
      </c>
      <c r="K551" s="9">
        <v>0.35</v>
      </c>
      <c r="L551" t="s">
        <v>33</v>
      </c>
      <c r="M551" t="s">
        <v>80</v>
      </c>
      <c r="N551" s="1" t="s">
        <v>21</v>
      </c>
      <c r="O551">
        <f t="shared" si="8"/>
        <v>90017.9</v>
      </c>
      <c r="P551" t="e">
        <f>NETWORKDAYS(TBL_Employees[[#This Row],[Hire Date]],TBL_Employees[[#This Row],[Exit Date]])</f>
        <v>#VALUE!</v>
      </c>
      <c r="Q551" t="e">
        <f>TBL_Employees[[#This Row],[duration]]/365</f>
        <v>#VALUE!</v>
      </c>
      <c r="R551" s="7" t="e">
        <f>IF(TBL_Employees[[#This Row],[Column1]],TBL_Employees[[#This Row],[Column1]]&lt;&gt;"#VALUE!",0)</f>
        <v>#VALUE!</v>
      </c>
    </row>
    <row r="552" spans="1:18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11">
        <v>94658</v>
      </c>
      <c r="K552" s="9">
        <v>0</v>
      </c>
      <c r="L552" t="s">
        <v>19</v>
      </c>
      <c r="M552" t="s">
        <v>45</v>
      </c>
      <c r="N552" s="1" t="s">
        <v>21</v>
      </c>
      <c r="O552">
        <f t="shared" si="8"/>
        <v>0</v>
      </c>
      <c r="P552" t="e">
        <f>NETWORKDAYS(TBL_Employees[[#This Row],[Hire Date]],TBL_Employees[[#This Row],[Exit Date]])</f>
        <v>#VALUE!</v>
      </c>
      <c r="Q552" t="e">
        <f>TBL_Employees[[#This Row],[duration]]/365</f>
        <v>#VALUE!</v>
      </c>
      <c r="R552" s="7" t="e">
        <f>IF(TBL_Employees[[#This Row],[Column1]],TBL_Employees[[#This Row],[Column1]]&lt;&gt;"#VALUE!",0)</f>
        <v>#VALUE!</v>
      </c>
    </row>
    <row r="553" spans="1:18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11">
        <v>89419</v>
      </c>
      <c r="K553" s="9">
        <v>0</v>
      </c>
      <c r="L553" t="s">
        <v>33</v>
      </c>
      <c r="M553" t="s">
        <v>74</v>
      </c>
      <c r="N553" s="1" t="s">
        <v>21</v>
      </c>
      <c r="O553">
        <f t="shared" si="8"/>
        <v>0</v>
      </c>
      <c r="P553" t="e">
        <f>NETWORKDAYS(TBL_Employees[[#This Row],[Hire Date]],TBL_Employees[[#This Row],[Exit Date]])</f>
        <v>#VALUE!</v>
      </c>
      <c r="Q553" t="e">
        <f>TBL_Employees[[#This Row],[duration]]/365</f>
        <v>#VALUE!</v>
      </c>
      <c r="R553" s="7" t="e">
        <f>IF(TBL_Employees[[#This Row],[Column1]],TBL_Employees[[#This Row],[Column1]]&lt;&gt;"#VALUE!",0)</f>
        <v>#VALUE!</v>
      </c>
    </row>
    <row r="554" spans="1:18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11">
        <v>51983</v>
      </c>
      <c r="K554" s="9">
        <v>0</v>
      </c>
      <c r="L554" t="s">
        <v>19</v>
      </c>
      <c r="M554" t="s">
        <v>29</v>
      </c>
      <c r="N554" s="1" t="s">
        <v>21</v>
      </c>
      <c r="O554">
        <f t="shared" si="8"/>
        <v>0</v>
      </c>
      <c r="P554" t="e">
        <f>NETWORKDAYS(TBL_Employees[[#This Row],[Hire Date]],TBL_Employees[[#This Row],[Exit Date]])</f>
        <v>#VALUE!</v>
      </c>
      <c r="Q554" t="e">
        <f>TBL_Employees[[#This Row],[duration]]/365</f>
        <v>#VALUE!</v>
      </c>
      <c r="R554" s="7" t="e">
        <f>IF(TBL_Employees[[#This Row],[Column1]],TBL_Employees[[#This Row],[Column1]]&lt;&gt;"#VALUE!",0)</f>
        <v>#VALUE!</v>
      </c>
    </row>
    <row r="555" spans="1:18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11">
        <v>179494</v>
      </c>
      <c r="K555" s="9">
        <v>0.2</v>
      </c>
      <c r="L555" t="s">
        <v>33</v>
      </c>
      <c r="M555" t="s">
        <v>80</v>
      </c>
      <c r="N555" s="1" t="s">
        <v>21</v>
      </c>
      <c r="O555">
        <f t="shared" si="8"/>
        <v>35898.800000000003</v>
      </c>
      <c r="P555" t="e">
        <f>NETWORKDAYS(TBL_Employees[[#This Row],[Hire Date]],TBL_Employees[[#This Row],[Exit Date]])</f>
        <v>#VALUE!</v>
      </c>
      <c r="Q555" t="e">
        <f>TBL_Employees[[#This Row],[duration]]/365</f>
        <v>#VALUE!</v>
      </c>
      <c r="R555" s="7" t="e">
        <f>IF(TBL_Employees[[#This Row],[Column1]],TBL_Employees[[#This Row],[Column1]]&lt;&gt;"#VALUE!",0)</f>
        <v>#VALUE!</v>
      </c>
    </row>
    <row r="556" spans="1:18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11">
        <v>68426</v>
      </c>
      <c r="K556" s="9">
        <v>0</v>
      </c>
      <c r="L556" t="s">
        <v>52</v>
      </c>
      <c r="M556" t="s">
        <v>66</v>
      </c>
      <c r="N556" s="1" t="s">
        <v>21</v>
      </c>
      <c r="O556">
        <f t="shared" si="8"/>
        <v>0</v>
      </c>
      <c r="P556" t="e">
        <f>NETWORKDAYS(TBL_Employees[[#This Row],[Hire Date]],TBL_Employees[[#This Row],[Exit Date]])</f>
        <v>#VALUE!</v>
      </c>
      <c r="Q556" t="e">
        <f>TBL_Employees[[#This Row],[duration]]/365</f>
        <v>#VALUE!</v>
      </c>
      <c r="R556" s="7" t="e">
        <f>IF(TBL_Employees[[#This Row],[Column1]],TBL_Employees[[#This Row],[Column1]]&lt;&gt;"#VALUE!",0)</f>
        <v>#VALUE!</v>
      </c>
    </row>
    <row r="557" spans="1:18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11">
        <v>144986</v>
      </c>
      <c r="K557" s="9">
        <v>0.12</v>
      </c>
      <c r="L557" t="s">
        <v>19</v>
      </c>
      <c r="M557" t="s">
        <v>39</v>
      </c>
      <c r="N557" s="1" t="s">
        <v>21</v>
      </c>
      <c r="O557">
        <f t="shared" si="8"/>
        <v>17398.32</v>
      </c>
      <c r="P557" t="e">
        <f>NETWORKDAYS(TBL_Employees[[#This Row],[Hire Date]],TBL_Employees[[#This Row],[Exit Date]])</f>
        <v>#VALUE!</v>
      </c>
      <c r="Q557" t="e">
        <f>TBL_Employees[[#This Row],[duration]]/365</f>
        <v>#VALUE!</v>
      </c>
      <c r="R557" s="7" t="e">
        <f>IF(TBL_Employees[[#This Row],[Column1]],TBL_Employees[[#This Row],[Column1]]&lt;&gt;"#VALUE!",0)</f>
        <v>#VALUE!</v>
      </c>
    </row>
    <row r="558" spans="1:18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11">
        <v>60113</v>
      </c>
      <c r="K558" s="9">
        <v>0</v>
      </c>
      <c r="L558" t="s">
        <v>19</v>
      </c>
      <c r="M558" t="s">
        <v>20</v>
      </c>
      <c r="N558" s="1" t="s">
        <v>21</v>
      </c>
      <c r="O558">
        <f t="shared" si="8"/>
        <v>0</v>
      </c>
      <c r="P558" t="e">
        <f>NETWORKDAYS(TBL_Employees[[#This Row],[Hire Date]],TBL_Employees[[#This Row],[Exit Date]])</f>
        <v>#VALUE!</v>
      </c>
      <c r="Q558" t="e">
        <f>TBL_Employees[[#This Row],[duration]]/365</f>
        <v>#VALUE!</v>
      </c>
      <c r="R558" s="7" t="e">
        <f>IF(TBL_Employees[[#This Row],[Column1]],TBL_Employees[[#This Row],[Column1]]&lt;&gt;"#VALUE!",0)</f>
        <v>#VALUE!</v>
      </c>
    </row>
    <row r="559" spans="1:18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11">
        <v>50548</v>
      </c>
      <c r="K559" s="9">
        <v>0</v>
      </c>
      <c r="L559" t="s">
        <v>52</v>
      </c>
      <c r="M559" t="s">
        <v>53</v>
      </c>
      <c r="N559" s="1" t="s">
        <v>21</v>
      </c>
      <c r="O559">
        <f t="shared" si="8"/>
        <v>0</v>
      </c>
      <c r="P559" t="e">
        <f>NETWORKDAYS(TBL_Employees[[#This Row],[Hire Date]],TBL_Employees[[#This Row],[Exit Date]])</f>
        <v>#VALUE!</v>
      </c>
      <c r="Q559" t="e">
        <f>TBL_Employees[[#This Row],[duration]]/365</f>
        <v>#VALUE!</v>
      </c>
      <c r="R559" s="7" t="e">
        <f>IF(TBL_Employees[[#This Row],[Column1]],TBL_Employees[[#This Row],[Column1]]&lt;&gt;"#VALUE!",0)</f>
        <v>#VALUE!</v>
      </c>
    </row>
    <row r="560" spans="1:18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11">
        <v>68846</v>
      </c>
      <c r="K560" s="9">
        <v>0</v>
      </c>
      <c r="L560" t="s">
        <v>19</v>
      </c>
      <c r="M560" t="s">
        <v>20</v>
      </c>
      <c r="N560" s="1" t="s">
        <v>21</v>
      </c>
      <c r="O560">
        <f t="shared" si="8"/>
        <v>0</v>
      </c>
      <c r="P560" t="e">
        <f>NETWORKDAYS(TBL_Employees[[#This Row],[Hire Date]],TBL_Employees[[#This Row],[Exit Date]])</f>
        <v>#VALUE!</v>
      </c>
      <c r="Q560" t="e">
        <f>TBL_Employees[[#This Row],[duration]]/365</f>
        <v>#VALUE!</v>
      </c>
      <c r="R560" s="7" t="e">
        <f>IF(TBL_Employees[[#This Row],[Column1]],TBL_Employees[[#This Row],[Column1]]&lt;&gt;"#VALUE!",0)</f>
        <v>#VALUE!</v>
      </c>
    </row>
    <row r="561" spans="1:18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11">
        <v>90901</v>
      </c>
      <c r="K561" s="9">
        <v>0</v>
      </c>
      <c r="L561" t="s">
        <v>19</v>
      </c>
      <c r="M561" t="s">
        <v>63</v>
      </c>
      <c r="N561" s="1" t="s">
        <v>21</v>
      </c>
      <c r="O561">
        <f t="shared" si="8"/>
        <v>0</v>
      </c>
      <c r="P561" t="e">
        <f>NETWORKDAYS(TBL_Employees[[#This Row],[Hire Date]],TBL_Employees[[#This Row],[Exit Date]])</f>
        <v>#VALUE!</v>
      </c>
      <c r="Q561" t="e">
        <f>TBL_Employees[[#This Row],[duration]]/365</f>
        <v>#VALUE!</v>
      </c>
      <c r="R561" s="7" t="e">
        <f>IF(TBL_Employees[[#This Row],[Column1]],TBL_Employees[[#This Row],[Column1]]&lt;&gt;"#VALUE!",0)</f>
        <v>#VALUE!</v>
      </c>
    </row>
    <row r="562" spans="1:18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11">
        <v>102033</v>
      </c>
      <c r="K562" s="9">
        <v>0.08</v>
      </c>
      <c r="L562" t="s">
        <v>19</v>
      </c>
      <c r="M562" t="s">
        <v>25</v>
      </c>
      <c r="N562" s="1" t="s">
        <v>21</v>
      </c>
      <c r="O562">
        <f t="shared" si="8"/>
        <v>8162.64</v>
      </c>
      <c r="P562" t="e">
        <f>NETWORKDAYS(TBL_Employees[[#This Row],[Hire Date]],TBL_Employees[[#This Row],[Exit Date]])</f>
        <v>#VALUE!</v>
      </c>
      <c r="Q562" t="e">
        <f>TBL_Employees[[#This Row],[duration]]/365</f>
        <v>#VALUE!</v>
      </c>
      <c r="R562" s="7" t="e">
        <f>IF(TBL_Employees[[#This Row],[Column1]],TBL_Employees[[#This Row],[Column1]]&lt;&gt;"#VALUE!",0)</f>
        <v>#VALUE!</v>
      </c>
    </row>
    <row r="563" spans="1:18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11">
        <v>151783</v>
      </c>
      <c r="K563" s="9">
        <v>0.26</v>
      </c>
      <c r="L563" t="s">
        <v>19</v>
      </c>
      <c r="M563" t="s">
        <v>63</v>
      </c>
      <c r="N563" s="1" t="s">
        <v>21</v>
      </c>
      <c r="O563">
        <f t="shared" si="8"/>
        <v>39463.58</v>
      </c>
      <c r="P563" t="e">
        <f>NETWORKDAYS(TBL_Employees[[#This Row],[Hire Date]],TBL_Employees[[#This Row],[Exit Date]])</f>
        <v>#VALUE!</v>
      </c>
      <c r="Q563" t="e">
        <f>TBL_Employees[[#This Row],[duration]]/365</f>
        <v>#VALUE!</v>
      </c>
      <c r="R563" s="7" t="e">
        <f>IF(TBL_Employees[[#This Row],[Column1]],TBL_Employees[[#This Row],[Column1]]&lt;&gt;"#VALUE!",0)</f>
        <v>#VALUE!</v>
      </c>
    </row>
    <row r="564" spans="1:18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11">
        <v>170164</v>
      </c>
      <c r="K564" s="9">
        <v>0.17</v>
      </c>
      <c r="L564" t="s">
        <v>19</v>
      </c>
      <c r="M564" t="s">
        <v>25</v>
      </c>
      <c r="N564" s="1" t="s">
        <v>21</v>
      </c>
      <c r="O564">
        <f t="shared" si="8"/>
        <v>28927.88</v>
      </c>
      <c r="P564" t="e">
        <f>NETWORKDAYS(TBL_Employees[[#This Row],[Hire Date]],TBL_Employees[[#This Row],[Exit Date]])</f>
        <v>#VALUE!</v>
      </c>
      <c r="Q564" t="e">
        <f>TBL_Employees[[#This Row],[duration]]/365</f>
        <v>#VALUE!</v>
      </c>
      <c r="R564" s="7" t="e">
        <f>IF(TBL_Employees[[#This Row],[Column1]],TBL_Employees[[#This Row],[Column1]]&lt;&gt;"#VALUE!",0)</f>
        <v>#VALUE!</v>
      </c>
    </row>
    <row r="565" spans="1:18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11">
        <v>155905</v>
      </c>
      <c r="K565" s="9">
        <v>0.14000000000000001</v>
      </c>
      <c r="L565" t="s">
        <v>19</v>
      </c>
      <c r="M565" t="s">
        <v>39</v>
      </c>
      <c r="N565" s="1" t="s">
        <v>21</v>
      </c>
      <c r="O565">
        <f t="shared" si="8"/>
        <v>21826.7</v>
      </c>
      <c r="P565" t="e">
        <f>NETWORKDAYS(TBL_Employees[[#This Row],[Hire Date]],TBL_Employees[[#This Row],[Exit Date]])</f>
        <v>#VALUE!</v>
      </c>
      <c r="Q565" t="e">
        <f>TBL_Employees[[#This Row],[duration]]/365</f>
        <v>#VALUE!</v>
      </c>
      <c r="R565" s="7" t="e">
        <f>IF(TBL_Employees[[#This Row],[Column1]],TBL_Employees[[#This Row],[Column1]]&lt;&gt;"#VALUE!",0)</f>
        <v>#VALUE!</v>
      </c>
    </row>
    <row r="566" spans="1:18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11">
        <v>50733</v>
      </c>
      <c r="K566" s="9">
        <v>0</v>
      </c>
      <c r="L566" t="s">
        <v>19</v>
      </c>
      <c r="M566" t="s">
        <v>45</v>
      </c>
      <c r="N566" s="1" t="s">
        <v>21</v>
      </c>
      <c r="O566">
        <f t="shared" si="8"/>
        <v>0</v>
      </c>
      <c r="P566" t="e">
        <f>NETWORKDAYS(TBL_Employees[[#This Row],[Hire Date]],TBL_Employees[[#This Row],[Exit Date]])</f>
        <v>#VALUE!</v>
      </c>
      <c r="Q566" t="e">
        <f>TBL_Employees[[#This Row],[duration]]/365</f>
        <v>#VALUE!</v>
      </c>
      <c r="R566" s="7" t="e">
        <f>IF(TBL_Employees[[#This Row],[Column1]],TBL_Employees[[#This Row],[Column1]]&lt;&gt;"#VALUE!",0)</f>
        <v>#VALUE!</v>
      </c>
    </row>
    <row r="567" spans="1:18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11">
        <v>88663</v>
      </c>
      <c r="K567" s="9">
        <v>0</v>
      </c>
      <c r="L567" t="s">
        <v>19</v>
      </c>
      <c r="M567" t="s">
        <v>39</v>
      </c>
      <c r="N567" s="1" t="s">
        <v>21</v>
      </c>
      <c r="O567">
        <f t="shared" si="8"/>
        <v>0</v>
      </c>
      <c r="P567" t="e">
        <f>NETWORKDAYS(TBL_Employees[[#This Row],[Hire Date]],TBL_Employees[[#This Row],[Exit Date]])</f>
        <v>#VALUE!</v>
      </c>
      <c r="Q567" t="e">
        <f>TBL_Employees[[#This Row],[duration]]/365</f>
        <v>#VALUE!</v>
      </c>
      <c r="R567" s="7" t="e">
        <f>IF(TBL_Employees[[#This Row],[Column1]],TBL_Employees[[#This Row],[Column1]]&lt;&gt;"#VALUE!",0)</f>
        <v>#VALUE!</v>
      </c>
    </row>
    <row r="568" spans="1:18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11">
        <v>88213</v>
      </c>
      <c r="K568" s="9">
        <v>0</v>
      </c>
      <c r="L568" t="s">
        <v>33</v>
      </c>
      <c r="M568" t="s">
        <v>80</v>
      </c>
      <c r="N568" s="1" t="s">
        <v>21</v>
      </c>
      <c r="O568">
        <f t="shared" si="8"/>
        <v>0</v>
      </c>
      <c r="P568" t="e">
        <f>NETWORKDAYS(TBL_Employees[[#This Row],[Hire Date]],TBL_Employees[[#This Row],[Exit Date]])</f>
        <v>#VALUE!</v>
      </c>
      <c r="Q568" t="e">
        <f>TBL_Employees[[#This Row],[duration]]/365</f>
        <v>#VALUE!</v>
      </c>
      <c r="R568" s="7" t="e">
        <f>IF(TBL_Employees[[#This Row],[Column1]],TBL_Employees[[#This Row],[Column1]]&lt;&gt;"#VALUE!",0)</f>
        <v>#VALUE!</v>
      </c>
    </row>
    <row r="569" spans="1:18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11">
        <v>67130</v>
      </c>
      <c r="K569" s="9">
        <v>0</v>
      </c>
      <c r="L569" t="s">
        <v>19</v>
      </c>
      <c r="M569" t="s">
        <v>45</v>
      </c>
      <c r="N569" s="1" t="s">
        <v>21</v>
      </c>
      <c r="O569">
        <f t="shared" si="8"/>
        <v>0</v>
      </c>
      <c r="P569" t="e">
        <f>NETWORKDAYS(TBL_Employees[[#This Row],[Hire Date]],TBL_Employees[[#This Row],[Exit Date]])</f>
        <v>#VALUE!</v>
      </c>
      <c r="Q569" t="e">
        <f>TBL_Employees[[#This Row],[duration]]/365</f>
        <v>#VALUE!</v>
      </c>
      <c r="R569" s="7" t="e">
        <f>IF(TBL_Employees[[#This Row],[Column1]],TBL_Employees[[#This Row],[Column1]]&lt;&gt;"#VALUE!",0)</f>
        <v>#VALUE!</v>
      </c>
    </row>
    <row r="570" spans="1:18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11">
        <v>94876</v>
      </c>
      <c r="K570" s="9">
        <v>0</v>
      </c>
      <c r="L570" t="s">
        <v>19</v>
      </c>
      <c r="M570" t="s">
        <v>45</v>
      </c>
      <c r="N570" s="1" t="s">
        <v>21</v>
      </c>
      <c r="O570">
        <f t="shared" si="8"/>
        <v>0</v>
      </c>
      <c r="P570" t="e">
        <f>NETWORKDAYS(TBL_Employees[[#This Row],[Hire Date]],TBL_Employees[[#This Row],[Exit Date]])</f>
        <v>#VALUE!</v>
      </c>
      <c r="Q570" t="e">
        <f>TBL_Employees[[#This Row],[duration]]/365</f>
        <v>#VALUE!</v>
      </c>
      <c r="R570" s="7" t="e">
        <f>IF(TBL_Employees[[#This Row],[Column1]],TBL_Employees[[#This Row],[Column1]]&lt;&gt;"#VALUE!",0)</f>
        <v>#VALUE!</v>
      </c>
    </row>
    <row r="571" spans="1:18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11">
        <v>98230</v>
      </c>
      <c r="K571" s="9">
        <v>0</v>
      </c>
      <c r="L571" t="s">
        <v>19</v>
      </c>
      <c r="M571" t="s">
        <v>45</v>
      </c>
      <c r="N571" s="1" t="s">
        <v>21</v>
      </c>
      <c r="O571">
        <f t="shared" si="8"/>
        <v>0</v>
      </c>
      <c r="P571" t="e">
        <f>NETWORKDAYS(TBL_Employees[[#This Row],[Hire Date]],TBL_Employees[[#This Row],[Exit Date]])</f>
        <v>#VALUE!</v>
      </c>
      <c r="Q571" t="e">
        <f>TBL_Employees[[#This Row],[duration]]/365</f>
        <v>#VALUE!</v>
      </c>
      <c r="R571" s="7" t="e">
        <f>IF(TBL_Employees[[#This Row],[Column1]],TBL_Employees[[#This Row],[Column1]]&lt;&gt;"#VALUE!",0)</f>
        <v>#VALUE!</v>
      </c>
    </row>
    <row r="572" spans="1:18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11">
        <v>96757</v>
      </c>
      <c r="K572" s="9">
        <v>0</v>
      </c>
      <c r="L572" t="s">
        <v>19</v>
      </c>
      <c r="M572" t="s">
        <v>29</v>
      </c>
      <c r="N572" s="1" t="s">
        <v>21</v>
      </c>
      <c r="O572">
        <f t="shared" si="8"/>
        <v>0</v>
      </c>
      <c r="P572" t="e">
        <f>NETWORKDAYS(TBL_Employees[[#This Row],[Hire Date]],TBL_Employees[[#This Row],[Exit Date]])</f>
        <v>#VALUE!</v>
      </c>
      <c r="Q572" t="e">
        <f>TBL_Employees[[#This Row],[duration]]/365</f>
        <v>#VALUE!</v>
      </c>
      <c r="R572" s="7" t="e">
        <f>IF(TBL_Employees[[#This Row],[Column1]],TBL_Employees[[#This Row],[Column1]]&lt;&gt;"#VALUE!",0)</f>
        <v>#VALUE!</v>
      </c>
    </row>
    <row r="573" spans="1:18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11">
        <v>51513</v>
      </c>
      <c r="K573" s="9">
        <v>0</v>
      </c>
      <c r="L573" t="s">
        <v>19</v>
      </c>
      <c r="M573" t="s">
        <v>29</v>
      </c>
      <c r="N573" s="1" t="s">
        <v>21</v>
      </c>
      <c r="O573">
        <f t="shared" si="8"/>
        <v>0</v>
      </c>
      <c r="P573" t="e">
        <f>NETWORKDAYS(TBL_Employees[[#This Row],[Hire Date]],TBL_Employees[[#This Row],[Exit Date]])</f>
        <v>#VALUE!</v>
      </c>
      <c r="Q573" t="e">
        <f>TBL_Employees[[#This Row],[duration]]/365</f>
        <v>#VALUE!</v>
      </c>
      <c r="R573" s="7" t="e">
        <f>IF(TBL_Employees[[#This Row],[Column1]],TBL_Employees[[#This Row],[Column1]]&lt;&gt;"#VALUE!",0)</f>
        <v>#VALUE!</v>
      </c>
    </row>
    <row r="574" spans="1:18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11">
        <v>234311</v>
      </c>
      <c r="K574" s="9">
        <v>0.37</v>
      </c>
      <c r="L574" t="s">
        <v>19</v>
      </c>
      <c r="M574" t="s">
        <v>45</v>
      </c>
      <c r="N574" s="1" t="s">
        <v>21</v>
      </c>
      <c r="O574">
        <f t="shared" si="8"/>
        <v>86695.069999999992</v>
      </c>
      <c r="P574" t="e">
        <f>NETWORKDAYS(TBL_Employees[[#This Row],[Hire Date]],TBL_Employees[[#This Row],[Exit Date]])</f>
        <v>#VALUE!</v>
      </c>
      <c r="Q574" t="e">
        <f>TBL_Employees[[#This Row],[duration]]/365</f>
        <v>#VALUE!</v>
      </c>
      <c r="R574" s="7" t="e">
        <f>IF(TBL_Employees[[#This Row],[Column1]],TBL_Employees[[#This Row],[Column1]]&lt;&gt;"#VALUE!",0)</f>
        <v>#VALUE!</v>
      </c>
    </row>
    <row r="575" spans="1:18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11">
        <v>152353</v>
      </c>
      <c r="K575" s="9">
        <v>0.14000000000000001</v>
      </c>
      <c r="L575" t="s">
        <v>19</v>
      </c>
      <c r="M575" t="s">
        <v>63</v>
      </c>
      <c r="N575" s="1" t="s">
        <v>21</v>
      </c>
      <c r="O575">
        <f t="shared" si="8"/>
        <v>21329.420000000002</v>
      </c>
      <c r="P575" t="e">
        <f>NETWORKDAYS(TBL_Employees[[#This Row],[Hire Date]],TBL_Employees[[#This Row],[Exit Date]])</f>
        <v>#VALUE!</v>
      </c>
      <c r="Q575" t="e">
        <f>TBL_Employees[[#This Row],[duration]]/365</f>
        <v>#VALUE!</v>
      </c>
      <c r="R575" s="7" t="e">
        <f>IF(TBL_Employees[[#This Row],[Column1]],TBL_Employees[[#This Row],[Column1]]&lt;&gt;"#VALUE!",0)</f>
        <v>#VALUE!</v>
      </c>
    </row>
    <row r="576" spans="1:18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11">
        <v>124774</v>
      </c>
      <c r="K576" s="9">
        <v>0.12</v>
      </c>
      <c r="L576" t="s">
        <v>19</v>
      </c>
      <c r="M576" t="s">
        <v>39</v>
      </c>
      <c r="N576" s="1" t="s">
        <v>21</v>
      </c>
      <c r="O576">
        <f t="shared" si="8"/>
        <v>14972.88</v>
      </c>
      <c r="P576" t="e">
        <f>NETWORKDAYS(TBL_Employees[[#This Row],[Hire Date]],TBL_Employees[[#This Row],[Exit Date]])</f>
        <v>#VALUE!</v>
      </c>
      <c r="Q576" t="e">
        <f>TBL_Employees[[#This Row],[duration]]/365</f>
        <v>#VALUE!</v>
      </c>
      <c r="R576" s="7" t="e">
        <f>IF(TBL_Employees[[#This Row],[Column1]],TBL_Employees[[#This Row],[Column1]]&lt;&gt;"#VALUE!",0)</f>
        <v>#VALUE!</v>
      </c>
    </row>
    <row r="577" spans="1:18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11">
        <v>157070</v>
      </c>
      <c r="K577" s="9">
        <v>0.28000000000000003</v>
      </c>
      <c r="L577" t="s">
        <v>33</v>
      </c>
      <c r="M577" t="s">
        <v>80</v>
      </c>
      <c r="N577" s="1" t="s">
        <v>21</v>
      </c>
      <c r="O577">
        <f t="shared" si="8"/>
        <v>43979.600000000006</v>
      </c>
      <c r="P577" t="e">
        <f>NETWORKDAYS(TBL_Employees[[#This Row],[Hire Date]],TBL_Employees[[#This Row],[Exit Date]])</f>
        <v>#VALUE!</v>
      </c>
      <c r="Q577" t="e">
        <f>TBL_Employees[[#This Row],[duration]]/365</f>
        <v>#VALUE!</v>
      </c>
      <c r="R577" s="7" t="e">
        <f>IF(TBL_Employees[[#This Row],[Column1]],TBL_Employees[[#This Row],[Column1]]&lt;&gt;"#VALUE!",0)</f>
        <v>#VALUE!</v>
      </c>
    </row>
    <row r="578" spans="1:18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11">
        <v>130133</v>
      </c>
      <c r="K578" s="9">
        <v>0.15</v>
      </c>
      <c r="L578" t="s">
        <v>19</v>
      </c>
      <c r="M578" t="s">
        <v>25</v>
      </c>
      <c r="N578" s="1">
        <v>44699</v>
      </c>
      <c r="O578">
        <f t="shared" ref="O578:O641" si="9">K578*J578</f>
        <v>19519.95</v>
      </c>
      <c r="P578">
        <f>NETWORKDAYS(TBL_Employees[[#This Row],[Hire Date]],TBL_Employees[[#This Row],[Exit Date]])</f>
        <v>725</v>
      </c>
      <c r="Q578">
        <f>TBL_Employees[[#This Row],[duration]]/365</f>
        <v>1.9863013698630136</v>
      </c>
      <c r="R578" s="7" t="b">
        <f>IF(TBL_Employees[[#This Row],[Column1]],TBL_Employees[[#This Row],[Column1]]&lt;&gt;"#VALUE!",0)</f>
        <v>1</v>
      </c>
    </row>
    <row r="579" spans="1:18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11">
        <v>108780</v>
      </c>
      <c r="K579" s="9">
        <v>0.06</v>
      </c>
      <c r="L579" t="s">
        <v>33</v>
      </c>
      <c r="M579" t="s">
        <v>74</v>
      </c>
      <c r="N579" s="1" t="s">
        <v>21</v>
      </c>
      <c r="O579">
        <f t="shared" si="9"/>
        <v>6526.8</v>
      </c>
      <c r="P579" t="e">
        <f>NETWORKDAYS(TBL_Employees[[#This Row],[Hire Date]],TBL_Employees[[#This Row],[Exit Date]])</f>
        <v>#VALUE!</v>
      </c>
      <c r="Q579" t="e">
        <f>TBL_Employees[[#This Row],[duration]]/365</f>
        <v>#VALUE!</v>
      </c>
      <c r="R579" s="7" t="e">
        <f>IF(TBL_Employees[[#This Row],[Column1]],TBL_Employees[[#This Row],[Column1]]&lt;&gt;"#VALUE!",0)</f>
        <v>#VALUE!</v>
      </c>
    </row>
    <row r="580" spans="1:18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11">
        <v>151853</v>
      </c>
      <c r="K580" s="9">
        <v>0.16</v>
      </c>
      <c r="L580" t="s">
        <v>33</v>
      </c>
      <c r="M580" t="s">
        <v>34</v>
      </c>
      <c r="N580" s="1" t="s">
        <v>21</v>
      </c>
      <c r="O580">
        <f t="shared" si="9"/>
        <v>24296.48</v>
      </c>
      <c r="P580" t="e">
        <f>NETWORKDAYS(TBL_Employees[[#This Row],[Hire Date]],TBL_Employees[[#This Row],[Exit Date]])</f>
        <v>#VALUE!</v>
      </c>
      <c r="Q580" t="e">
        <f>TBL_Employees[[#This Row],[duration]]/365</f>
        <v>#VALUE!</v>
      </c>
      <c r="R580" s="7" t="e">
        <f>IF(TBL_Employees[[#This Row],[Column1]],TBL_Employees[[#This Row],[Column1]]&lt;&gt;"#VALUE!",0)</f>
        <v>#VALUE!</v>
      </c>
    </row>
    <row r="581" spans="1:18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11">
        <v>64669</v>
      </c>
      <c r="K581" s="9">
        <v>0</v>
      </c>
      <c r="L581" t="s">
        <v>33</v>
      </c>
      <c r="M581" t="s">
        <v>80</v>
      </c>
      <c r="N581" s="1" t="s">
        <v>21</v>
      </c>
      <c r="O581">
        <f t="shared" si="9"/>
        <v>0</v>
      </c>
      <c r="P581" t="e">
        <f>NETWORKDAYS(TBL_Employees[[#This Row],[Hire Date]],TBL_Employees[[#This Row],[Exit Date]])</f>
        <v>#VALUE!</v>
      </c>
      <c r="Q581" t="e">
        <f>TBL_Employees[[#This Row],[duration]]/365</f>
        <v>#VALUE!</v>
      </c>
      <c r="R581" s="7" t="e">
        <f>IF(TBL_Employees[[#This Row],[Column1]],TBL_Employees[[#This Row],[Column1]]&lt;&gt;"#VALUE!",0)</f>
        <v>#VALUE!</v>
      </c>
    </row>
    <row r="582" spans="1:18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11">
        <v>69352</v>
      </c>
      <c r="K582" s="9">
        <v>0</v>
      </c>
      <c r="L582" t="s">
        <v>52</v>
      </c>
      <c r="M582" t="s">
        <v>66</v>
      </c>
      <c r="N582" s="1" t="s">
        <v>21</v>
      </c>
      <c r="O582">
        <f t="shared" si="9"/>
        <v>0</v>
      </c>
      <c r="P582" t="e">
        <f>NETWORKDAYS(TBL_Employees[[#This Row],[Hire Date]],TBL_Employees[[#This Row],[Exit Date]])</f>
        <v>#VALUE!</v>
      </c>
      <c r="Q582" t="e">
        <f>TBL_Employees[[#This Row],[duration]]/365</f>
        <v>#VALUE!</v>
      </c>
      <c r="R582" s="7" t="e">
        <f>IF(TBL_Employees[[#This Row],[Column1]],TBL_Employees[[#This Row],[Column1]]&lt;&gt;"#VALUE!",0)</f>
        <v>#VALUE!</v>
      </c>
    </row>
    <row r="583" spans="1:18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11">
        <v>74631</v>
      </c>
      <c r="K583" s="9">
        <v>0</v>
      </c>
      <c r="L583" t="s">
        <v>33</v>
      </c>
      <c r="M583" t="s">
        <v>80</v>
      </c>
      <c r="N583" s="1" t="s">
        <v>21</v>
      </c>
      <c r="O583">
        <f t="shared" si="9"/>
        <v>0</v>
      </c>
      <c r="P583" t="e">
        <f>NETWORKDAYS(TBL_Employees[[#This Row],[Hire Date]],TBL_Employees[[#This Row],[Exit Date]])</f>
        <v>#VALUE!</v>
      </c>
      <c r="Q583" t="e">
        <f>TBL_Employees[[#This Row],[duration]]/365</f>
        <v>#VALUE!</v>
      </c>
      <c r="R583" s="7" t="e">
        <f>IF(TBL_Employees[[#This Row],[Column1]],TBL_Employees[[#This Row],[Column1]]&lt;&gt;"#VALUE!",0)</f>
        <v>#VALUE!</v>
      </c>
    </row>
    <row r="584" spans="1:18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11">
        <v>96441</v>
      </c>
      <c r="K584" s="9">
        <v>0</v>
      </c>
      <c r="L584" t="s">
        <v>52</v>
      </c>
      <c r="M584" t="s">
        <v>53</v>
      </c>
      <c r="N584" s="1" t="s">
        <v>21</v>
      </c>
      <c r="O584">
        <f t="shared" si="9"/>
        <v>0</v>
      </c>
      <c r="P584" t="e">
        <f>NETWORKDAYS(TBL_Employees[[#This Row],[Hire Date]],TBL_Employees[[#This Row],[Exit Date]])</f>
        <v>#VALUE!</v>
      </c>
      <c r="Q584" t="e">
        <f>TBL_Employees[[#This Row],[duration]]/365</f>
        <v>#VALUE!</v>
      </c>
      <c r="R584" s="7" t="e">
        <f>IF(TBL_Employees[[#This Row],[Column1]],TBL_Employees[[#This Row],[Column1]]&lt;&gt;"#VALUE!",0)</f>
        <v>#VALUE!</v>
      </c>
    </row>
    <row r="585" spans="1:18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11">
        <v>114250</v>
      </c>
      <c r="K585" s="9">
        <v>0.14000000000000001</v>
      </c>
      <c r="L585" t="s">
        <v>33</v>
      </c>
      <c r="M585" t="s">
        <v>34</v>
      </c>
      <c r="N585" s="1" t="s">
        <v>21</v>
      </c>
      <c r="O585">
        <f t="shared" si="9"/>
        <v>15995.000000000002</v>
      </c>
      <c r="P585" t="e">
        <f>NETWORKDAYS(TBL_Employees[[#This Row],[Hire Date]],TBL_Employees[[#This Row],[Exit Date]])</f>
        <v>#VALUE!</v>
      </c>
      <c r="Q585" t="e">
        <f>TBL_Employees[[#This Row],[duration]]/365</f>
        <v>#VALUE!</v>
      </c>
      <c r="R585" s="7" t="e">
        <f>IF(TBL_Employees[[#This Row],[Column1]],TBL_Employees[[#This Row],[Column1]]&lt;&gt;"#VALUE!",0)</f>
        <v>#VALUE!</v>
      </c>
    </row>
    <row r="586" spans="1:18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11">
        <v>70165</v>
      </c>
      <c r="K586" s="9">
        <v>7.0000000000000007E-2</v>
      </c>
      <c r="L586" t="s">
        <v>52</v>
      </c>
      <c r="M586" t="s">
        <v>81</v>
      </c>
      <c r="N586" s="1" t="s">
        <v>21</v>
      </c>
      <c r="O586">
        <f t="shared" si="9"/>
        <v>4911.55</v>
      </c>
      <c r="P586" t="e">
        <f>NETWORKDAYS(TBL_Employees[[#This Row],[Hire Date]],TBL_Employees[[#This Row],[Exit Date]])</f>
        <v>#VALUE!</v>
      </c>
      <c r="Q586" t="e">
        <f>TBL_Employees[[#This Row],[duration]]/365</f>
        <v>#VALUE!</v>
      </c>
      <c r="R586" s="7" t="e">
        <f>IF(TBL_Employees[[#This Row],[Column1]],TBL_Employees[[#This Row],[Column1]]&lt;&gt;"#VALUE!",0)</f>
        <v>#VALUE!</v>
      </c>
    </row>
    <row r="587" spans="1:18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11">
        <v>109059</v>
      </c>
      <c r="K587" s="9">
        <v>7.0000000000000007E-2</v>
      </c>
      <c r="L587" t="s">
        <v>33</v>
      </c>
      <c r="M587" t="s">
        <v>34</v>
      </c>
      <c r="N587" s="1" t="s">
        <v>21</v>
      </c>
      <c r="O587">
        <f t="shared" si="9"/>
        <v>7634.130000000001</v>
      </c>
      <c r="P587" t="e">
        <f>NETWORKDAYS(TBL_Employees[[#This Row],[Hire Date]],TBL_Employees[[#This Row],[Exit Date]])</f>
        <v>#VALUE!</v>
      </c>
      <c r="Q587" t="e">
        <f>TBL_Employees[[#This Row],[duration]]/365</f>
        <v>#VALUE!</v>
      </c>
      <c r="R587" s="7" t="e">
        <f>IF(TBL_Employees[[#This Row],[Column1]],TBL_Employees[[#This Row],[Column1]]&lt;&gt;"#VALUE!",0)</f>
        <v>#VALUE!</v>
      </c>
    </row>
    <row r="588" spans="1:18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11">
        <v>77442</v>
      </c>
      <c r="K588" s="9">
        <v>0</v>
      </c>
      <c r="L588" t="s">
        <v>19</v>
      </c>
      <c r="M588" t="s">
        <v>29</v>
      </c>
      <c r="N588" s="1" t="s">
        <v>21</v>
      </c>
      <c r="O588">
        <f t="shared" si="9"/>
        <v>0</v>
      </c>
      <c r="P588" t="e">
        <f>NETWORKDAYS(TBL_Employees[[#This Row],[Hire Date]],TBL_Employees[[#This Row],[Exit Date]])</f>
        <v>#VALUE!</v>
      </c>
      <c r="Q588" t="e">
        <f>TBL_Employees[[#This Row],[duration]]/365</f>
        <v>#VALUE!</v>
      </c>
      <c r="R588" s="7" t="e">
        <f>IF(TBL_Employees[[#This Row],[Column1]],TBL_Employees[[#This Row],[Column1]]&lt;&gt;"#VALUE!",0)</f>
        <v>#VALUE!</v>
      </c>
    </row>
    <row r="589" spans="1:18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11">
        <v>72126</v>
      </c>
      <c r="K589" s="9">
        <v>0</v>
      </c>
      <c r="L589" t="s">
        <v>52</v>
      </c>
      <c r="M589" t="s">
        <v>81</v>
      </c>
      <c r="N589" s="1" t="s">
        <v>21</v>
      </c>
      <c r="O589">
        <f t="shared" si="9"/>
        <v>0</v>
      </c>
      <c r="P589" t="e">
        <f>NETWORKDAYS(TBL_Employees[[#This Row],[Hire Date]],TBL_Employees[[#This Row],[Exit Date]])</f>
        <v>#VALUE!</v>
      </c>
      <c r="Q589" t="e">
        <f>TBL_Employees[[#This Row],[duration]]/365</f>
        <v>#VALUE!</v>
      </c>
      <c r="R589" s="7" t="e">
        <f>IF(TBL_Employees[[#This Row],[Column1]],TBL_Employees[[#This Row],[Column1]]&lt;&gt;"#VALUE!",0)</f>
        <v>#VALUE!</v>
      </c>
    </row>
    <row r="590" spans="1:18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11">
        <v>70334</v>
      </c>
      <c r="K590" s="9">
        <v>0</v>
      </c>
      <c r="L590" t="s">
        <v>19</v>
      </c>
      <c r="M590" t="s">
        <v>45</v>
      </c>
      <c r="N590" s="1" t="s">
        <v>21</v>
      </c>
      <c r="O590">
        <f t="shared" si="9"/>
        <v>0</v>
      </c>
      <c r="P590" t="e">
        <f>NETWORKDAYS(TBL_Employees[[#This Row],[Hire Date]],TBL_Employees[[#This Row],[Exit Date]])</f>
        <v>#VALUE!</v>
      </c>
      <c r="Q590" t="e">
        <f>TBL_Employees[[#This Row],[duration]]/365</f>
        <v>#VALUE!</v>
      </c>
      <c r="R590" s="7" t="e">
        <f>IF(TBL_Employees[[#This Row],[Column1]],TBL_Employees[[#This Row],[Column1]]&lt;&gt;"#VALUE!",0)</f>
        <v>#VALUE!</v>
      </c>
    </row>
    <row r="591" spans="1:18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11">
        <v>78006</v>
      </c>
      <c r="K591" s="9">
        <v>0</v>
      </c>
      <c r="L591" t="s">
        <v>19</v>
      </c>
      <c r="M591" t="s">
        <v>45</v>
      </c>
      <c r="N591" s="1" t="s">
        <v>21</v>
      </c>
      <c r="O591">
        <f t="shared" si="9"/>
        <v>0</v>
      </c>
      <c r="P591" t="e">
        <f>NETWORKDAYS(TBL_Employees[[#This Row],[Hire Date]],TBL_Employees[[#This Row],[Exit Date]])</f>
        <v>#VALUE!</v>
      </c>
      <c r="Q591" t="e">
        <f>TBL_Employees[[#This Row],[duration]]/365</f>
        <v>#VALUE!</v>
      </c>
      <c r="R591" s="7" t="e">
        <f>IF(TBL_Employees[[#This Row],[Column1]],TBL_Employees[[#This Row],[Column1]]&lt;&gt;"#VALUE!",0)</f>
        <v>#VALUE!</v>
      </c>
    </row>
    <row r="592" spans="1:18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11">
        <v>160385</v>
      </c>
      <c r="K592" s="9">
        <v>0.23</v>
      </c>
      <c r="L592" t="s">
        <v>19</v>
      </c>
      <c r="M592" t="s">
        <v>45</v>
      </c>
      <c r="N592" s="1">
        <v>44334</v>
      </c>
      <c r="O592">
        <f t="shared" si="9"/>
        <v>36888.550000000003</v>
      </c>
      <c r="P592">
        <f>NETWORKDAYS(TBL_Employees[[#This Row],[Hire Date]],TBL_Employees[[#This Row],[Exit Date]])</f>
        <v>82</v>
      </c>
      <c r="Q592">
        <f>TBL_Employees[[#This Row],[duration]]/365</f>
        <v>0.22465753424657534</v>
      </c>
      <c r="R592" s="7" t="b">
        <f>IF(TBL_Employees[[#This Row],[Column1]],TBL_Employees[[#This Row],[Column1]]&lt;&gt;"#VALUE!",0)</f>
        <v>1</v>
      </c>
    </row>
    <row r="593" spans="1:18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11">
        <v>202323</v>
      </c>
      <c r="K593" s="9">
        <v>0.39</v>
      </c>
      <c r="L593" t="s">
        <v>19</v>
      </c>
      <c r="M593" t="s">
        <v>20</v>
      </c>
      <c r="N593" s="1" t="s">
        <v>21</v>
      </c>
      <c r="O593">
        <f t="shared" si="9"/>
        <v>78905.97</v>
      </c>
      <c r="P593" t="e">
        <f>NETWORKDAYS(TBL_Employees[[#This Row],[Hire Date]],TBL_Employees[[#This Row],[Exit Date]])</f>
        <v>#VALUE!</v>
      </c>
      <c r="Q593" t="e">
        <f>TBL_Employees[[#This Row],[duration]]/365</f>
        <v>#VALUE!</v>
      </c>
      <c r="R593" s="7" t="e">
        <f>IF(TBL_Employees[[#This Row],[Column1]],TBL_Employees[[#This Row],[Column1]]&lt;&gt;"#VALUE!",0)</f>
        <v>#VALUE!</v>
      </c>
    </row>
    <row r="594" spans="1:18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11">
        <v>141555</v>
      </c>
      <c r="K594" s="9">
        <v>0.11</v>
      </c>
      <c r="L594" t="s">
        <v>52</v>
      </c>
      <c r="M594" t="s">
        <v>81</v>
      </c>
      <c r="N594" s="1" t="s">
        <v>21</v>
      </c>
      <c r="O594">
        <f t="shared" si="9"/>
        <v>15571.05</v>
      </c>
      <c r="P594" t="e">
        <f>NETWORKDAYS(TBL_Employees[[#This Row],[Hire Date]],TBL_Employees[[#This Row],[Exit Date]])</f>
        <v>#VALUE!</v>
      </c>
      <c r="Q594" t="e">
        <f>TBL_Employees[[#This Row],[duration]]/365</f>
        <v>#VALUE!</v>
      </c>
      <c r="R594" s="7" t="e">
        <f>IF(TBL_Employees[[#This Row],[Column1]],TBL_Employees[[#This Row],[Column1]]&lt;&gt;"#VALUE!",0)</f>
        <v>#VALUE!</v>
      </c>
    </row>
    <row r="595" spans="1:18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11">
        <v>184960</v>
      </c>
      <c r="K595" s="9">
        <v>0.18</v>
      </c>
      <c r="L595" t="s">
        <v>19</v>
      </c>
      <c r="M595" t="s">
        <v>63</v>
      </c>
      <c r="N595" s="1" t="s">
        <v>21</v>
      </c>
      <c r="O595">
        <f t="shared" si="9"/>
        <v>33292.799999999996</v>
      </c>
      <c r="P595" t="e">
        <f>NETWORKDAYS(TBL_Employees[[#This Row],[Hire Date]],TBL_Employees[[#This Row],[Exit Date]])</f>
        <v>#VALUE!</v>
      </c>
      <c r="Q595" t="e">
        <f>TBL_Employees[[#This Row],[duration]]/365</f>
        <v>#VALUE!</v>
      </c>
      <c r="R595" s="7" t="e">
        <f>IF(TBL_Employees[[#This Row],[Column1]],TBL_Employees[[#This Row],[Column1]]&lt;&gt;"#VALUE!",0)</f>
        <v>#VALUE!</v>
      </c>
    </row>
    <row r="596" spans="1:18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11">
        <v>221592</v>
      </c>
      <c r="K596" s="9">
        <v>0.31</v>
      </c>
      <c r="L596" t="s">
        <v>19</v>
      </c>
      <c r="M596" t="s">
        <v>29</v>
      </c>
      <c r="N596" s="1" t="s">
        <v>21</v>
      </c>
      <c r="O596">
        <f t="shared" si="9"/>
        <v>68693.52</v>
      </c>
      <c r="P596" t="e">
        <f>NETWORKDAYS(TBL_Employees[[#This Row],[Hire Date]],TBL_Employees[[#This Row],[Exit Date]])</f>
        <v>#VALUE!</v>
      </c>
      <c r="Q596" t="e">
        <f>TBL_Employees[[#This Row],[duration]]/365</f>
        <v>#VALUE!</v>
      </c>
      <c r="R596" s="7" t="e">
        <f>IF(TBL_Employees[[#This Row],[Column1]],TBL_Employees[[#This Row],[Column1]]&lt;&gt;"#VALUE!",0)</f>
        <v>#VALUE!</v>
      </c>
    </row>
    <row r="597" spans="1:18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11">
        <v>53301</v>
      </c>
      <c r="K597" s="9">
        <v>0</v>
      </c>
      <c r="L597" t="s">
        <v>19</v>
      </c>
      <c r="M597" t="s">
        <v>63</v>
      </c>
      <c r="N597" s="1" t="s">
        <v>21</v>
      </c>
      <c r="O597">
        <f t="shared" si="9"/>
        <v>0</v>
      </c>
      <c r="P597" t="e">
        <f>NETWORKDAYS(TBL_Employees[[#This Row],[Hire Date]],TBL_Employees[[#This Row],[Exit Date]])</f>
        <v>#VALUE!</v>
      </c>
      <c r="Q597" t="e">
        <f>TBL_Employees[[#This Row],[duration]]/365</f>
        <v>#VALUE!</v>
      </c>
      <c r="R597" s="7" t="e">
        <f>IF(TBL_Employees[[#This Row],[Column1]],TBL_Employees[[#This Row],[Column1]]&lt;&gt;"#VALUE!",0)</f>
        <v>#VALUE!</v>
      </c>
    </row>
    <row r="598" spans="1:18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11">
        <v>91276</v>
      </c>
      <c r="K598" s="9">
        <v>0</v>
      </c>
      <c r="L598" t="s">
        <v>19</v>
      </c>
      <c r="M598" t="s">
        <v>63</v>
      </c>
      <c r="N598" s="1" t="s">
        <v>21</v>
      </c>
      <c r="O598">
        <f t="shared" si="9"/>
        <v>0</v>
      </c>
      <c r="P598" t="e">
        <f>NETWORKDAYS(TBL_Employees[[#This Row],[Hire Date]],TBL_Employees[[#This Row],[Exit Date]])</f>
        <v>#VALUE!</v>
      </c>
      <c r="Q598" t="e">
        <f>TBL_Employees[[#This Row],[duration]]/365</f>
        <v>#VALUE!</v>
      </c>
      <c r="R598" s="7" t="e">
        <f>IF(TBL_Employees[[#This Row],[Column1]],TBL_Employees[[#This Row],[Column1]]&lt;&gt;"#VALUE!",0)</f>
        <v>#VALUE!</v>
      </c>
    </row>
    <row r="599" spans="1:18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11">
        <v>140042</v>
      </c>
      <c r="K599" s="9">
        <v>0.13</v>
      </c>
      <c r="L599" t="s">
        <v>19</v>
      </c>
      <c r="M599" t="s">
        <v>25</v>
      </c>
      <c r="N599" s="1" t="s">
        <v>21</v>
      </c>
      <c r="O599">
        <f t="shared" si="9"/>
        <v>18205.46</v>
      </c>
      <c r="P599" t="e">
        <f>NETWORKDAYS(TBL_Employees[[#This Row],[Hire Date]],TBL_Employees[[#This Row],[Exit Date]])</f>
        <v>#VALUE!</v>
      </c>
      <c r="Q599" t="e">
        <f>TBL_Employees[[#This Row],[duration]]/365</f>
        <v>#VALUE!</v>
      </c>
      <c r="R599" s="7" t="e">
        <f>IF(TBL_Employees[[#This Row],[Column1]],TBL_Employees[[#This Row],[Column1]]&lt;&gt;"#VALUE!",0)</f>
        <v>#VALUE!</v>
      </c>
    </row>
    <row r="600" spans="1:18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11">
        <v>57225</v>
      </c>
      <c r="K600" s="9">
        <v>0</v>
      </c>
      <c r="L600" t="s">
        <v>19</v>
      </c>
      <c r="M600" t="s">
        <v>29</v>
      </c>
      <c r="N600" s="1" t="s">
        <v>21</v>
      </c>
      <c r="O600">
        <f t="shared" si="9"/>
        <v>0</v>
      </c>
      <c r="P600" t="e">
        <f>NETWORKDAYS(TBL_Employees[[#This Row],[Hire Date]],TBL_Employees[[#This Row],[Exit Date]])</f>
        <v>#VALUE!</v>
      </c>
      <c r="Q600" t="e">
        <f>TBL_Employees[[#This Row],[duration]]/365</f>
        <v>#VALUE!</v>
      </c>
      <c r="R600" s="7" t="e">
        <f>IF(TBL_Employees[[#This Row],[Column1]],TBL_Employees[[#This Row],[Column1]]&lt;&gt;"#VALUE!",0)</f>
        <v>#VALUE!</v>
      </c>
    </row>
    <row r="601" spans="1:18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11">
        <v>102839</v>
      </c>
      <c r="K601" s="9">
        <v>0.05</v>
      </c>
      <c r="L601" t="s">
        <v>19</v>
      </c>
      <c r="M601" t="s">
        <v>45</v>
      </c>
      <c r="N601" s="1" t="s">
        <v>21</v>
      </c>
      <c r="O601">
        <f t="shared" si="9"/>
        <v>5141.9500000000007</v>
      </c>
      <c r="P601" t="e">
        <f>NETWORKDAYS(TBL_Employees[[#This Row],[Hire Date]],TBL_Employees[[#This Row],[Exit Date]])</f>
        <v>#VALUE!</v>
      </c>
      <c r="Q601" t="e">
        <f>TBL_Employees[[#This Row],[duration]]/365</f>
        <v>#VALUE!</v>
      </c>
      <c r="R601" s="7" t="e">
        <f>IF(TBL_Employees[[#This Row],[Column1]],TBL_Employees[[#This Row],[Column1]]&lt;&gt;"#VALUE!",0)</f>
        <v>#VALUE!</v>
      </c>
    </row>
    <row r="602" spans="1:18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11">
        <v>199783</v>
      </c>
      <c r="K602" s="9">
        <v>0.21</v>
      </c>
      <c r="L602" t="s">
        <v>19</v>
      </c>
      <c r="M602" t="s">
        <v>20</v>
      </c>
      <c r="N602" s="1">
        <v>44661</v>
      </c>
      <c r="O602">
        <f t="shared" si="9"/>
        <v>41954.43</v>
      </c>
      <c r="P602">
        <f>NETWORKDAYS(TBL_Employees[[#This Row],[Hire Date]],TBL_Employees[[#This Row],[Exit Date]])</f>
        <v>148</v>
      </c>
      <c r="Q602">
        <f>TBL_Employees[[#This Row],[duration]]/365</f>
        <v>0.40547945205479452</v>
      </c>
      <c r="R602" s="7" t="b">
        <f>IF(TBL_Employees[[#This Row],[Column1]],TBL_Employees[[#This Row],[Column1]]&lt;&gt;"#VALUE!",0)</f>
        <v>1</v>
      </c>
    </row>
    <row r="603" spans="1:18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11">
        <v>70980</v>
      </c>
      <c r="K603" s="9">
        <v>0</v>
      </c>
      <c r="L603" t="s">
        <v>52</v>
      </c>
      <c r="M603" t="s">
        <v>66</v>
      </c>
      <c r="N603" s="1" t="s">
        <v>21</v>
      </c>
      <c r="O603">
        <f t="shared" si="9"/>
        <v>0</v>
      </c>
      <c r="P603" t="e">
        <f>NETWORKDAYS(TBL_Employees[[#This Row],[Hire Date]],TBL_Employees[[#This Row],[Exit Date]])</f>
        <v>#VALUE!</v>
      </c>
      <c r="Q603" t="e">
        <f>TBL_Employees[[#This Row],[duration]]/365</f>
        <v>#VALUE!</v>
      </c>
      <c r="R603" s="7" t="e">
        <f>IF(TBL_Employees[[#This Row],[Column1]],TBL_Employees[[#This Row],[Column1]]&lt;&gt;"#VALUE!",0)</f>
        <v>#VALUE!</v>
      </c>
    </row>
    <row r="604" spans="1:18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11">
        <v>104431</v>
      </c>
      <c r="K604" s="9">
        <v>7.0000000000000007E-2</v>
      </c>
      <c r="L604" t="s">
        <v>19</v>
      </c>
      <c r="M604" t="s">
        <v>39</v>
      </c>
      <c r="N604" s="1" t="s">
        <v>21</v>
      </c>
      <c r="O604">
        <f t="shared" si="9"/>
        <v>7310.170000000001</v>
      </c>
      <c r="P604" t="e">
        <f>NETWORKDAYS(TBL_Employees[[#This Row],[Hire Date]],TBL_Employees[[#This Row],[Exit Date]])</f>
        <v>#VALUE!</v>
      </c>
      <c r="Q604" t="e">
        <f>TBL_Employees[[#This Row],[duration]]/365</f>
        <v>#VALUE!</v>
      </c>
      <c r="R604" s="7" t="e">
        <f>IF(TBL_Employees[[#This Row],[Column1]],TBL_Employees[[#This Row],[Column1]]&lt;&gt;"#VALUE!",0)</f>
        <v>#VALUE!</v>
      </c>
    </row>
    <row r="605" spans="1:18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11">
        <v>48510</v>
      </c>
      <c r="K605" s="9">
        <v>0</v>
      </c>
      <c r="L605" t="s">
        <v>19</v>
      </c>
      <c r="M605" t="s">
        <v>20</v>
      </c>
      <c r="N605" s="1" t="s">
        <v>21</v>
      </c>
      <c r="O605">
        <f t="shared" si="9"/>
        <v>0</v>
      </c>
      <c r="P605" t="e">
        <f>NETWORKDAYS(TBL_Employees[[#This Row],[Hire Date]],TBL_Employees[[#This Row],[Exit Date]])</f>
        <v>#VALUE!</v>
      </c>
      <c r="Q605" t="e">
        <f>TBL_Employees[[#This Row],[duration]]/365</f>
        <v>#VALUE!</v>
      </c>
      <c r="R605" s="7" t="e">
        <f>IF(TBL_Employees[[#This Row],[Column1]],TBL_Employees[[#This Row],[Column1]]&lt;&gt;"#VALUE!",0)</f>
        <v>#VALUE!</v>
      </c>
    </row>
    <row r="606" spans="1:18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11">
        <v>70110</v>
      </c>
      <c r="K606" s="9">
        <v>0</v>
      </c>
      <c r="L606" t="s">
        <v>19</v>
      </c>
      <c r="M606" t="s">
        <v>45</v>
      </c>
      <c r="N606" s="1">
        <v>44203</v>
      </c>
      <c r="O606">
        <f t="shared" si="9"/>
        <v>0</v>
      </c>
      <c r="P606">
        <f>NETWORKDAYS(TBL_Employees[[#This Row],[Hire Date]],TBL_Employees[[#This Row],[Exit Date]])</f>
        <v>423</v>
      </c>
      <c r="Q606">
        <f>TBL_Employees[[#This Row],[duration]]/365</f>
        <v>1.1589041095890411</v>
      </c>
      <c r="R606" s="7" t="b">
        <f>IF(TBL_Employees[[#This Row],[Column1]],TBL_Employees[[#This Row],[Column1]]&lt;&gt;"#VALUE!",0)</f>
        <v>1</v>
      </c>
    </row>
    <row r="607" spans="1:18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11">
        <v>186138</v>
      </c>
      <c r="K607" s="9">
        <v>0.28000000000000003</v>
      </c>
      <c r="L607" t="s">
        <v>33</v>
      </c>
      <c r="M607" t="s">
        <v>80</v>
      </c>
      <c r="N607" s="1" t="s">
        <v>21</v>
      </c>
      <c r="O607">
        <f t="shared" si="9"/>
        <v>52118.640000000007</v>
      </c>
      <c r="P607" t="e">
        <f>NETWORKDAYS(TBL_Employees[[#This Row],[Hire Date]],TBL_Employees[[#This Row],[Exit Date]])</f>
        <v>#VALUE!</v>
      </c>
      <c r="Q607" t="e">
        <f>TBL_Employees[[#This Row],[duration]]/365</f>
        <v>#VALUE!</v>
      </c>
      <c r="R607" s="7" t="e">
        <f>IF(TBL_Employees[[#This Row],[Column1]],TBL_Employees[[#This Row],[Column1]]&lt;&gt;"#VALUE!",0)</f>
        <v>#VALUE!</v>
      </c>
    </row>
    <row r="608" spans="1:18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11">
        <v>56350</v>
      </c>
      <c r="K608" s="9">
        <v>0</v>
      </c>
      <c r="L608" t="s">
        <v>52</v>
      </c>
      <c r="M608" t="s">
        <v>66</v>
      </c>
      <c r="N608" s="1" t="s">
        <v>21</v>
      </c>
      <c r="O608">
        <f t="shared" si="9"/>
        <v>0</v>
      </c>
      <c r="P608" t="e">
        <f>NETWORKDAYS(TBL_Employees[[#This Row],[Hire Date]],TBL_Employees[[#This Row],[Exit Date]])</f>
        <v>#VALUE!</v>
      </c>
      <c r="Q608" t="e">
        <f>TBL_Employees[[#This Row],[duration]]/365</f>
        <v>#VALUE!</v>
      </c>
      <c r="R608" s="7" t="e">
        <f>IF(TBL_Employees[[#This Row],[Column1]],TBL_Employees[[#This Row],[Column1]]&lt;&gt;"#VALUE!",0)</f>
        <v>#VALUE!</v>
      </c>
    </row>
    <row r="609" spans="1:18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11">
        <v>149761</v>
      </c>
      <c r="K609" s="9">
        <v>0.12</v>
      </c>
      <c r="L609" t="s">
        <v>19</v>
      </c>
      <c r="M609" t="s">
        <v>29</v>
      </c>
      <c r="N609" s="1" t="s">
        <v>21</v>
      </c>
      <c r="O609">
        <f t="shared" si="9"/>
        <v>17971.32</v>
      </c>
      <c r="P609" t="e">
        <f>NETWORKDAYS(TBL_Employees[[#This Row],[Hire Date]],TBL_Employees[[#This Row],[Exit Date]])</f>
        <v>#VALUE!</v>
      </c>
      <c r="Q609" t="e">
        <f>TBL_Employees[[#This Row],[duration]]/365</f>
        <v>#VALUE!</v>
      </c>
      <c r="R609" s="7" t="e">
        <f>IF(TBL_Employees[[#This Row],[Column1]],TBL_Employees[[#This Row],[Column1]]&lt;&gt;"#VALUE!",0)</f>
        <v>#VALUE!</v>
      </c>
    </row>
    <row r="610" spans="1:18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11">
        <v>126277</v>
      </c>
      <c r="K610" s="9">
        <v>0.13</v>
      </c>
      <c r="L610" t="s">
        <v>52</v>
      </c>
      <c r="M610" t="s">
        <v>81</v>
      </c>
      <c r="N610" s="1" t="s">
        <v>21</v>
      </c>
      <c r="O610">
        <f t="shared" si="9"/>
        <v>16416.010000000002</v>
      </c>
      <c r="P610" t="e">
        <f>NETWORKDAYS(TBL_Employees[[#This Row],[Hire Date]],TBL_Employees[[#This Row],[Exit Date]])</f>
        <v>#VALUE!</v>
      </c>
      <c r="Q610" t="e">
        <f>TBL_Employees[[#This Row],[duration]]/365</f>
        <v>#VALUE!</v>
      </c>
      <c r="R610" s="7" t="e">
        <f>IF(TBL_Employees[[#This Row],[Column1]],TBL_Employees[[#This Row],[Column1]]&lt;&gt;"#VALUE!",0)</f>
        <v>#VALUE!</v>
      </c>
    </row>
    <row r="611" spans="1:18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11">
        <v>119631</v>
      </c>
      <c r="K611" s="9">
        <v>0.06</v>
      </c>
      <c r="L611" t="s">
        <v>19</v>
      </c>
      <c r="M611" t="s">
        <v>39</v>
      </c>
      <c r="N611" s="1" t="s">
        <v>21</v>
      </c>
      <c r="O611">
        <f t="shared" si="9"/>
        <v>7177.86</v>
      </c>
      <c r="P611" t="e">
        <f>NETWORKDAYS(TBL_Employees[[#This Row],[Hire Date]],TBL_Employees[[#This Row],[Exit Date]])</f>
        <v>#VALUE!</v>
      </c>
      <c r="Q611" t="e">
        <f>TBL_Employees[[#This Row],[duration]]/365</f>
        <v>#VALUE!</v>
      </c>
      <c r="R611" s="7" t="e">
        <f>IF(TBL_Employees[[#This Row],[Column1]],TBL_Employees[[#This Row],[Column1]]&lt;&gt;"#VALUE!",0)</f>
        <v>#VALUE!</v>
      </c>
    </row>
    <row r="612" spans="1:18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11">
        <v>256561</v>
      </c>
      <c r="K612" s="9">
        <v>0.39</v>
      </c>
      <c r="L612" t="s">
        <v>19</v>
      </c>
      <c r="M612" t="s">
        <v>25</v>
      </c>
      <c r="N612" s="1" t="s">
        <v>21</v>
      </c>
      <c r="O612">
        <f t="shared" si="9"/>
        <v>100058.79000000001</v>
      </c>
      <c r="P612" t="e">
        <f>NETWORKDAYS(TBL_Employees[[#This Row],[Hire Date]],TBL_Employees[[#This Row],[Exit Date]])</f>
        <v>#VALUE!</v>
      </c>
      <c r="Q612" t="e">
        <f>TBL_Employees[[#This Row],[duration]]/365</f>
        <v>#VALUE!</v>
      </c>
      <c r="R612" s="7" t="e">
        <f>IF(TBL_Employees[[#This Row],[Column1]],TBL_Employees[[#This Row],[Column1]]&lt;&gt;"#VALUE!",0)</f>
        <v>#VALUE!</v>
      </c>
    </row>
    <row r="613" spans="1:18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11">
        <v>66958</v>
      </c>
      <c r="K613" s="9">
        <v>0</v>
      </c>
      <c r="L613" t="s">
        <v>19</v>
      </c>
      <c r="M613" t="s">
        <v>45</v>
      </c>
      <c r="N613" s="1" t="s">
        <v>21</v>
      </c>
      <c r="O613">
        <f t="shared" si="9"/>
        <v>0</v>
      </c>
      <c r="P613" t="e">
        <f>NETWORKDAYS(TBL_Employees[[#This Row],[Hire Date]],TBL_Employees[[#This Row],[Exit Date]])</f>
        <v>#VALUE!</v>
      </c>
      <c r="Q613" t="e">
        <f>TBL_Employees[[#This Row],[duration]]/365</f>
        <v>#VALUE!</v>
      </c>
      <c r="R613" s="7" t="e">
        <f>IF(TBL_Employees[[#This Row],[Column1]],TBL_Employees[[#This Row],[Column1]]&lt;&gt;"#VALUE!",0)</f>
        <v>#VALUE!</v>
      </c>
    </row>
    <row r="614" spans="1:18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11">
        <v>158897</v>
      </c>
      <c r="K614" s="9">
        <v>0.1</v>
      </c>
      <c r="L614" t="s">
        <v>33</v>
      </c>
      <c r="M614" t="s">
        <v>80</v>
      </c>
      <c r="N614" s="1" t="s">
        <v>21</v>
      </c>
      <c r="O614">
        <f t="shared" si="9"/>
        <v>15889.7</v>
      </c>
      <c r="P614" t="e">
        <f>NETWORKDAYS(TBL_Employees[[#This Row],[Hire Date]],TBL_Employees[[#This Row],[Exit Date]])</f>
        <v>#VALUE!</v>
      </c>
      <c r="Q614" t="e">
        <f>TBL_Employees[[#This Row],[duration]]/365</f>
        <v>#VALUE!</v>
      </c>
      <c r="R614" s="7" t="e">
        <f>IF(TBL_Employees[[#This Row],[Column1]],TBL_Employees[[#This Row],[Column1]]&lt;&gt;"#VALUE!",0)</f>
        <v>#VALUE!</v>
      </c>
    </row>
    <row r="615" spans="1:18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11">
        <v>71695</v>
      </c>
      <c r="K615" s="9">
        <v>0</v>
      </c>
      <c r="L615" t="s">
        <v>19</v>
      </c>
      <c r="M615" t="s">
        <v>39</v>
      </c>
      <c r="N615" s="1" t="s">
        <v>21</v>
      </c>
      <c r="O615">
        <f t="shared" si="9"/>
        <v>0</v>
      </c>
      <c r="P615" t="e">
        <f>NETWORKDAYS(TBL_Employees[[#This Row],[Hire Date]],TBL_Employees[[#This Row],[Exit Date]])</f>
        <v>#VALUE!</v>
      </c>
      <c r="Q615" t="e">
        <f>TBL_Employees[[#This Row],[duration]]/365</f>
        <v>#VALUE!</v>
      </c>
      <c r="R615" s="7" t="e">
        <f>IF(TBL_Employees[[#This Row],[Column1]],TBL_Employees[[#This Row],[Column1]]&lt;&gt;"#VALUE!",0)</f>
        <v>#VALUE!</v>
      </c>
    </row>
    <row r="616" spans="1:18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11">
        <v>73779</v>
      </c>
      <c r="K616" s="9">
        <v>0</v>
      </c>
      <c r="L616" t="s">
        <v>33</v>
      </c>
      <c r="M616" t="s">
        <v>80</v>
      </c>
      <c r="N616" s="1">
        <v>43594</v>
      </c>
      <c r="O616">
        <f t="shared" si="9"/>
        <v>0</v>
      </c>
      <c r="P616">
        <f>NETWORKDAYS(TBL_Employees[[#This Row],[Hire Date]],TBL_Employees[[#This Row],[Exit Date]])</f>
        <v>1209</v>
      </c>
      <c r="Q616">
        <f>TBL_Employees[[#This Row],[duration]]/365</f>
        <v>3.3123287671232875</v>
      </c>
      <c r="R616" s="7" t="b">
        <f>IF(TBL_Employees[[#This Row],[Column1]],TBL_Employees[[#This Row],[Column1]]&lt;&gt;"#VALUE!",0)</f>
        <v>1</v>
      </c>
    </row>
    <row r="617" spans="1:18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11">
        <v>123640</v>
      </c>
      <c r="K617" s="9">
        <v>7.0000000000000007E-2</v>
      </c>
      <c r="L617" t="s">
        <v>33</v>
      </c>
      <c r="M617" t="s">
        <v>74</v>
      </c>
      <c r="N617" s="1" t="s">
        <v>21</v>
      </c>
      <c r="O617">
        <f t="shared" si="9"/>
        <v>8654.8000000000011</v>
      </c>
      <c r="P617" t="e">
        <f>NETWORKDAYS(TBL_Employees[[#This Row],[Hire Date]],TBL_Employees[[#This Row],[Exit Date]])</f>
        <v>#VALUE!</v>
      </c>
      <c r="Q617" t="e">
        <f>TBL_Employees[[#This Row],[duration]]/365</f>
        <v>#VALUE!</v>
      </c>
      <c r="R617" s="7" t="e">
        <f>IF(TBL_Employees[[#This Row],[Column1]],TBL_Employees[[#This Row],[Column1]]&lt;&gt;"#VALUE!",0)</f>
        <v>#VALUE!</v>
      </c>
    </row>
    <row r="618" spans="1:18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11">
        <v>46878</v>
      </c>
      <c r="K618" s="9">
        <v>0</v>
      </c>
      <c r="L618" t="s">
        <v>19</v>
      </c>
      <c r="M618" t="s">
        <v>45</v>
      </c>
      <c r="N618" s="1" t="s">
        <v>21</v>
      </c>
      <c r="O618">
        <f t="shared" si="9"/>
        <v>0</v>
      </c>
      <c r="P618" t="e">
        <f>NETWORKDAYS(TBL_Employees[[#This Row],[Hire Date]],TBL_Employees[[#This Row],[Exit Date]])</f>
        <v>#VALUE!</v>
      </c>
      <c r="Q618" t="e">
        <f>TBL_Employees[[#This Row],[duration]]/365</f>
        <v>#VALUE!</v>
      </c>
      <c r="R618" s="7" t="e">
        <f>IF(TBL_Employees[[#This Row],[Column1]],TBL_Employees[[#This Row],[Column1]]&lt;&gt;"#VALUE!",0)</f>
        <v>#VALUE!</v>
      </c>
    </row>
    <row r="619" spans="1:18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11">
        <v>57032</v>
      </c>
      <c r="K619" s="9">
        <v>0</v>
      </c>
      <c r="L619" t="s">
        <v>19</v>
      </c>
      <c r="M619" t="s">
        <v>45</v>
      </c>
      <c r="N619" s="1" t="s">
        <v>21</v>
      </c>
      <c r="O619">
        <f t="shared" si="9"/>
        <v>0</v>
      </c>
      <c r="P619" t="e">
        <f>NETWORKDAYS(TBL_Employees[[#This Row],[Hire Date]],TBL_Employees[[#This Row],[Exit Date]])</f>
        <v>#VALUE!</v>
      </c>
      <c r="Q619" t="e">
        <f>TBL_Employees[[#This Row],[duration]]/365</f>
        <v>#VALUE!</v>
      </c>
      <c r="R619" s="7" t="e">
        <f>IF(TBL_Employees[[#This Row],[Column1]],TBL_Employees[[#This Row],[Column1]]&lt;&gt;"#VALUE!",0)</f>
        <v>#VALUE!</v>
      </c>
    </row>
    <row r="620" spans="1:18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11">
        <v>98150</v>
      </c>
      <c r="K620" s="9">
        <v>0</v>
      </c>
      <c r="L620" t="s">
        <v>52</v>
      </c>
      <c r="M620" t="s">
        <v>66</v>
      </c>
      <c r="N620" s="1" t="s">
        <v>21</v>
      </c>
      <c r="O620">
        <f t="shared" si="9"/>
        <v>0</v>
      </c>
      <c r="P620" t="e">
        <f>NETWORKDAYS(TBL_Employees[[#This Row],[Hire Date]],TBL_Employees[[#This Row],[Exit Date]])</f>
        <v>#VALUE!</v>
      </c>
      <c r="Q620" t="e">
        <f>TBL_Employees[[#This Row],[duration]]/365</f>
        <v>#VALUE!</v>
      </c>
      <c r="R620" s="7" t="e">
        <f>IF(TBL_Employees[[#This Row],[Column1]],TBL_Employees[[#This Row],[Column1]]&lt;&gt;"#VALUE!",0)</f>
        <v>#VALUE!</v>
      </c>
    </row>
    <row r="621" spans="1:18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11">
        <v>171426</v>
      </c>
      <c r="K621" s="9">
        <v>0.15</v>
      </c>
      <c r="L621" t="s">
        <v>33</v>
      </c>
      <c r="M621" t="s">
        <v>60</v>
      </c>
      <c r="N621" s="1">
        <v>43000</v>
      </c>
      <c r="O621">
        <f t="shared" si="9"/>
        <v>25713.899999999998</v>
      </c>
      <c r="P621">
        <f>NETWORKDAYS(TBL_Employees[[#This Row],[Hire Date]],TBL_Employees[[#This Row],[Exit Date]])</f>
        <v>145</v>
      </c>
      <c r="Q621">
        <f>TBL_Employees[[#This Row],[duration]]/365</f>
        <v>0.39726027397260272</v>
      </c>
      <c r="R621" s="7" t="b">
        <f>IF(TBL_Employees[[#This Row],[Column1]],TBL_Employees[[#This Row],[Column1]]&lt;&gt;"#VALUE!",0)</f>
        <v>1</v>
      </c>
    </row>
    <row r="622" spans="1:18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11">
        <v>48266</v>
      </c>
      <c r="K622" s="9">
        <v>0</v>
      </c>
      <c r="L622" t="s">
        <v>19</v>
      </c>
      <c r="M622" t="s">
        <v>20</v>
      </c>
      <c r="N622" s="1" t="s">
        <v>21</v>
      </c>
      <c r="O622">
        <f t="shared" si="9"/>
        <v>0</v>
      </c>
      <c r="P622" t="e">
        <f>NETWORKDAYS(TBL_Employees[[#This Row],[Hire Date]],TBL_Employees[[#This Row],[Exit Date]])</f>
        <v>#VALUE!</v>
      </c>
      <c r="Q622" t="e">
        <f>TBL_Employees[[#This Row],[duration]]/365</f>
        <v>#VALUE!</v>
      </c>
      <c r="R622" s="7" t="e">
        <f>IF(TBL_Employees[[#This Row],[Column1]],TBL_Employees[[#This Row],[Column1]]&lt;&gt;"#VALUE!",0)</f>
        <v>#VALUE!</v>
      </c>
    </row>
    <row r="623" spans="1:18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11">
        <v>223404</v>
      </c>
      <c r="K623" s="9">
        <v>0.32</v>
      </c>
      <c r="L623" t="s">
        <v>19</v>
      </c>
      <c r="M623" t="s">
        <v>29</v>
      </c>
      <c r="N623" s="1" t="s">
        <v>21</v>
      </c>
      <c r="O623">
        <f t="shared" si="9"/>
        <v>71489.279999999999</v>
      </c>
      <c r="P623" t="e">
        <f>NETWORKDAYS(TBL_Employees[[#This Row],[Hire Date]],TBL_Employees[[#This Row],[Exit Date]])</f>
        <v>#VALUE!</v>
      </c>
      <c r="Q623" t="e">
        <f>TBL_Employees[[#This Row],[duration]]/365</f>
        <v>#VALUE!</v>
      </c>
      <c r="R623" s="7" t="e">
        <f>IF(TBL_Employees[[#This Row],[Column1]],TBL_Employees[[#This Row],[Column1]]&lt;&gt;"#VALUE!",0)</f>
        <v>#VALUE!</v>
      </c>
    </row>
    <row r="624" spans="1:18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11">
        <v>74854</v>
      </c>
      <c r="K624" s="9">
        <v>0</v>
      </c>
      <c r="L624" t="s">
        <v>19</v>
      </c>
      <c r="M624" t="s">
        <v>63</v>
      </c>
      <c r="N624" s="1" t="s">
        <v>21</v>
      </c>
      <c r="O624">
        <f t="shared" si="9"/>
        <v>0</v>
      </c>
      <c r="P624" t="e">
        <f>NETWORKDAYS(TBL_Employees[[#This Row],[Hire Date]],TBL_Employees[[#This Row],[Exit Date]])</f>
        <v>#VALUE!</v>
      </c>
      <c r="Q624" t="e">
        <f>TBL_Employees[[#This Row],[duration]]/365</f>
        <v>#VALUE!</v>
      </c>
      <c r="R624" s="7" t="e">
        <f>IF(TBL_Employees[[#This Row],[Column1]],TBL_Employees[[#This Row],[Column1]]&lt;&gt;"#VALUE!",0)</f>
        <v>#VALUE!</v>
      </c>
    </row>
    <row r="625" spans="1:18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11">
        <v>217783</v>
      </c>
      <c r="K625" s="9">
        <v>0.36</v>
      </c>
      <c r="L625" t="s">
        <v>19</v>
      </c>
      <c r="M625" t="s">
        <v>63</v>
      </c>
      <c r="N625" s="1" t="s">
        <v>21</v>
      </c>
      <c r="O625">
        <f t="shared" si="9"/>
        <v>78401.87999999999</v>
      </c>
      <c r="P625" t="e">
        <f>NETWORKDAYS(TBL_Employees[[#This Row],[Hire Date]],TBL_Employees[[#This Row],[Exit Date]])</f>
        <v>#VALUE!</v>
      </c>
      <c r="Q625" t="e">
        <f>TBL_Employees[[#This Row],[duration]]/365</f>
        <v>#VALUE!</v>
      </c>
      <c r="R625" s="7" t="e">
        <f>IF(TBL_Employees[[#This Row],[Column1]],TBL_Employees[[#This Row],[Column1]]&lt;&gt;"#VALUE!",0)</f>
        <v>#VALUE!</v>
      </c>
    </row>
    <row r="626" spans="1:18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11">
        <v>44735</v>
      </c>
      <c r="K626" s="9">
        <v>0</v>
      </c>
      <c r="L626" t="s">
        <v>52</v>
      </c>
      <c r="M626" t="s">
        <v>81</v>
      </c>
      <c r="N626" s="1" t="s">
        <v>21</v>
      </c>
      <c r="O626">
        <f t="shared" si="9"/>
        <v>0</v>
      </c>
      <c r="P626" t="e">
        <f>NETWORKDAYS(TBL_Employees[[#This Row],[Hire Date]],TBL_Employees[[#This Row],[Exit Date]])</f>
        <v>#VALUE!</v>
      </c>
      <c r="Q626" t="e">
        <f>TBL_Employees[[#This Row],[duration]]/365</f>
        <v>#VALUE!</v>
      </c>
      <c r="R626" s="7" t="e">
        <f>IF(TBL_Employees[[#This Row],[Column1]],TBL_Employees[[#This Row],[Column1]]&lt;&gt;"#VALUE!",0)</f>
        <v>#VALUE!</v>
      </c>
    </row>
    <row r="627" spans="1:18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11">
        <v>50685</v>
      </c>
      <c r="K627" s="9">
        <v>0</v>
      </c>
      <c r="L627" t="s">
        <v>19</v>
      </c>
      <c r="M627" t="s">
        <v>29</v>
      </c>
      <c r="N627" s="1" t="s">
        <v>21</v>
      </c>
      <c r="O627">
        <f t="shared" si="9"/>
        <v>0</v>
      </c>
      <c r="P627" t="e">
        <f>NETWORKDAYS(TBL_Employees[[#This Row],[Hire Date]],TBL_Employees[[#This Row],[Exit Date]])</f>
        <v>#VALUE!</v>
      </c>
      <c r="Q627" t="e">
        <f>TBL_Employees[[#This Row],[duration]]/365</f>
        <v>#VALUE!</v>
      </c>
      <c r="R627" s="7" t="e">
        <f>IF(TBL_Employees[[#This Row],[Column1]],TBL_Employees[[#This Row],[Column1]]&lt;&gt;"#VALUE!",0)</f>
        <v>#VALUE!</v>
      </c>
    </row>
    <row r="628" spans="1:18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11">
        <v>58993</v>
      </c>
      <c r="K628" s="9">
        <v>0</v>
      </c>
      <c r="L628" t="s">
        <v>19</v>
      </c>
      <c r="M628" t="s">
        <v>25</v>
      </c>
      <c r="N628" s="1" t="s">
        <v>21</v>
      </c>
      <c r="O628">
        <f t="shared" si="9"/>
        <v>0</v>
      </c>
      <c r="P628" t="e">
        <f>NETWORKDAYS(TBL_Employees[[#This Row],[Hire Date]],TBL_Employees[[#This Row],[Exit Date]])</f>
        <v>#VALUE!</v>
      </c>
      <c r="Q628" t="e">
        <f>TBL_Employees[[#This Row],[duration]]/365</f>
        <v>#VALUE!</v>
      </c>
      <c r="R628" s="7" t="e">
        <f>IF(TBL_Employees[[#This Row],[Column1]],TBL_Employees[[#This Row],[Column1]]&lt;&gt;"#VALUE!",0)</f>
        <v>#VALUE!</v>
      </c>
    </row>
    <row r="629" spans="1:18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11">
        <v>115765</v>
      </c>
      <c r="K629" s="9">
        <v>0</v>
      </c>
      <c r="L629" t="s">
        <v>19</v>
      </c>
      <c r="M629" t="s">
        <v>45</v>
      </c>
      <c r="N629" s="1">
        <v>44229</v>
      </c>
      <c r="O629">
        <f t="shared" si="9"/>
        <v>0</v>
      </c>
      <c r="P629">
        <f>NETWORKDAYS(TBL_Employees[[#This Row],[Hire Date]],TBL_Employees[[#This Row],[Exit Date]])</f>
        <v>172</v>
      </c>
      <c r="Q629">
        <f>TBL_Employees[[#This Row],[duration]]/365</f>
        <v>0.47123287671232877</v>
      </c>
      <c r="R629" s="7" t="b">
        <f>IF(TBL_Employees[[#This Row],[Column1]],TBL_Employees[[#This Row],[Column1]]&lt;&gt;"#VALUE!",0)</f>
        <v>1</v>
      </c>
    </row>
    <row r="630" spans="1:18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11">
        <v>193044</v>
      </c>
      <c r="K630" s="9">
        <v>0.15</v>
      </c>
      <c r="L630" t="s">
        <v>19</v>
      </c>
      <c r="M630" t="s">
        <v>45</v>
      </c>
      <c r="N630" s="1" t="s">
        <v>21</v>
      </c>
      <c r="O630">
        <f t="shared" si="9"/>
        <v>28956.6</v>
      </c>
      <c r="P630" t="e">
        <f>NETWORKDAYS(TBL_Employees[[#This Row],[Hire Date]],TBL_Employees[[#This Row],[Exit Date]])</f>
        <v>#VALUE!</v>
      </c>
      <c r="Q630" t="e">
        <f>TBL_Employees[[#This Row],[duration]]/365</f>
        <v>#VALUE!</v>
      </c>
      <c r="R630" s="7" t="e">
        <f>IF(TBL_Employees[[#This Row],[Column1]],TBL_Employees[[#This Row],[Column1]]&lt;&gt;"#VALUE!",0)</f>
        <v>#VALUE!</v>
      </c>
    </row>
    <row r="631" spans="1:18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11">
        <v>56686</v>
      </c>
      <c r="K631" s="9">
        <v>0</v>
      </c>
      <c r="L631" t="s">
        <v>19</v>
      </c>
      <c r="M631" t="s">
        <v>63</v>
      </c>
      <c r="N631" s="1">
        <v>42164</v>
      </c>
      <c r="O631">
        <f t="shared" si="9"/>
        <v>0</v>
      </c>
      <c r="P631">
        <f>NETWORKDAYS(TBL_Employees[[#This Row],[Hire Date]],TBL_Employees[[#This Row],[Exit Date]])</f>
        <v>1038</v>
      </c>
      <c r="Q631">
        <f>TBL_Employees[[#This Row],[duration]]/365</f>
        <v>2.8438356164383563</v>
      </c>
      <c r="R631" s="7" t="b">
        <f>IF(TBL_Employees[[#This Row],[Column1]],TBL_Employees[[#This Row],[Column1]]&lt;&gt;"#VALUE!",0)</f>
        <v>1</v>
      </c>
    </row>
    <row r="632" spans="1:18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11">
        <v>131652</v>
      </c>
      <c r="K632" s="9">
        <v>0.11</v>
      </c>
      <c r="L632" t="s">
        <v>19</v>
      </c>
      <c r="M632" t="s">
        <v>63</v>
      </c>
      <c r="N632" s="1" t="s">
        <v>21</v>
      </c>
      <c r="O632">
        <f t="shared" si="9"/>
        <v>14481.72</v>
      </c>
      <c r="P632" t="e">
        <f>NETWORKDAYS(TBL_Employees[[#This Row],[Hire Date]],TBL_Employees[[#This Row],[Exit Date]])</f>
        <v>#VALUE!</v>
      </c>
      <c r="Q632" t="e">
        <f>TBL_Employees[[#This Row],[duration]]/365</f>
        <v>#VALUE!</v>
      </c>
      <c r="R632" s="7" t="e">
        <f>IF(TBL_Employees[[#This Row],[Column1]],TBL_Employees[[#This Row],[Column1]]&lt;&gt;"#VALUE!",0)</f>
        <v>#VALUE!</v>
      </c>
    </row>
    <row r="633" spans="1:18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11">
        <v>150577</v>
      </c>
      <c r="K633" s="9">
        <v>0.25</v>
      </c>
      <c r="L633" t="s">
        <v>19</v>
      </c>
      <c r="M633" t="s">
        <v>45</v>
      </c>
      <c r="N633" s="1" t="s">
        <v>21</v>
      </c>
      <c r="O633">
        <f t="shared" si="9"/>
        <v>37644.25</v>
      </c>
      <c r="P633" t="e">
        <f>NETWORKDAYS(TBL_Employees[[#This Row],[Hire Date]],TBL_Employees[[#This Row],[Exit Date]])</f>
        <v>#VALUE!</v>
      </c>
      <c r="Q633" t="e">
        <f>TBL_Employees[[#This Row],[duration]]/365</f>
        <v>#VALUE!</v>
      </c>
      <c r="R633" s="7" t="e">
        <f>IF(TBL_Employees[[#This Row],[Column1]],TBL_Employees[[#This Row],[Column1]]&lt;&gt;"#VALUE!",0)</f>
        <v>#VALUE!</v>
      </c>
    </row>
    <row r="634" spans="1:18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11">
        <v>87359</v>
      </c>
      <c r="K634" s="9">
        <v>0.11</v>
      </c>
      <c r="L634" t="s">
        <v>52</v>
      </c>
      <c r="M634" t="s">
        <v>66</v>
      </c>
      <c r="N634" s="1" t="s">
        <v>21</v>
      </c>
      <c r="O634">
        <f t="shared" si="9"/>
        <v>9609.49</v>
      </c>
      <c r="P634" t="e">
        <f>NETWORKDAYS(TBL_Employees[[#This Row],[Hire Date]],TBL_Employees[[#This Row],[Exit Date]])</f>
        <v>#VALUE!</v>
      </c>
      <c r="Q634" t="e">
        <f>TBL_Employees[[#This Row],[duration]]/365</f>
        <v>#VALUE!</v>
      </c>
      <c r="R634" s="7" t="e">
        <f>IF(TBL_Employees[[#This Row],[Column1]],TBL_Employees[[#This Row],[Column1]]&lt;&gt;"#VALUE!",0)</f>
        <v>#VALUE!</v>
      </c>
    </row>
    <row r="635" spans="1:18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11">
        <v>51877</v>
      </c>
      <c r="K635" s="9">
        <v>0</v>
      </c>
      <c r="L635" t="s">
        <v>33</v>
      </c>
      <c r="M635" t="s">
        <v>60</v>
      </c>
      <c r="N635" s="1" t="s">
        <v>21</v>
      </c>
      <c r="O635">
        <f t="shared" si="9"/>
        <v>0</v>
      </c>
      <c r="P635" t="e">
        <f>NETWORKDAYS(TBL_Employees[[#This Row],[Hire Date]],TBL_Employees[[#This Row],[Exit Date]])</f>
        <v>#VALUE!</v>
      </c>
      <c r="Q635" t="e">
        <f>TBL_Employees[[#This Row],[duration]]/365</f>
        <v>#VALUE!</v>
      </c>
      <c r="R635" s="7" t="e">
        <f>IF(TBL_Employees[[#This Row],[Column1]],TBL_Employees[[#This Row],[Column1]]&lt;&gt;"#VALUE!",0)</f>
        <v>#VALUE!</v>
      </c>
    </row>
    <row r="636" spans="1:18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11">
        <v>86417</v>
      </c>
      <c r="K636" s="9">
        <v>0</v>
      </c>
      <c r="L636" t="s">
        <v>19</v>
      </c>
      <c r="M636" t="s">
        <v>20</v>
      </c>
      <c r="N636" s="1" t="s">
        <v>21</v>
      </c>
      <c r="O636">
        <f t="shared" si="9"/>
        <v>0</v>
      </c>
      <c r="P636" t="e">
        <f>NETWORKDAYS(TBL_Employees[[#This Row],[Hire Date]],TBL_Employees[[#This Row],[Exit Date]])</f>
        <v>#VALUE!</v>
      </c>
      <c r="Q636" t="e">
        <f>TBL_Employees[[#This Row],[duration]]/365</f>
        <v>#VALUE!</v>
      </c>
      <c r="R636" s="7" t="e">
        <f>IF(TBL_Employees[[#This Row],[Column1]],TBL_Employees[[#This Row],[Column1]]&lt;&gt;"#VALUE!",0)</f>
        <v>#VALUE!</v>
      </c>
    </row>
    <row r="637" spans="1:18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11">
        <v>96548</v>
      </c>
      <c r="K637" s="9">
        <v>0</v>
      </c>
      <c r="L637" t="s">
        <v>19</v>
      </c>
      <c r="M637" t="s">
        <v>25</v>
      </c>
      <c r="N637" s="1" t="s">
        <v>21</v>
      </c>
      <c r="O637">
        <f t="shared" si="9"/>
        <v>0</v>
      </c>
      <c r="P637" t="e">
        <f>NETWORKDAYS(TBL_Employees[[#This Row],[Hire Date]],TBL_Employees[[#This Row],[Exit Date]])</f>
        <v>#VALUE!</v>
      </c>
      <c r="Q637" t="e">
        <f>TBL_Employees[[#This Row],[duration]]/365</f>
        <v>#VALUE!</v>
      </c>
      <c r="R637" s="7" t="e">
        <f>IF(TBL_Employees[[#This Row],[Column1]],TBL_Employees[[#This Row],[Column1]]&lt;&gt;"#VALUE!",0)</f>
        <v>#VALUE!</v>
      </c>
    </row>
    <row r="638" spans="1:18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11">
        <v>92940</v>
      </c>
      <c r="K638" s="9">
        <v>0</v>
      </c>
      <c r="L638" t="s">
        <v>33</v>
      </c>
      <c r="M638" t="s">
        <v>34</v>
      </c>
      <c r="N638" s="1" t="s">
        <v>21</v>
      </c>
      <c r="O638">
        <f t="shared" si="9"/>
        <v>0</v>
      </c>
      <c r="P638" t="e">
        <f>NETWORKDAYS(TBL_Employees[[#This Row],[Hire Date]],TBL_Employees[[#This Row],[Exit Date]])</f>
        <v>#VALUE!</v>
      </c>
      <c r="Q638" t="e">
        <f>TBL_Employees[[#This Row],[duration]]/365</f>
        <v>#VALUE!</v>
      </c>
      <c r="R638" s="7" t="e">
        <f>IF(TBL_Employees[[#This Row],[Column1]],TBL_Employees[[#This Row],[Column1]]&lt;&gt;"#VALUE!",0)</f>
        <v>#VALUE!</v>
      </c>
    </row>
    <row r="639" spans="1:18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11">
        <v>61410</v>
      </c>
      <c r="K639" s="9">
        <v>0</v>
      </c>
      <c r="L639" t="s">
        <v>19</v>
      </c>
      <c r="M639" t="s">
        <v>39</v>
      </c>
      <c r="N639" s="1" t="s">
        <v>21</v>
      </c>
      <c r="O639">
        <f t="shared" si="9"/>
        <v>0</v>
      </c>
      <c r="P639" t="e">
        <f>NETWORKDAYS(TBL_Employees[[#This Row],[Hire Date]],TBL_Employees[[#This Row],[Exit Date]])</f>
        <v>#VALUE!</v>
      </c>
      <c r="Q639" t="e">
        <f>TBL_Employees[[#This Row],[duration]]/365</f>
        <v>#VALUE!</v>
      </c>
      <c r="R639" s="7" t="e">
        <f>IF(TBL_Employees[[#This Row],[Column1]],TBL_Employees[[#This Row],[Column1]]&lt;&gt;"#VALUE!",0)</f>
        <v>#VALUE!</v>
      </c>
    </row>
    <row r="640" spans="1:18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11">
        <v>110302</v>
      </c>
      <c r="K640" s="9">
        <v>0.06</v>
      </c>
      <c r="L640" t="s">
        <v>19</v>
      </c>
      <c r="M640" t="s">
        <v>45</v>
      </c>
      <c r="N640" s="1" t="s">
        <v>21</v>
      </c>
      <c r="O640">
        <f t="shared" si="9"/>
        <v>6618.12</v>
      </c>
      <c r="P640" t="e">
        <f>NETWORKDAYS(TBL_Employees[[#This Row],[Hire Date]],TBL_Employees[[#This Row],[Exit Date]])</f>
        <v>#VALUE!</v>
      </c>
      <c r="Q640" t="e">
        <f>TBL_Employees[[#This Row],[duration]]/365</f>
        <v>#VALUE!</v>
      </c>
      <c r="R640" s="7" t="e">
        <f>IF(TBL_Employees[[#This Row],[Column1]],TBL_Employees[[#This Row],[Column1]]&lt;&gt;"#VALUE!",0)</f>
        <v>#VALUE!</v>
      </c>
    </row>
    <row r="641" spans="1:18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11">
        <v>187205</v>
      </c>
      <c r="K641" s="9">
        <v>0.24</v>
      </c>
      <c r="L641" t="s">
        <v>19</v>
      </c>
      <c r="M641" t="s">
        <v>29</v>
      </c>
      <c r="N641" s="1">
        <v>44732</v>
      </c>
      <c r="O641">
        <f t="shared" si="9"/>
        <v>44929.2</v>
      </c>
      <c r="P641">
        <f>NETWORKDAYS(TBL_Employees[[#This Row],[Hire Date]],TBL_Employees[[#This Row],[Exit Date]])</f>
        <v>1086</v>
      </c>
      <c r="Q641">
        <f>TBL_Employees[[#This Row],[duration]]/365</f>
        <v>2.9753424657534246</v>
      </c>
      <c r="R641" s="7" t="b">
        <f>IF(TBL_Employees[[#This Row],[Column1]],TBL_Employees[[#This Row],[Column1]]&lt;&gt;"#VALUE!",0)</f>
        <v>1</v>
      </c>
    </row>
    <row r="642" spans="1:18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11">
        <v>81687</v>
      </c>
      <c r="K642" s="9">
        <v>0</v>
      </c>
      <c r="L642" t="s">
        <v>19</v>
      </c>
      <c r="M642" t="s">
        <v>39</v>
      </c>
      <c r="N642" s="1" t="s">
        <v>21</v>
      </c>
      <c r="O642">
        <f t="shared" ref="O642:O705" si="10">K642*J642</f>
        <v>0</v>
      </c>
      <c r="P642" t="e">
        <f>NETWORKDAYS(TBL_Employees[[#This Row],[Hire Date]],TBL_Employees[[#This Row],[Exit Date]])</f>
        <v>#VALUE!</v>
      </c>
      <c r="Q642" t="e">
        <f>TBL_Employees[[#This Row],[duration]]/365</f>
        <v>#VALUE!</v>
      </c>
      <c r="R642" s="7" t="e">
        <f>IF(TBL_Employees[[#This Row],[Column1]],TBL_Employees[[#This Row],[Column1]]&lt;&gt;"#VALUE!",0)</f>
        <v>#VALUE!</v>
      </c>
    </row>
    <row r="643" spans="1:18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11">
        <v>241083</v>
      </c>
      <c r="K643" s="9">
        <v>0.39</v>
      </c>
      <c r="L643" t="s">
        <v>19</v>
      </c>
      <c r="M643" t="s">
        <v>29</v>
      </c>
      <c r="N643" s="1" t="s">
        <v>21</v>
      </c>
      <c r="O643">
        <f t="shared" si="10"/>
        <v>94022.37000000001</v>
      </c>
      <c r="P643" t="e">
        <f>NETWORKDAYS(TBL_Employees[[#This Row],[Hire Date]],TBL_Employees[[#This Row],[Exit Date]])</f>
        <v>#VALUE!</v>
      </c>
      <c r="Q643" t="e">
        <f>TBL_Employees[[#This Row],[duration]]/365</f>
        <v>#VALUE!</v>
      </c>
      <c r="R643" s="7" t="e">
        <f>IF(TBL_Employees[[#This Row],[Column1]],TBL_Employees[[#This Row],[Column1]]&lt;&gt;"#VALUE!",0)</f>
        <v>#VALUE!</v>
      </c>
    </row>
    <row r="644" spans="1:18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11">
        <v>223805</v>
      </c>
      <c r="K644" s="9">
        <v>0.36</v>
      </c>
      <c r="L644" t="s">
        <v>19</v>
      </c>
      <c r="M644" t="s">
        <v>20</v>
      </c>
      <c r="N644" s="1" t="s">
        <v>21</v>
      </c>
      <c r="O644">
        <f t="shared" si="10"/>
        <v>80569.8</v>
      </c>
      <c r="P644" t="e">
        <f>NETWORKDAYS(TBL_Employees[[#This Row],[Hire Date]],TBL_Employees[[#This Row],[Exit Date]])</f>
        <v>#VALUE!</v>
      </c>
      <c r="Q644" t="e">
        <f>TBL_Employees[[#This Row],[duration]]/365</f>
        <v>#VALUE!</v>
      </c>
      <c r="R644" s="7" t="e">
        <f>IF(TBL_Employees[[#This Row],[Column1]],TBL_Employees[[#This Row],[Column1]]&lt;&gt;"#VALUE!",0)</f>
        <v>#VALUE!</v>
      </c>
    </row>
    <row r="645" spans="1:18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11">
        <v>161759</v>
      </c>
      <c r="K645" s="9">
        <v>0.16</v>
      </c>
      <c r="L645" t="s">
        <v>19</v>
      </c>
      <c r="M645" t="s">
        <v>45</v>
      </c>
      <c r="N645" s="1" t="s">
        <v>21</v>
      </c>
      <c r="O645">
        <f t="shared" si="10"/>
        <v>25881.440000000002</v>
      </c>
      <c r="P645" t="e">
        <f>NETWORKDAYS(TBL_Employees[[#This Row],[Hire Date]],TBL_Employees[[#This Row],[Exit Date]])</f>
        <v>#VALUE!</v>
      </c>
      <c r="Q645" t="e">
        <f>TBL_Employees[[#This Row],[duration]]/365</f>
        <v>#VALUE!</v>
      </c>
      <c r="R645" s="7" t="e">
        <f>IF(TBL_Employees[[#This Row],[Column1]],TBL_Employees[[#This Row],[Column1]]&lt;&gt;"#VALUE!",0)</f>
        <v>#VALUE!</v>
      </c>
    </row>
    <row r="646" spans="1:18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11">
        <v>95899</v>
      </c>
      <c r="K646" s="9">
        <v>0.1</v>
      </c>
      <c r="L646" t="s">
        <v>19</v>
      </c>
      <c r="M646" t="s">
        <v>29</v>
      </c>
      <c r="N646" s="1">
        <v>44263</v>
      </c>
      <c r="O646">
        <f t="shared" si="10"/>
        <v>9589.9</v>
      </c>
      <c r="P646">
        <f>NETWORKDAYS(TBL_Employees[[#This Row],[Hire Date]],TBL_Employees[[#This Row],[Exit Date]])</f>
        <v>531</v>
      </c>
      <c r="Q646">
        <f>TBL_Employees[[#This Row],[duration]]/365</f>
        <v>1.4547945205479451</v>
      </c>
      <c r="R646" s="7" t="b">
        <f>IF(TBL_Employees[[#This Row],[Column1]],TBL_Employees[[#This Row],[Column1]]&lt;&gt;"#VALUE!",0)</f>
        <v>1</v>
      </c>
    </row>
    <row r="647" spans="1:18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11">
        <v>80700</v>
      </c>
      <c r="K647" s="9">
        <v>0</v>
      </c>
      <c r="L647" t="s">
        <v>19</v>
      </c>
      <c r="M647" t="s">
        <v>29</v>
      </c>
      <c r="N647" s="1" t="s">
        <v>21</v>
      </c>
      <c r="O647">
        <f t="shared" si="10"/>
        <v>0</v>
      </c>
      <c r="P647" t="e">
        <f>NETWORKDAYS(TBL_Employees[[#This Row],[Hire Date]],TBL_Employees[[#This Row],[Exit Date]])</f>
        <v>#VALUE!</v>
      </c>
      <c r="Q647" t="e">
        <f>TBL_Employees[[#This Row],[duration]]/365</f>
        <v>#VALUE!</v>
      </c>
      <c r="R647" s="7" t="e">
        <f>IF(TBL_Employees[[#This Row],[Column1]],TBL_Employees[[#This Row],[Column1]]&lt;&gt;"#VALUE!",0)</f>
        <v>#VALUE!</v>
      </c>
    </row>
    <row r="648" spans="1:18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11">
        <v>128136</v>
      </c>
      <c r="K648" s="9">
        <v>0.05</v>
      </c>
      <c r="L648" t="s">
        <v>33</v>
      </c>
      <c r="M648" t="s">
        <v>60</v>
      </c>
      <c r="N648" s="1" t="s">
        <v>21</v>
      </c>
      <c r="O648">
        <f t="shared" si="10"/>
        <v>6406.8</v>
      </c>
      <c r="P648" t="e">
        <f>NETWORKDAYS(TBL_Employees[[#This Row],[Hire Date]],TBL_Employees[[#This Row],[Exit Date]])</f>
        <v>#VALUE!</v>
      </c>
      <c r="Q648" t="e">
        <f>TBL_Employees[[#This Row],[duration]]/365</f>
        <v>#VALUE!</v>
      </c>
      <c r="R648" s="7" t="e">
        <f>IF(TBL_Employees[[#This Row],[Column1]],TBL_Employees[[#This Row],[Column1]]&lt;&gt;"#VALUE!",0)</f>
        <v>#VALUE!</v>
      </c>
    </row>
    <row r="649" spans="1:18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11">
        <v>58745</v>
      </c>
      <c r="K649" s="9">
        <v>0</v>
      </c>
      <c r="L649" t="s">
        <v>19</v>
      </c>
      <c r="M649" t="s">
        <v>25</v>
      </c>
      <c r="N649" s="1" t="s">
        <v>21</v>
      </c>
      <c r="O649">
        <f t="shared" si="10"/>
        <v>0</v>
      </c>
      <c r="P649" t="e">
        <f>NETWORKDAYS(TBL_Employees[[#This Row],[Hire Date]],TBL_Employees[[#This Row],[Exit Date]])</f>
        <v>#VALUE!</v>
      </c>
      <c r="Q649" t="e">
        <f>TBL_Employees[[#This Row],[duration]]/365</f>
        <v>#VALUE!</v>
      </c>
      <c r="R649" s="7" t="e">
        <f>IF(TBL_Employees[[#This Row],[Column1]],TBL_Employees[[#This Row],[Column1]]&lt;&gt;"#VALUE!",0)</f>
        <v>#VALUE!</v>
      </c>
    </row>
    <row r="650" spans="1:18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11">
        <v>76202</v>
      </c>
      <c r="K650" s="9">
        <v>0</v>
      </c>
      <c r="L650" t="s">
        <v>19</v>
      </c>
      <c r="M650" t="s">
        <v>25</v>
      </c>
      <c r="N650" s="1">
        <v>34686</v>
      </c>
      <c r="O650">
        <f t="shared" si="10"/>
        <v>0</v>
      </c>
      <c r="P650">
        <f>NETWORKDAYS(TBL_Employees[[#This Row],[Hire Date]],TBL_Employees[[#This Row],[Exit Date]])</f>
        <v>685</v>
      </c>
      <c r="Q650">
        <f>TBL_Employees[[#This Row],[duration]]/365</f>
        <v>1.8767123287671232</v>
      </c>
      <c r="R650" s="7" t="b">
        <f>IF(TBL_Employees[[#This Row],[Column1]],TBL_Employees[[#This Row],[Column1]]&lt;&gt;"#VALUE!",0)</f>
        <v>1</v>
      </c>
    </row>
    <row r="651" spans="1:18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11">
        <v>195200</v>
      </c>
      <c r="K651" s="9">
        <v>0.36</v>
      </c>
      <c r="L651" t="s">
        <v>19</v>
      </c>
      <c r="M651" t="s">
        <v>25</v>
      </c>
      <c r="N651" s="1" t="s">
        <v>21</v>
      </c>
      <c r="O651">
        <f t="shared" si="10"/>
        <v>70272</v>
      </c>
      <c r="P651" t="e">
        <f>NETWORKDAYS(TBL_Employees[[#This Row],[Hire Date]],TBL_Employees[[#This Row],[Exit Date]])</f>
        <v>#VALUE!</v>
      </c>
      <c r="Q651" t="e">
        <f>TBL_Employees[[#This Row],[duration]]/365</f>
        <v>#VALUE!</v>
      </c>
      <c r="R651" s="7" t="e">
        <f>IF(TBL_Employees[[#This Row],[Column1]],TBL_Employees[[#This Row],[Column1]]&lt;&gt;"#VALUE!",0)</f>
        <v>#VALUE!</v>
      </c>
    </row>
    <row r="652" spans="1:18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11">
        <v>71454</v>
      </c>
      <c r="K652" s="9">
        <v>0</v>
      </c>
      <c r="L652" t="s">
        <v>33</v>
      </c>
      <c r="M652" t="s">
        <v>74</v>
      </c>
      <c r="N652" s="1" t="s">
        <v>21</v>
      </c>
      <c r="O652">
        <f t="shared" si="10"/>
        <v>0</v>
      </c>
      <c r="P652" t="e">
        <f>NETWORKDAYS(TBL_Employees[[#This Row],[Hire Date]],TBL_Employees[[#This Row],[Exit Date]])</f>
        <v>#VALUE!</v>
      </c>
      <c r="Q652" t="e">
        <f>TBL_Employees[[#This Row],[duration]]/365</f>
        <v>#VALUE!</v>
      </c>
      <c r="R652" s="7" t="e">
        <f>IF(TBL_Employees[[#This Row],[Column1]],TBL_Employees[[#This Row],[Column1]]&lt;&gt;"#VALUE!",0)</f>
        <v>#VALUE!</v>
      </c>
    </row>
    <row r="653" spans="1:18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11">
        <v>94652</v>
      </c>
      <c r="K653" s="9">
        <v>0</v>
      </c>
      <c r="L653" t="s">
        <v>19</v>
      </c>
      <c r="M653" t="s">
        <v>63</v>
      </c>
      <c r="N653" s="1" t="s">
        <v>21</v>
      </c>
      <c r="O653">
        <f t="shared" si="10"/>
        <v>0</v>
      </c>
      <c r="P653" t="e">
        <f>NETWORKDAYS(TBL_Employees[[#This Row],[Hire Date]],TBL_Employees[[#This Row],[Exit Date]])</f>
        <v>#VALUE!</v>
      </c>
      <c r="Q653" t="e">
        <f>TBL_Employees[[#This Row],[duration]]/365</f>
        <v>#VALUE!</v>
      </c>
      <c r="R653" s="7" t="e">
        <f>IF(TBL_Employees[[#This Row],[Column1]],TBL_Employees[[#This Row],[Column1]]&lt;&gt;"#VALUE!",0)</f>
        <v>#VALUE!</v>
      </c>
    </row>
    <row r="654" spans="1:18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11">
        <v>63411</v>
      </c>
      <c r="K654" s="9">
        <v>0</v>
      </c>
      <c r="L654" t="s">
        <v>19</v>
      </c>
      <c r="M654" t="s">
        <v>45</v>
      </c>
      <c r="N654" s="1" t="s">
        <v>21</v>
      </c>
      <c r="O654">
        <f t="shared" si="10"/>
        <v>0</v>
      </c>
      <c r="P654" t="e">
        <f>NETWORKDAYS(TBL_Employees[[#This Row],[Hire Date]],TBL_Employees[[#This Row],[Exit Date]])</f>
        <v>#VALUE!</v>
      </c>
      <c r="Q654" t="e">
        <f>TBL_Employees[[#This Row],[duration]]/365</f>
        <v>#VALUE!</v>
      </c>
      <c r="R654" s="7" t="e">
        <f>IF(TBL_Employees[[#This Row],[Column1]],TBL_Employees[[#This Row],[Column1]]&lt;&gt;"#VALUE!",0)</f>
        <v>#VALUE!</v>
      </c>
    </row>
    <row r="655" spans="1:18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11">
        <v>67171</v>
      </c>
      <c r="K655" s="9">
        <v>0</v>
      </c>
      <c r="L655" t="s">
        <v>33</v>
      </c>
      <c r="M655" t="s">
        <v>80</v>
      </c>
      <c r="N655" s="1">
        <v>44317</v>
      </c>
      <c r="O655">
        <f t="shared" si="10"/>
        <v>0</v>
      </c>
      <c r="P655">
        <f>NETWORKDAYS(TBL_Employees[[#This Row],[Hire Date]],TBL_Employees[[#This Row],[Exit Date]])</f>
        <v>315</v>
      </c>
      <c r="Q655">
        <f>TBL_Employees[[#This Row],[duration]]/365</f>
        <v>0.86301369863013699</v>
      </c>
      <c r="R655" s="7" t="b">
        <f>IF(TBL_Employees[[#This Row],[Column1]],TBL_Employees[[#This Row],[Column1]]&lt;&gt;"#VALUE!",0)</f>
        <v>1</v>
      </c>
    </row>
    <row r="656" spans="1:18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11">
        <v>152036</v>
      </c>
      <c r="K656" s="9">
        <v>0.15</v>
      </c>
      <c r="L656" t="s">
        <v>52</v>
      </c>
      <c r="M656" t="s">
        <v>66</v>
      </c>
      <c r="N656" s="1" t="s">
        <v>21</v>
      </c>
      <c r="O656">
        <f t="shared" si="10"/>
        <v>22805.399999999998</v>
      </c>
      <c r="P656" t="e">
        <f>NETWORKDAYS(TBL_Employees[[#This Row],[Hire Date]],TBL_Employees[[#This Row],[Exit Date]])</f>
        <v>#VALUE!</v>
      </c>
      <c r="Q656" t="e">
        <f>TBL_Employees[[#This Row],[duration]]/365</f>
        <v>#VALUE!</v>
      </c>
      <c r="R656" s="7" t="e">
        <f>IF(TBL_Employees[[#This Row],[Column1]],TBL_Employees[[#This Row],[Column1]]&lt;&gt;"#VALUE!",0)</f>
        <v>#VALUE!</v>
      </c>
    </row>
    <row r="657" spans="1:18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11">
        <v>95562</v>
      </c>
      <c r="K657" s="9">
        <v>0</v>
      </c>
      <c r="L657" t="s">
        <v>19</v>
      </c>
      <c r="M657" t="s">
        <v>20</v>
      </c>
      <c r="N657" s="1" t="s">
        <v>21</v>
      </c>
      <c r="O657">
        <f t="shared" si="10"/>
        <v>0</v>
      </c>
      <c r="P657" t="e">
        <f>NETWORKDAYS(TBL_Employees[[#This Row],[Hire Date]],TBL_Employees[[#This Row],[Exit Date]])</f>
        <v>#VALUE!</v>
      </c>
      <c r="Q657" t="e">
        <f>TBL_Employees[[#This Row],[duration]]/365</f>
        <v>#VALUE!</v>
      </c>
      <c r="R657" s="7" t="e">
        <f>IF(TBL_Employees[[#This Row],[Column1]],TBL_Employees[[#This Row],[Column1]]&lt;&gt;"#VALUE!",0)</f>
        <v>#VALUE!</v>
      </c>
    </row>
    <row r="658" spans="1:18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11">
        <v>96092</v>
      </c>
      <c r="K658" s="9">
        <v>0</v>
      </c>
      <c r="L658" t="s">
        <v>19</v>
      </c>
      <c r="M658" t="s">
        <v>25</v>
      </c>
      <c r="N658" s="1" t="s">
        <v>21</v>
      </c>
      <c r="O658">
        <f t="shared" si="10"/>
        <v>0</v>
      </c>
      <c r="P658" t="e">
        <f>NETWORKDAYS(TBL_Employees[[#This Row],[Hire Date]],TBL_Employees[[#This Row],[Exit Date]])</f>
        <v>#VALUE!</v>
      </c>
      <c r="Q658" t="e">
        <f>TBL_Employees[[#This Row],[duration]]/365</f>
        <v>#VALUE!</v>
      </c>
      <c r="R658" s="7" t="e">
        <f>IF(TBL_Employees[[#This Row],[Column1]],TBL_Employees[[#This Row],[Column1]]&lt;&gt;"#VALUE!",0)</f>
        <v>#VALUE!</v>
      </c>
    </row>
    <row r="659" spans="1:18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11">
        <v>254289</v>
      </c>
      <c r="K659" s="9">
        <v>0.39</v>
      </c>
      <c r="L659" t="s">
        <v>19</v>
      </c>
      <c r="M659" t="s">
        <v>20</v>
      </c>
      <c r="N659" s="1" t="s">
        <v>21</v>
      </c>
      <c r="O659">
        <f t="shared" si="10"/>
        <v>99172.71</v>
      </c>
      <c r="P659" t="e">
        <f>NETWORKDAYS(TBL_Employees[[#This Row],[Hire Date]],TBL_Employees[[#This Row],[Exit Date]])</f>
        <v>#VALUE!</v>
      </c>
      <c r="Q659" t="e">
        <f>TBL_Employees[[#This Row],[duration]]/365</f>
        <v>#VALUE!</v>
      </c>
      <c r="R659" s="7" t="e">
        <f>IF(TBL_Employees[[#This Row],[Column1]],TBL_Employees[[#This Row],[Column1]]&lt;&gt;"#VALUE!",0)</f>
        <v>#VALUE!</v>
      </c>
    </row>
    <row r="660" spans="1:18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11">
        <v>69110</v>
      </c>
      <c r="K660" s="9">
        <v>0.05</v>
      </c>
      <c r="L660" t="s">
        <v>19</v>
      </c>
      <c r="M660" t="s">
        <v>20</v>
      </c>
      <c r="N660" s="1" t="s">
        <v>21</v>
      </c>
      <c r="O660">
        <f t="shared" si="10"/>
        <v>3455.5</v>
      </c>
      <c r="P660" t="e">
        <f>NETWORKDAYS(TBL_Employees[[#This Row],[Hire Date]],TBL_Employees[[#This Row],[Exit Date]])</f>
        <v>#VALUE!</v>
      </c>
      <c r="Q660" t="e">
        <f>TBL_Employees[[#This Row],[duration]]/365</f>
        <v>#VALUE!</v>
      </c>
      <c r="R660" s="7" t="e">
        <f>IF(TBL_Employees[[#This Row],[Column1]],TBL_Employees[[#This Row],[Column1]]&lt;&gt;"#VALUE!",0)</f>
        <v>#VALUE!</v>
      </c>
    </row>
    <row r="661" spans="1:18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11">
        <v>236314</v>
      </c>
      <c r="K661" s="9">
        <v>0.34</v>
      </c>
      <c r="L661" t="s">
        <v>19</v>
      </c>
      <c r="M661" t="s">
        <v>45</v>
      </c>
      <c r="N661" s="1" t="s">
        <v>21</v>
      </c>
      <c r="O661">
        <f t="shared" si="10"/>
        <v>80346.760000000009</v>
      </c>
      <c r="P661" t="e">
        <f>NETWORKDAYS(TBL_Employees[[#This Row],[Hire Date]],TBL_Employees[[#This Row],[Exit Date]])</f>
        <v>#VALUE!</v>
      </c>
      <c r="Q661" t="e">
        <f>TBL_Employees[[#This Row],[duration]]/365</f>
        <v>#VALUE!</v>
      </c>
      <c r="R661" s="7" t="e">
        <f>IF(TBL_Employees[[#This Row],[Column1]],TBL_Employees[[#This Row],[Column1]]&lt;&gt;"#VALUE!",0)</f>
        <v>#VALUE!</v>
      </c>
    </row>
    <row r="662" spans="1:18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11">
        <v>45206</v>
      </c>
      <c r="K662" s="9">
        <v>0</v>
      </c>
      <c r="L662" t="s">
        <v>19</v>
      </c>
      <c r="M662" t="s">
        <v>29</v>
      </c>
      <c r="N662" s="1" t="s">
        <v>21</v>
      </c>
      <c r="O662">
        <f t="shared" si="10"/>
        <v>0</v>
      </c>
      <c r="P662" t="e">
        <f>NETWORKDAYS(TBL_Employees[[#This Row],[Hire Date]],TBL_Employees[[#This Row],[Exit Date]])</f>
        <v>#VALUE!</v>
      </c>
      <c r="Q662" t="e">
        <f>TBL_Employees[[#This Row],[duration]]/365</f>
        <v>#VALUE!</v>
      </c>
      <c r="R662" s="7" t="e">
        <f>IF(TBL_Employees[[#This Row],[Column1]],TBL_Employees[[#This Row],[Column1]]&lt;&gt;"#VALUE!",0)</f>
        <v>#VALUE!</v>
      </c>
    </row>
    <row r="663" spans="1:18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11">
        <v>210708</v>
      </c>
      <c r="K663" s="9">
        <v>0.33</v>
      </c>
      <c r="L663" t="s">
        <v>19</v>
      </c>
      <c r="M663" t="s">
        <v>20</v>
      </c>
      <c r="N663" s="1" t="s">
        <v>21</v>
      </c>
      <c r="O663">
        <f t="shared" si="10"/>
        <v>69533.64</v>
      </c>
      <c r="P663" t="e">
        <f>NETWORKDAYS(TBL_Employees[[#This Row],[Hire Date]],TBL_Employees[[#This Row],[Exit Date]])</f>
        <v>#VALUE!</v>
      </c>
      <c r="Q663" t="e">
        <f>TBL_Employees[[#This Row],[duration]]/365</f>
        <v>#VALUE!</v>
      </c>
      <c r="R663" s="7" t="e">
        <f>IF(TBL_Employees[[#This Row],[Column1]],TBL_Employees[[#This Row],[Column1]]&lt;&gt;"#VALUE!",0)</f>
        <v>#VALUE!</v>
      </c>
    </row>
    <row r="664" spans="1:18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11">
        <v>87770</v>
      </c>
      <c r="K664" s="9">
        <v>0</v>
      </c>
      <c r="L664" t="s">
        <v>19</v>
      </c>
      <c r="M664" t="s">
        <v>25</v>
      </c>
      <c r="N664" s="1" t="s">
        <v>21</v>
      </c>
      <c r="O664">
        <f t="shared" si="10"/>
        <v>0</v>
      </c>
      <c r="P664" t="e">
        <f>NETWORKDAYS(TBL_Employees[[#This Row],[Hire Date]],TBL_Employees[[#This Row],[Exit Date]])</f>
        <v>#VALUE!</v>
      </c>
      <c r="Q664" t="e">
        <f>TBL_Employees[[#This Row],[duration]]/365</f>
        <v>#VALUE!</v>
      </c>
      <c r="R664" s="7" t="e">
        <f>IF(TBL_Employees[[#This Row],[Column1]],TBL_Employees[[#This Row],[Column1]]&lt;&gt;"#VALUE!",0)</f>
        <v>#VALUE!</v>
      </c>
    </row>
    <row r="665" spans="1:18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11">
        <v>106858</v>
      </c>
      <c r="K665" s="9">
        <v>0.05</v>
      </c>
      <c r="L665" t="s">
        <v>19</v>
      </c>
      <c r="M665" t="s">
        <v>63</v>
      </c>
      <c r="N665" s="1" t="s">
        <v>21</v>
      </c>
      <c r="O665">
        <f t="shared" si="10"/>
        <v>5342.9000000000005</v>
      </c>
      <c r="P665" t="e">
        <f>NETWORKDAYS(TBL_Employees[[#This Row],[Hire Date]],TBL_Employees[[#This Row],[Exit Date]])</f>
        <v>#VALUE!</v>
      </c>
      <c r="Q665" t="e">
        <f>TBL_Employees[[#This Row],[duration]]/365</f>
        <v>#VALUE!</v>
      </c>
      <c r="R665" s="7" t="e">
        <f>IF(TBL_Employees[[#This Row],[Column1]],TBL_Employees[[#This Row],[Column1]]&lt;&gt;"#VALUE!",0)</f>
        <v>#VALUE!</v>
      </c>
    </row>
    <row r="666" spans="1:18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11">
        <v>155788</v>
      </c>
      <c r="K666" s="9">
        <v>0.17</v>
      </c>
      <c r="L666" t="s">
        <v>19</v>
      </c>
      <c r="M666" t="s">
        <v>63</v>
      </c>
      <c r="N666" s="1" t="s">
        <v>21</v>
      </c>
      <c r="O666">
        <f t="shared" si="10"/>
        <v>26483.960000000003</v>
      </c>
      <c r="P666" t="e">
        <f>NETWORKDAYS(TBL_Employees[[#This Row],[Hire Date]],TBL_Employees[[#This Row],[Exit Date]])</f>
        <v>#VALUE!</v>
      </c>
      <c r="Q666" t="e">
        <f>TBL_Employees[[#This Row],[duration]]/365</f>
        <v>#VALUE!</v>
      </c>
      <c r="R666" s="7" t="e">
        <f>IF(TBL_Employees[[#This Row],[Column1]],TBL_Employees[[#This Row],[Column1]]&lt;&gt;"#VALUE!",0)</f>
        <v>#VALUE!</v>
      </c>
    </row>
    <row r="667" spans="1:18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11">
        <v>74891</v>
      </c>
      <c r="K667" s="9">
        <v>0</v>
      </c>
      <c r="L667" t="s">
        <v>52</v>
      </c>
      <c r="M667" t="s">
        <v>66</v>
      </c>
      <c r="N667" s="1" t="s">
        <v>21</v>
      </c>
      <c r="O667">
        <f t="shared" si="10"/>
        <v>0</v>
      </c>
      <c r="P667" t="e">
        <f>NETWORKDAYS(TBL_Employees[[#This Row],[Hire Date]],TBL_Employees[[#This Row],[Exit Date]])</f>
        <v>#VALUE!</v>
      </c>
      <c r="Q667" t="e">
        <f>TBL_Employees[[#This Row],[duration]]/365</f>
        <v>#VALUE!</v>
      </c>
      <c r="R667" s="7" t="e">
        <f>IF(TBL_Employees[[#This Row],[Column1]],TBL_Employees[[#This Row],[Column1]]&lt;&gt;"#VALUE!",0)</f>
        <v>#VALUE!</v>
      </c>
    </row>
    <row r="668" spans="1:18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11">
        <v>95670</v>
      </c>
      <c r="K668" s="9">
        <v>0</v>
      </c>
      <c r="L668" t="s">
        <v>19</v>
      </c>
      <c r="M668" t="s">
        <v>39</v>
      </c>
      <c r="N668" s="1" t="s">
        <v>21</v>
      </c>
      <c r="O668">
        <f t="shared" si="10"/>
        <v>0</v>
      </c>
      <c r="P668" t="e">
        <f>NETWORKDAYS(TBL_Employees[[#This Row],[Hire Date]],TBL_Employees[[#This Row],[Exit Date]])</f>
        <v>#VALUE!</v>
      </c>
      <c r="Q668" t="e">
        <f>TBL_Employees[[#This Row],[duration]]/365</f>
        <v>#VALUE!</v>
      </c>
      <c r="R668" s="7" t="e">
        <f>IF(TBL_Employees[[#This Row],[Column1]],TBL_Employees[[#This Row],[Column1]]&lt;&gt;"#VALUE!",0)</f>
        <v>#VALUE!</v>
      </c>
    </row>
    <row r="669" spans="1:18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11">
        <v>67837</v>
      </c>
      <c r="K669" s="9">
        <v>0</v>
      </c>
      <c r="L669" t="s">
        <v>19</v>
      </c>
      <c r="M669" t="s">
        <v>25</v>
      </c>
      <c r="N669" s="1" t="s">
        <v>21</v>
      </c>
      <c r="O669">
        <f t="shared" si="10"/>
        <v>0</v>
      </c>
      <c r="P669" t="e">
        <f>NETWORKDAYS(TBL_Employees[[#This Row],[Hire Date]],TBL_Employees[[#This Row],[Exit Date]])</f>
        <v>#VALUE!</v>
      </c>
      <c r="Q669" t="e">
        <f>TBL_Employees[[#This Row],[duration]]/365</f>
        <v>#VALUE!</v>
      </c>
      <c r="R669" s="7" t="e">
        <f>IF(TBL_Employees[[#This Row],[Column1]],TBL_Employees[[#This Row],[Column1]]&lt;&gt;"#VALUE!",0)</f>
        <v>#VALUE!</v>
      </c>
    </row>
    <row r="670" spans="1:18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11">
        <v>72425</v>
      </c>
      <c r="K670" s="9">
        <v>0</v>
      </c>
      <c r="L670" t="s">
        <v>33</v>
      </c>
      <c r="M670" t="s">
        <v>60</v>
      </c>
      <c r="N670" s="1" t="s">
        <v>21</v>
      </c>
      <c r="O670">
        <f t="shared" si="10"/>
        <v>0</v>
      </c>
      <c r="P670" t="e">
        <f>NETWORKDAYS(TBL_Employees[[#This Row],[Hire Date]],TBL_Employees[[#This Row],[Exit Date]])</f>
        <v>#VALUE!</v>
      </c>
      <c r="Q670" t="e">
        <f>TBL_Employees[[#This Row],[duration]]/365</f>
        <v>#VALUE!</v>
      </c>
      <c r="R670" s="7" t="e">
        <f>IF(TBL_Employees[[#This Row],[Column1]],TBL_Employees[[#This Row],[Column1]]&lt;&gt;"#VALUE!",0)</f>
        <v>#VALUE!</v>
      </c>
    </row>
    <row r="671" spans="1:18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11">
        <v>93103</v>
      </c>
      <c r="K671" s="9">
        <v>0</v>
      </c>
      <c r="L671" t="s">
        <v>19</v>
      </c>
      <c r="M671" t="s">
        <v>39</v>
      </c>
      <c r="N671" s="1" t="s">
        <v>21</v>
      </c>
      <c r="O671">
        <f t="shared" si="10"/>
        <v>0</v>
      </c>
      <c r="P671" t="e">
        <f>NETWORKDAYS(TBL_Employees[[#This Row],[Hire Date]],TBL_Employees[[#This Row],[Exit Date]])</f>
        <v>#VALUE!</v>
      </c>
      <c r="Q671" t="e">
        <f>TBL_Employees[[#This Row],[duration]]/365</f>
        <v>#VALUE!</v>
      </c>
      <c r="R671" s="7" t="e">
        <f>IF(TBL_Employees[[#This Row],[Column1]],TBL_Employees[[#This Row],[Column1]]&lt;&gt;"#VALUE!",0)</f>
        <v>#VALUE!</v>
      </c>
    </row>
    <row r="672" spans="1:18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11">
        <v>76272</v>
      </c>
      <c r="K672" s="9">
        <v>0</v>
      </c>
      <c r="L672" t="s">
        <v>19</v>
      </c>
      <c r="M672" t="s">
        <v>45</v>
      </c>
      <c r="N672" s="1">
        <v>44491</v>
      </c>
      <c r="O672">
        <f t="shared" si="10"/>
        <v>0</v>
      </c>
      <c r="P672">
        <f>NETWORKDAYS(TBL_Employees[[#This Row],[Hire Date]],TBL_Employees[[#This Row],[Exit Date]])</f>
        <v>1573</v>
      </c>
      <c r="Q672">
        <f>TBL_Employees[[#This Row],[duration]]/365</f>
        <v>4.3095890410958901</v>
      </c>
      <c r="R672" s="7" t="b">
        <f>IF(TBL_Employees[[#This Row],[Column1]],TBL_Employees[[#This Row],[Column1]]&lt;&gt;"#VALUE!",0)</f>
        <v>1</v>
      </c>
    </row>
    <row r="673" spans="1:18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11">
        <v>55760</v>
      </c>
      <c r="K673" s="9">
        <v>0</v>
      </c>
      <c r="L673" t="s">
        <v>19</v>
      </c>
      <c r="M673" t="s">
        <v>25</v>
      </c>
      <c r="N673" s="1" t="s">
        <v>21</v>
      </c>
      <c r="O673">
        <f t="shared" si="10"/>
        <v>0</v>
      </c>
      <c r="P673" t="e">
        <f>NETWORKDAYS(TBL_Employees[[#This Row],[Hire Date]],TBL_Employees[[#This Row],[Exit Date]])</f>
        <v>#VALUE!</v>
      </c>
      <c r="Q673" t="e">
        <f>TBL_Employees[[#This Row],[duration]]/365</f>
        <v>#VALUE!</v>
      </c>
      <c r="R673" s="7" t="e">
        <f>IF(TBL_Employees[[#This Row],[Column1]],TBL_Employees[[#This Row],[Column1]]&lt;&gt;"#VALUE!",0)</f>
        <v>#VALUE!</v>
      </c>
    </row>
    <row r="674" spans="1:18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11">
        <v>253294</v>
      </c>
      <c r="K674" s="9">
        <v>0.4</v>
      </c>
      <c r="L674" t="s">
        <v>19</v>
      </c>
      <c r="M674" t="s">
        <v>45</v>
      </c>
      <c r="N674" s="1" t="s">
        <v>21</v>
      </c>
      <c r="O674">
        <f t="shared" si="10"/>
        <v>101317.6</v>
      </c>
      <c r="P674" t="e">
        <f>NETWORKDAYS(TBL_Employees[[#This Row],[Hire Date]],TBL_Employees[[#This Row],[Exit Date]])</f>
        <v>#VALUE!</v>
      </c>
      <c r="Q674" t="e">
        <f>TBL_Employees[[#This Row],[duration]]/365</f>
        <v>#VALUE!</v>
      </c>
      <c r="R674" s="7" t="e">
        <f>IF(TBL_Employees[[#This Row],[Column1]],TBL_Employees[[#This Row],[Column1]]&lt;&gt;"#VALUE!",0)</f>
        <v>#VALUE!</v>
      </c>
    </row>
    <row r="675" spans="1:18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11">
        <v>58671</v>
      </c>
      <c r="K675" s="9">
        <v>0</v>
      </c>
      <c r="L675" t="s">
        <v>19</v>
      </c>
      <c r="M675" t="s">
        <v>29</v>
      </c>
      <c r="N675" s="1" t="s">
        <v>21</v>
      </c>
      <c r="O675">
        <f t="shared" si="10"/>
        <v>0</v>
      </c>
      <c r="P675" t="e">
        <f>NETWORKDAYS(TBL_Employees[[#This Row],[Hire Date]],TBL_Employees[[#This Row],[Exit Date]])</f>
        <v>#VALUE!</v>
      </c>
      <c r="Q675" t="e">
        <f>TBL_Employees[[#This Row],[duration]]/365</f>
        <v>#VALUE!</v>
      </c>
      <c r="R675" s="7" t="e">
        <f>IF(TBL_Employees[[#This Row],[Column1]],TBL_Employees[[#This Row],[Column1]]&lt;&gt;"#VALUE!",0)</f>
        <v>#VALUE!</v>
      </c>
    </row>
    <row r="676" spans="1:18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11">
        <v>55457</v>
      </c>
      <c r="K676" s="9">
        <v>0</v>
      </c>
      <c r="L676" t="s">
        <v>19</v>
      </c>
      <c r="M676" t="s">
        <v>29</v>
      </c>
      <c r="N676" s="1" t="s">
        <v>21</v>
      </c>
      <c r="O676">
        <f t="shared" si="10"/>
        <v>0</v>
      </c>
      <c r="P676" t="e">
        <f>NETWORKDAYS(TBL_Employees[[#This Row],[Hire Date]],TBL_Employees[[#This Row],[Exit Date]])</f>
        <v>#VALUE!</v>
      </c>
      <c r="Q676" t="e">
        <f>TBL_Employees[[#This Row],[duration]]/365</f>
        <v>#VALUE!</v>
      </c>
      <c r="R676" s="7" t="e">
        <f>IF(TBL_Employees[[#This Row],[Column1]],TBL_Employees[[#This Row],[Column1]]&lt;&gt;"#VALUE!",0)</f>
        <v>#VALUE!</v>
      </c>
    </row>
    <row r="677" spans="1:18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11">
        <v>72340</v>
      </c>
      <c r="K677" s="9">
        <v>0</v>
      </c>
      <c r="L677" t="s">
        <v>19</v>
      </c>
      <c r="M677" t="s">
        <v>39</v>
      </c>
      <c r="N677" s="1">
        <v>43558</v>
      </c>
      <c r="O677">
        <f t="shared" si="10"/>
        <v>0</v>
      </c>
      <c r="P677">
        <f>NETWORKDAYS(TBL_Employees[[#This Row],[Hire Date]],TBL_Employees[[#This Row],[Exit Date]])</f>
        <v>397</v>
      </c>
      <c r="Q677">
        <f>TBL_Employees[[#This Row],[duration]]/365</f>
        <v>1.0876712328767124</v>
      </c>
      <c r="R677" s="7" t="b">
        <f>IF(TBL_Employees[[#This Row],[Column1]],TBL_Employees[[#This Row],[Column1]]&lt;&gt;"#VALUE!",0)</f>
        <v>1</v>
      </c>
    </row>
    <row r="678" spans="1:18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11">
        <v>122054</v>
      </c>
      <c r="K678" s="9">
        <v>0.06</v>
      </c>
      <c r="L678" t="s">
        <v>19</v>
      </c>
      <c r="M678" t="s">
        <v>39</v>
      </c>
      <c r="N678" s="1" t="s">
        <v>21</v>
      </c>
      <c r="O678">
        <f t="shared" si="10"/>
        <v>7323.24</v>
      </c>
      <c r="P678" t="e">
        <f>NETWORKDAYS(TBL_Employees[[#This Row],[Hire Date]],TBL_Employees[[#This Row],[Exit Date]])</f>
        <v>#VALUE!</v>
      </c>
      <c r="Q678" t="e">
        <f>TBL_Employees[[#This Row],[duration]]/365</f>
        <v>#VALUE!</v>
      </c>
      <c r="R678" s="7" t="e">
        <f>IF(TBL_Employees[[#This Row],[Column1]],TBL_Employees[[#This Row],[Column1]]&lt;&gt;"#VALUE!",0)</f>
        <v>#VALUE!</v>
      </c>
    </row>
    <row r="679" spans="1:18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11">
        <v>167100</v>
      </c>
      <c r="K679" s="9">
        <v>0.2</v>
      </c>
      <c r="L679" t="s">
        <v>33</v>
      </c>
      <c r="M679" t="s">
        <v>34</v>
      </c>
      <c r="N679" s="1" t="s">
        <v>21</v>
      </c>
      <c r="O679">
        <f t="shared" si="10"/>
        <v>33420</v>
      </c>
      <c r="P679" t="e">
        <f>NETWORKDAYS(TBL_Employees[[#This Row],[Hire Date]],TBL_Employees[[#This Row],[Exit Date]])</f>
        <v>#VALUE!</v>
      </c>
      <c r="Q679" t="e">
        <f>TBL_Employees[[#This Row],[duration]]/365</f>
        <v>#VALUE!</v>
      </c>
      <c r="R679" s="7" t="e">
        <f>IF(TBL_Employees[[#This Row],[Column1]],TBL_Employees[[#This Row],[Column1]]&lt;&gt;"#VALUE!",0)</f>
        <v>#VALUE!</v>
      </c>
    </row>
    <row r="680" spans="1:18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11">
        <v>78153</v>
      </c>
      <c r="K680" s="9">
        <v>0</v>
      </c>
      <c r="L680" t="s">
        <v>19</v>
      </c>
      <c r="M680" t="s">
        <v>45</v>
      </c>
      <c r="N680" s="1" t="s">
        <v>21</v>
      </c>
      <c r="O680">
        <f t="shared" si="10"/>
        <v>0</v>
      </c>
      <c r="P680" t="e">
        <f>NETWORKDAYS(TBL_Employees[[#This Row],[Hire Date]],TBL_Employees[[#This Row],[Exit Date]])</f>
        <v>#VALUE!</v>
      </c>
      <c r="Q680" t="e">
        <f>TBL_Employees[[#This Row],[duration]]/365</f>
        <v>#VALUE!</v>
      </c>
      <c r="R680" s="7" t="e">
        <f>IF(TBL_Employees[[#This Row],[Column1]],TBL_Employees[[#This Row],[Column1]]&lt;&gt;"#VALUE!",0)</f>
        <v>#VALUE!</v>
      </c>
    </row>
    <row r="681" spans="1:18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11">
        <v>103524</v>
      </c>
      <c r="K681" s="9">
        <v>0.09</v>
      </c>
      <c r="L681" t="s">
        <v>19</v>
      </c>
      <c r="M681" t="s">
        <v>39</v>
      </c>
      <c r="N681" s="1" t="s">
        <v>21</v>
      </c>
      <c r="O681">
        <f t="shared" si="10"/>
        <v>9317.16</v>
      </c>
      <c r="P681" t="e">
        <f>NETWORKDAYS(TBL_Employees[[#This Row],[Hire Date]],TBL_Employees[[#This Row],[Exit Date]])</f>
        <v>#VALUE!</v>
      </c>
      <c r="Q681" t="e">
        <f>TBL_Employees[[#This Row],[duration]]/365</f>
        <v>#VALUE!</v>
      </c>
      <c r="R681" s="7" t="e">
        <f>IF(TBL_Employees[[#This Row],[Column1]],TBL_Employees[[#This Row],[Column1]]&lt;&gt;"#VALUE!",0)</f>
        <v>#VALUE!</v>
      </c>
    </row>
    <row r="682" spans="1:18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11">
        <v>119906</v>
      </c>
      <c r="K682" s="9">
        <v>0.05</v>
      </c>
      <c r="L682" t="s">
        <v>19</v>
      </c>
      <c r="M682" t="s">
        <v>29</v>
      </c>
      <c r="N682" s="1" t="s">
        <v>21</v>
      </c>
      <c r="O682">
        <f t="shared" si="10"/>
        <v>5995.3</v>
      </c>
      <c r="P682" t="e">
        <f>NETWORKDAYS(TBL_Employees[[#This Row],[Hire Date]],TBL_Employees[[#This Row],[Exit Date]])</f>
        <v>#VALUE!</v>
      </c>
      <c r="Q682" t="e">
        <f>TBL_Employees[[#This Row],[duration]]/365</f>
        <v>#VALUE!</v>
      </c>
      <c r="R682" s="7" t="e">
        <f>IF(TBL_Employees[[#This Row],[Column1]],TBL_Employees[[#This Row],[Column1]]&lt;&gt;"#VALUE!",0)</f>
        <v>#VALUE!</v>
      </c>
    </row>
    <row r="683" spans="1:18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11">
        <v>45061</v>
      </c>
      <c r="K683" s="9">
        <v>0</v>
      </c>
      <c r="L683" t="s">
        <v>19</v>
      </c>
      <c r="M683" t="s">
        <v>45</v>
      </c>
      <c r="N683" s="1" t="s">
        <v>21</v>
      </c>
      <c r="O683">
        <f t="shared" si="10"/>
        <v>0</v>
      </c>
      <c r="P683" t="e">
        <f>NETWORKDAYS(TBL_Employees[[#This Row],[Hire Date]],TBL_Employees[[#This Row],[Exit Date]])</f>
        <v>#VALUE!</v>
      </c>
      <c r="Q683" t="e">
        <f>TBL_Employees[[#This Row],[duration]]/365</f>
        <v>#VALUE!</v>
      </c>
      <c r="R683" s="7" t="e">
        <f>IF(TBL_Employees[[#This Row],[Column1]],TBL_Employees[[#This Row],[Column1]]&lt;&gt;"#VALUE!",0)</f>
        <v>#VALUE!</v>
      </c>
    </row>
    <row r="684" spans="1:18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11">
        <v>91399</v>
      </c>
      <c r="K684" s="9">
        <v>0</v>
      </c>
      <c r="L684" t="s">
        <v>19</v>
      </c>
      <c r="M684" t="s">
        <v>63</v>
      </c>
      <c r="N684" s="1" t="s">
        <v>21</v>
      </c>
      <c r="O684">
        <f t="shared" si="10"/>
        <v>0</v>
      </c>
      <c r="P684" t="e">
        <f>NETWORKDAYS(TBL_Employees[[#This Row],[Hire Date]],TBL_Employees[[#This Row],[Exit Date]])</f>
        <v>#VALUE!</v>
      </c>
      <c r="Q684" t="e">
        <f>TBL_Employees[[#This Row],[duration]]/365</f>
        <v>#VALUE!</v>
      </c>
      <c r="R684" s="7" t="e">
        <f>IF(TBL_Employees[[#This Row],[Column1]],TBL_Employees[[#This Row],[Column1]]&lt;&gt;"#VALUE!",0)</f>
        <v>#VALUE!</v>
      </c>
    </row>
    <row r="685" spans="1:18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11">
        <v>97336</v>
      </c>
      <c r="K685" s="9">
        <v>0</v>
      </c>
      <c r="L685" t="s">
        <v>19</v>
      </c>
      <c r="M685" t="s">
        <v>25</v>
      </c>
      <c r="N685" s="1" t="s">
        <v>21</v>
      </c>
      <c r="O685">
        <f t="shared" si="10"/>
        <v>0</v>
      </c>
      <c r="P685" t="e">
        <f>NETWORKDAYS(TBL_Employees[[#This Row],[Hire Date]],TBL_Employees[[#This Row],[Exit Date]])</f>
        <v>#VALUE!</v>
      </c>
      <c r="Q685" t="e">
        <f>TBL_Employees[[#This Row],[duration]]/365</f>
        <v>#VALUE!</v>
      </c>
      <c r="R685" s="7" t="e">
        <f>IF(TBL_Employees[[#This Row],[Column1]],TBL_Employees[[#This Row],[Column1]]&lt;&gt;"#VALUE!",0)</f>
        <v>#VALUE!</v>
      </c>
    </row>
    <row r="686" spans="1:18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11">
        <v>124629</v>
      </c>
      <c r="K686" s="9">
        <v>0.1</v>
      </c>
      <c r="L686" t="s">
        <v>19</v>
      </c>
      <c r="M686" t="s">
        <v>29</v>
      </c>
      <c r="N686" s="1" t="s">
        <v>21</v>
      </c>
      <c r="O686">
        <f t="shared" si="10"/>
        <v>12462.900000000001</v>
      </c>
      <c r="P686" t="e">
        <f>NETWORKDAYS(TBL_Employees[[#This Row],[Hire Date]],TBL_Employees[[#This Row],[Exit Date]])</f>
        <v>#VALUE!</v>
      </c>
      <c r="Q686" t="e">
        <f>TBL_Employees[[#This Row],[duration]]/365</f>
        <v>#VALUE!</v>
      </c>
      <c r="R686" s="7" t="e">
        <f>IF(TBL_Employees[[#This Row],[Column1]],TBL_Employees[[#This Row],[Column1]]&lt;&gt;"#VALUE!",0)</f>
        <v>#VALUE!</v>
      </c>
    </row>
    <row r="687" spans="1:18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11">
        <v>231850</v>
      </c>
      <c r="K687" s="9">
        <v>0.39</v>
      </c>
      <c r="L687" t="s">
        <v>19</v>
      </c>
      <c r="M687" t="s">
        <v>45</v>
      </c>
      <c r="N687" s="1" t="s">
        <v>21</v>
      </c>
      <c r="O687">
        <f t="shared" si="10"/>
        <v>90421.5</v>
      </c>
      <c r="P687" t="e">
        <f>NETWORKDAYS(TBL_Employees[[#This Row],[Hire Date]],TBL_Employees[[#This Row],[Exit Date]])</f>
        <v>#VALUE!</v>
      </c>
      <c r="Q687" t="e">
        <f>TBL_Employees[[#This Row],[duration]]/365</f>
        <v>#VALUE!</v>
      </c>
      <c r="R687" s="7" t="e">
        <f>IF(TBL_Employees[[#This Row],[Column1]],TBL_Employees[[#This Row],[Column1]]&lt;&gt;"#VALUE!",0)</f>
        <v>#VALUE!</v>
      </c>
    </row>
    <row r="688" spans="1:18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11">
        <v>128329</v>
      </c>
      <c r="K688" s="9">
        <v>0.08</v>
      </c>
      <c r="L688" t="s">
        <v>19</v>
      </c>
      <c r="M688" t="s">
        <v>39</v>
      </c>
      <c r="N688" s="1" t="s">
        <v>21</v>
      </c>
      <c r="O688">
        <f t="shared" si="10"/>
        <v>10266.32</v>
      </c>
      <c r="P688" t="e">
        <f>NETWORKDAYS(TBL_Employees[[#This Row],[Hire Date]],TBL_Employees[[#This Row],[Exit Date]])</f>
        <v>#VALUE!</v>
      </c>
      <c r="Q688" t="e">
        <f>TBL_Employees[[#This Row],[duration]]/365</f>
        <v>#VALUE!</v>
      </c>
      <c r="R688" s="7" t="e">
        <f>IF(TBL_Employees[[#This Row],[Column1]],TBL_Employees[[#This Row],[Column1]]&lt;&gt;"#VALUE!",0)</f>
        <v>#VALUE!</v>
      </c>
    </row>
    <row r="689" spans="1:18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11">
        <v>186033</v>
      </c>
      <c r="K689" s="9">
        <v>0.34</v>
      </c>
      <c r="L689" t="s">
        <v>52</v>
      </c>
      <c r="M689" t="s">
        <v>53</v>
      </c>
      <c r="N689" s="1" t="s">
        <v>21</v>
      </c>
      <c r="O689">
        <f t="shared" si="10"/>
        <v>63251.22</v>
      </c>
      <c r="P689" t="e">
        <f>NETWORKDAYS(TBL_Employees[[#This Row],[Hire Date]],TBL_Employees[[#This Row],[Exit Date]])</f>
        <v>#VALUE!</v>
      </c>
      <c r="Q689" t="e">
        <f>TBL_Employees[[#This Row],[duration]]/365</f>
        <v>#VALUE!</v>
      </c>
      <c r="R689" s="7" t="e">
        <f>IF(TBL_Employees[[#This Row],[Column1]],TBL_Employees[[#This Row],[Column1]]&lt;&gt;"#VALUE!",0)</f>
        <v>#VALUE!</v>
      </c>
    </row>
    <row r="690" spans="1:18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11">
        <v>121480</v>
      </c>
      <c r="K690" s="9">
        <v>0.14000000000000001</v>
      </c>
      <c r="L690" t="s">
        <v>19</v>
      </c>
      <c r="M690" t="s">
        <v>39</v>
      </c>
      <c r="N690" s="1" t="s">
        <v>21</v>
      </c>
      <c r="O690">
        <f t="shared" si="10"/>
        <v>17007.2</v>
      </c>
      <c r="P690" t="e">
        <f>NETWORKDAYS(TBL_Employees[[#This Row],[Hire Date]],TBL_Employees[[#This Row],[Exit Date]])</f>
        <v>#VALUE!</v>
      </c>
      <c r="Q690" t="e">
        <f>TBL_Employees[[#This Row],[duration]]/365</f>
        <v>#VALUE!</v>
      </c>
      <c r="R690" s="7" t="e">
        <f>IF(TBL_Employees[[#This Row],[Column1]],TBL_Employees[[#This Row],[Column1]]&lt;&gt;"#VALUE!",0)</f>
        <v>#VALUE!</v>
      </c>
    </row>
    <row r="691" spans="1:18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11">
        <v>153275</v>
      </c>
      <c r="K691" s="9">
        <v>0.24</v>
      </c>
      <c r="L691" t="s">
        <v>19</v>
      </c>
      <c r="M691" t="s">
        <v>29</v>
      </c>
      <c r="N691" s="1" t="s">
        <v>21</v>
      </c>
      <c r="O691">
        <f t="shared" si="10"/>
        <v>36786</v>
      </c>
      <c r="P691" t="e">
        <f>NETWORKDAYS(TBL_Employees[[#This Row],[Hire Date]],TBL_Employees[[#This Row],[Exit Date]])</f>
        <v>#VALUE!</v>
      </c>
      <c r="Q691" t="e">
        <f>TBL_Employees[[#This Row],[duration]]/365</f>
        <v>#VALUE!</v>
      </c>
      <c r="R691" s="7" t="e">
        <f>IF(TBL_Employees[[#This Row],[Column1]],TBL_Employees[[#This Row],[Column1]]&lt;&gt;"#VALUE!",0)</f>
        <v>#VALUE!</v>
      </c>
    </row>
    <row r="692" spans="1:18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11">
        <v>97830</v>
      </c>
      <c r="K692" s="9">
        <v>0</v>
      </c>
      <c r="L692" t="s">
        <v>19</v>
      </c>
      <c r="M692" t="s">
        <v>25</v>
      </c>
      <c r="N692" s="1" t="s">
        <v>21</v>
      </c>
      <c r="O692">
        <f t="shared" si="10"/>
        <v>0</v>
      </c>
      <c r="P692" t="e">
        <f>NETWORKDAYS(TBL_Employees[[#This Row],[Hire Date]],TBL_Employees[[#This Row],[Exit Date]])</f>
        <v>#VALUE!</v>
      </c>
      <c r="Q692" t="e">
        <f>TBL_Employees[[#This Row],[duration]]/365</f>
        <v>#VALUE!</v>
      </c>
      <c r="R692" s="7" t="e">
        <f>IF(TBL_Employees[[#This Row],[Column1]],TBL_Employees[[#This Row],[Column1]]&lt;&gt;"#VALUE!",0)</f>
        <v>#VALUE!</v>
      </c>
    </row>
    <row r="693" spans="1:18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11">
        <v>239394</v>
      </c>
      <c r="K693" s="9">
        <v>0.32</v>
      </c>
      <c r="L693" t="s">
        <v>19</v>
      </c>
      <c r="M693" t="s">
        <v>25</v>
      </c>
      <c r="N693" s="1" t="s">
        <v>21</v>
      </c>
      <c r="O693">
        <f t="shared" si="10"/>
        <v>76606.080000000002</v>
      </c>
      <c r="P693" t="e">
        <f>NETWORKDAYS(TBL_Employees[[#This Row],[Hire Date]],TBL_Employees[[#This Row],[Exit Date]])</f>
        <v>#VALUE!</v>
      </c>
      <c r="Q693" t="e">
        <f>TBL_Employees[[#This Row],[duration]]/365</f>
        <v>#VALUE!</v>
      </c>
      <c r="R693" s="7" t="e">
        <f>IF(TBL_Employees[[#This Row],[Column1]],TBL_Employees[[#This Row],[Column1]]&lt;&gt;"#VALUE!",0)</f>
        <v>#VALUE!</v>
      </c>
    </row>
    <row r="694" spans="1:18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11">
        <v>49738</v>
      </c>
      <c r="K694" s="9">
        <v>0</v>
      </c>
      <c r="L694" t="s">
        <v>33</v>
      </c>
      <c r="M694" t="s">
        <v>60</v>
      </c>
      <c r="N694" s="1" t="s">
        <v>21</v>
      </c>
      <c r="O694">
        <f t="shared" si="10"/>
        <v>0</v>
      </c>
      <c r="P694" t="e">
        <f>NETWORKDAYS(TBL_Employees[[#This Row],[Hire Date]],TBL_Employees[[#This Row],[Exit Date]])</f>
        <v>#VALUE!</v>
      </c>
      <c r="Q694" t="e">
        <f>TBL_Employees[[#This Row],[duration]]/365</f>
        <v>#VALUE!</v>
      </c>
      <c r="R694" s="7" t="e">
        <f>IF(TBL_Employees[[#This Row],[Column1]],TBL_Employees[[#This Row],[Column1]]&lt;&gt;"#VALUE!",0)</f>
        <v>#VALUE!</v>
      </c>
    </row>
    <row r="695" spans="1:18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11">
        <v>45049</v>
      </c>
      <c r="K695" s="9">
        <v>0</v>
      </c>
      <c r="L695" t="s">
        <v>19</v>
      </c>
      <c r="M695" t="s">
        <v>63</v>
      </c>
      <c r="N695" s="1" t="s">
        <v>21</v>
      </c>
      <c r="O695">
        <f t="shared" si="10"/>
        <v>0</v>
      </c>
      <c r="P695" t="e">
        <f>NETWORKDAYS(TBL_Employees[[#This Row],[Hire Date]],TBL_Employees[[#This Row],[Exit Date]])</f>
        <v>#VALUE!</v>
      </c>
      <c r="Q695" t="e">
        <f>TBL_Employees[[#This Row],[duration]]/365</f>
        <v>#VALUE!</v>
      </c>
      <c r="R695" s="7" t="e">
        <f>IF(TBL_Employees[[#This Row],[Column1]],TBL_Employees[[#This Row],[Column1]]&lt;&gt;"#VALUE!",0)</f>
        <v>#VALUE!</v>
      </c>
    </row>
    <row r="696" spans="1:18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11">
        <v>153628</v>
      </c>
      <c r="K696" s="9">
        <v>0.28999999999999998</v>
      </c>
      <c r="L696" t="s">
        <v>33</v>
      </c>
      <c r="M696" t="s">
        <v>80</v>
      </c>
      <c r="N696" s="1">
        <v>44177</v>
      </c>
      <c r="O696">
        <f t="shared" si="10"/>
        <v>44552.119999999995</v>
      </c>
      <c r="P696">
        <f>NETWORKDAYS(TBL_Employees[[#This Row],[Hire Date]],TBL_Employees[[#This Row],[Exit Date]])</f>
        <v>144</v>
      </c>
      <c r="Q696">
        <f>TBL_Employees[[#This Row],[duration]]/365</f>
        <v>0.39452054794520547</v>
      </c>
      <c r="R696" s="7" t="b">
        <f>IF(TBL_Employees[[#This Row],[Column1]],TBL_Employees[[#This Row],[Column1]]&lt;&gt;"#VALUE!",0)</f>
        <v>1</v>
      </c>
    </row>
    <row r="697" spans="1:18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11">
        <v>142731</v>
      </c>
      <c r="K697" s="9">
        <v>0.11</v>
      </c>
      <c r="L697" t="s">
        <v>33</v>
      </c>
      <c r="M697" t="s">
        <v>74</v>
      </c>
      <c r="N697" s="1">
        <v>44715</v>
      </c>
      <c r="O697">
        <f t="shared" si="10"/>
        <v>15700.41</v>
      </c>
      <c r="P697">
        <f>NETWORKDAYS(TBL_Employees[[#This Row],[Hire Date]],TBL_Employees[[#This Row],[Exit Date]])</f>
        <v>254</v>
      </c>
      <c r="Q697">
        <f>TBL_Employees[[#This Row],[duration]]/365</f>
        <v>0.69589041095890414</v>
      </c>
      <c r="R697" s="7" t="b">
        <f>IF(TBL_Employees[[#This Row],[Column1]],TBL_Employees[[#This Row],[Column1]]&lt;&gt;"#VALUE!",0)</f>
        <v>1</v>
      </c>
    </row>
    <row r="698" spans="1:18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11">
        <v>137106</v>
      </c>
      <c r="K698" s="9">
        <v>0.12</v>
      </c>
      <c r="L698" t="s">
        <v>52</v>
      </c>
      <c r="M698" t="s">
        <v>53</v>
      </c>
      <c r="N698" s="1" t="s">
        <v>21</v>
      </c>
      <c r="O698">
        <f t="shared" si="10"/>
        <v>16452.72</v>
      </c>
      <c r="P698" t="e">
        <f>NETWORKDAYS(TBL_Employees[[#This Row],[Hire Date]],TBL_Employees[[#This Row],[Exit Date]])</f>
        <v>#VALUE!</v>
      </c>
      <c r="Q698" t="e">
        <f>TBL_Employees[[#This Row],[duration]]/365</f>
        <v>#VALUE!</v>
      </c>
      <c r="R698" s="7" t="e">
        <f>IF(TBL_Employees[[#This Row],[Column1]],TBL_Employees[[#This Row],[Column1]]&lt;&gt;"#VALUE!",0)</f>
        <v>#VALUE!</v>
      </c>
    </row>
    <row r="699" spans="1:18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11">
        <v>183239</v>
      </c>
      <c r="K699" s="9">
        <v>0.32</v>
      </c>
      <c r="L699" t="s">
        <v>19</v>
      </c>
      <c r="M699" t="s">
        <v>63</v>
      </c>
      <c r="N699" s="1" t="s">
        <v>21</v>
      </c>
      <c r="O699">
        <f t="shared" si="10"/>
        <v>58636.480000000003</v>
      </c>
      <c r="P699" t="e">
        <f>NETWORKDAYS(TBL_Employees[[#This Row],[Hire Date]],TBL_Employees[[#This Row],[Exit Date]])</f>
        <v>#VALUE!</v>
      </c>
      <c r="Q699" t="e">
        <f>TBL_Employees[[#This Row],[duration]]/365</f>
        <v>#VALUE!</v>
      </c>
      <c r="R699" s="7" t="e">
        <f>IF(TBL_Employees[[#This Row],[Column1]],TBL_Employees[[#This Row],[Column1]]&lt;&gt;"#VALUE!",0)</f>
        <v>#VALUE!</v>
      </c>
    </row>
    <row r="700" spans="1:18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11">
        <v>45819</v>
      </c>
      <c r="K700" s="9">
        <v>0</v>
      </c>
      <c r="L700" t="s">
        <v>19</v>
      </c>
      <c r="M700" t="s">
        <v>45</v>
      </c>
      <c r="N700" s="1" t="s">
        <v>21</v>
      </c>
      <c r="O700">
        <f t="shared" si="10"/>
        <v>0</v>
      </c>
      <c r="P700" t="e">
        <f>NETWORKDAYS(TBL_Employees[[#This Row],[Hire Date]],TBL_Employees[[#This Row],[Exit Date]])</f>
        <v>#VALUE!</v>
      </c>
      <c r="Q700" t="e">
        <f>TBL_Employees[[#This Row],[duration]]/365</f>
        <v>#VALUE!</v>
      </c>
      <c r="R700" s="7" t="e">
        <f>IF(TBL_Employees[[#This Row],[Column1]],TBL_Employees[[#This Row],[Column1]]&lt;&gt;"#VALUE!",0)</f>
        <v>#VALUE!</v>
      </c>
    </row>
    <row r="701" spans="1:18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11">
        <v>55518</v>
      </c>
      <c r="K701" s="9">
        <v>0</v>
      </c>
      <c r="L701" t="s">
        <v>19</v>
      </c>
      <c r="M701" t="s">
        <v>29</v>
      </c>
      <c r="N701" s="1" t="s">
        <v>21</v>
      </c>
      <c r="O701">
        <f t="shared" si="10"/>
        <v>0</v>
      </c>
      <c r="P701" t="e">
        <f>NETWORKDAYS(TBL_Employees[[#This Row],[Hire Date]],TBL_Employees[[#This Row],[Exit Date]])</f>
        <v>#VALUE!</v>
      </c>
      <c r="Q701" t="e">
        <f>TBL_Employees[[#This Row],[duration]]/365</f>
        <v>#VALUE!</v>
      </c>
      <c r="R701" s="7" t="e">
        <f>IF(TBL_Employees[[#This Row],[Column1]],TBL_Employees[[#This Row],[Column1]]&lt;&gt;"#VALUE!",0)</f>
        <v>#VALUE!</v>
      </c>
    </row>
    <row r="702" spans="1:18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11">
        <v>108134</v>
      </c>
      <c r="K702" s="9">
        <v>0.1</v>
      </c>
      <c r="L702" t="s">
        <v>33</v>
      </c>
      <c r="M702" t="s">
        <v>74</v>
      </c>
      <c r="N702" s="1" t="s">
        <v>21</v>
      </c>
      <c r="O702">
        <f t="shared" si="10"/>
        <v>10813.400000000001</v>
      </c>
      <c r="P702" t="e">
        <f>NETWORKDAYS(TBL_Employees[[#This Row],[Hire Date]],TBL_Employees[[#This Row],[Exit Date]])</f>
        <v>#VALUE!</v>
      </c>
      <c r="Q702" t="e">
        <f>TBL_Employees[[#This Row],[duration]]/365</f>
        <v>#VALUE!</v>
      </c>
      <c r="R702" s="7" t="e">
        <f>IF(TBL_Employees[[#This Row],[Column1]],TBL_Employees[[#This Row],[Column1]]&lt;&gt;"#VALUE!",0)</f>
        <v>#VALUE!</v>
      </c>
    </row>
    <row r="703" spans="1:18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11">
        <v>113950</v>
      </c>
      <c r="K703" s="9">
        <v>0.09</v>
      </c>
      <c r="L703" t="s">
        <v>19</v>
      </c>
      <c r="M703" t="s">
        <v>45</v>
      </c>
      <c r="N703" s="1" t="s">
        <v>21</v>
      </c>
      <c r="O703">
        <f t="shared" si="10"/>
        <v>10255.5</v>
      </c>
      <c r="P703" t="e">
        <f>NETWORKDAYS(TBL_Employees[[#This Row],[Hire Date]],TBL_Employees[[#This Row],[Exit Date]])</f>
        <v>#VALUE!</v>
      </c>
      <c r="Q703" t="e">
        <f>TBL_Employees[[#This Row],[duration]]/365</f>
        <v>#VALUE!</v>
      </c>
      <c r="R703" s="7" t="e">
        <f>IF(TBL_Employees[[#This Row],[Column1]],TBL_Employees[[#This Row],[Column1]]&lt;&gt;"#VALUE!",0)</f>
        <v>#VALUE!</v>
      </c>
    </row>
    <row r="704" spans="1:18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11">
        <v>182035</v>
      </c>
      <c r="K704" s="9">
        <v>0.3</v>
      </c>
      <c r="L704" t="s">
        <v>19</v>
      </c>
      <c r="M704" t="s">
        <v>20</v>
      </c>
      <c r="N704" s="1" t="s">
        <v>21</v>
      </c>
      <c r="O704">
        <f t="shared" si="10"/>
        <v>54610.5</v>
      </c>
      <c r="P704" t="e">
        <f>NETWORKDAYS(TBL_Employees[[#This Row],[Hire Date]],TBL_Employees[[#This Row],[Exit Date]])</f>
        <v>#VALUE!</v>
      </c>
      <c r="Q704" t="e">
        <f>TBL_Employees[[#This Row],[duration]]/365</f>
        <v>#VALUE!</v>
      </c>
      <c r="R704" s="7" t="e">
        <f>IF(TBL_Employees[[#This Row],[Column1]],TBL_Employees[[#This Row],[Column1]]&lt;&gt;"#VALUE!",0)</f>
        <v>#VALUE!</v>
      </c>
    </row>
    <row r="705" spans="1:18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11">
        <v>181356</v>
      </c>
      <c r="K705" s="9">
        <v>0.23</v>
      </c>
      <c r="L705" t="s">
        <v>33</v>
      </c>
      <c r="M705" t="s">
        <v>60</v>
      </c>
      <c r="N705" s="1" t="s">
        <v>21</v>
      </c>
      <c r="O705">
        <f t="shared" si="10"/>
        <v>41711.880000000005</v>
      </c>
      <c r="P705" t="e">
        <f>NETWORKDAYS(TBL_Employees[[#This Row],[Hire Date]],TBL_Employees[[#This Row],[Exit Date]])</f>
        <v>#VALUE!</v>
      </c>
      <c r="Q705" t="e">
        <f>TBL_Employees[[#This Row],[duration]]/365</f>
        <v>#VALUE!</v>
      </c>
      <c r="R705" s="7" t="e">
        <f>IF(TBL_Employees[[#This Row],[Column1]],TBL_Employees[[#This Row],[Column1]]&lt;&gt;"#VALUE!",0)</f>
        <v>#VALUE!</v>
      </c>
    </row>
    <row r="706" spans="1:18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11">
        <v>66084</v>
      </c>
      <c r="K706" s="9">
        <v>0</v>
      </c>
      <c r="L706" t="s">
        <v>19</v>
      </c>
      <c r="M706" t="s">
        <v>63</v>
      </c>
      <c r="N706" s="1" t="s">
        <v>21</v>
      </c>
      <c r="O706">
        <f t="shared" ref="O706:O769" si="11">K706*J706</f>
        <v>0</v>
      </c>
      <c r="P706" t="e">
        <f>NETWORKDAYS(TBL_Employees[[#This Row],[Hire Date]],TBL_Employees[[#This Row],[Exit Date]])</f>
        <v>#VALUE!</v>
      </c>
      <c r="Q706" t="e">
        <f>TBL_Employees[[#This Row],[duration]]/365</f>
        <v>#VALUE!</v>
      </c>
      <c r="R706" s="7" t="e">
        <f>IF(TBL_Employees[[#This Row],[Column1]],TBL_Employees[[#This Row],[Column1]]&lt;&gt;"#VALUE!",0)</f>
        <v>#VALUE!</v>
      </c>
    </row>
    <row r="707" spans="1:18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11">
        <v>76912</v>
      </c>
      <c r="K707" s="9">
        <v>0</v>
      </c>
      <c r="L707" t="s">
        <v>52</v>
      </c>
      <c r="M707" t="s">
        <v>53</v>
      </c>
      <c r="N707" s="1" t="s">
        <v>21</v>
      </c>
      <c r="O707">
        <f t="shared" si="11"/>
        <v>0</v>
      </c>
      <c r="P707" t="e">
        <f>NETWORKDAYS(TBL_Employees[[#This Row],[Hire Date]],TBL_Employees[[#This Row],[Exit Date]])</f>
        <v>#VALUE!</v>
      </c>
      <c r="Q707" t="e">
        <f>TBL_Employees[[#This Row],[duration]]/365</f>
        <v>#VALUE!</v>
      </c>
      <c r="R707" s="7" t="e">
        <f>IF(TBL_Employees[[#This Row],[Column1]],TBL_Employees[[#This Row],[Column1]]&lt;&gt;"#VALUE!",0)</f>
        <v>#VALUE!</v>
      </c>
    </row>
    <row r="708" spans="1:18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11">
        <v>67987</v>
      </c>
      <c r="K708" s="9">
        <v>0</v>
      </c>
      <c r="L708" t="s">
        <v>19</v>
      </c>
      <c r="M708" t="s">
        <v>45</v>
      </c>
      <c r="N708" s="1" t="s">
        <v>21</v>
      </c>
      <c r="O708">
        <f t="shared" si="11"/>
        <v>0</v>
      </c>
      <c r="P708" t="e">
        <f>NETWORKDAYS(TBL_Employees[[#This Row],[Hire Date]],TBL_Employees[[#This Row],[Exit Date]])</f>
        <v>#VALUE!</v>
      </c>
      <c r="Q708" t="e">
        <f>TBL_Employees[[#This Row],[duration]]/365</f>
        <v>#VALUE!</v>
      </c>
      <c r="R708" s="7" t="e">
        <f>IF(TBL_Employees[[#This Row],[Column1]],TBL_Employees[[#This Row],[Column1]]&lt;&gt;"#VALUE!",0)</f>
        <v>#VALUE!</v>
      </c>
    </row>
    <row r="709" spans="1:18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11">
        <v>59833</v>
      </c>
      <c r="K709" s="9">
        <v>0</v>
      </c>
      <c r="L709" t="s">
        <v>19</v>
      </c>
      <c r="M709" t="s">
        <v>29</v>
      </c>
      <c r="N709" s="1" t="s">
        <v>21</v>
      </c>
      <c r="O709">
        <f t="shared" si="11"/>
        <v>0</v>
      </c>
      <c r="P709" t="e">
        <f>NETWORKDAYS(TBL_Employees[[#This Row],[Hire Date]],TBL_Employees[[#This Row],[Exit Date]])</f>
        <v>#VALUE!</v>
      </c>
      <c r="Q709" t="e">
        <f>TBL_Employees[[#This Row],[duration]]/365</f>
        <v>#VALUE!</v>
      </c>
      <c r="R709" s="7" t="e">
        <f>IF(TBL_Employees[[#This Row],[Column1]],TBL_Employees[[#This Row],[Column1]]&lt;&gt;"#VALUE!",0)</f>
        <v>#VALUE!</v>
      </c>
    </row>
    <row r="710" spans="1:18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11">
        <v>128468</v>
      </c>
      <c r="K710" s="9">
        <v>0.11</v>
      </c>
      <c r="L710" t="s">
        <v>19</v>
      </c>
      <c r="M710" t="s">
        <v>20</v>
      </c>
      <c r="N710" s="1" t="s">
        <v>21</v>
      </c>
      <c r="O710">
        <f t="shared" si="11"/>
        <v>14131.48</v>
      </c>
      <c r="P710" t="e">
        <f>NETWORKDAYS(TBL_Employees[[#This Row],[Hire Date]],TBL_Employees[[#This Row],[Exit Date]])</f>
        <v>#VALUE!</v>
      </c>
      <c r="Q710" t="e">
        <f>TBL_Employees[[#This Row],[duration]]/365</f>
        <v>#VALUE!</v>
      </c>
      <c r="R710" s="7" t="e">
        <f>IF(TBL_Employees[[#This Row],[Column1]],TBL_Employees[[#This Row],[Column1]]&lt;&gt;"#VALUE!",0)</f>
        <v>#VALUE!</v>
      </c>
    </row>
    <row r="711" spans="1:18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11">
        <v>102440</v>
      </c>
      <c r="K711" s="9">
        <v>0.06</v>
      </c>
      <c r="L711" t="s">
        <v>19</v>
      </c>
      <c r="M711" t="s">
        <v>20</v>
      </c>
      <c r="N711" s="1" t="s">
        <v>21</v>
      </c>
      <c r="O711">
        <f t="shared" si="11"/>
        <v>6146.4</v>
      </c>
      <c r="P711" t="e">
        <f>NETWORKDAYS(TBL_Employees[[#This Row],[Hire Date]],TBL_Employees[[#This Row],[Exit Date]])</f>
        <v>#VALUE!</v>
      </c>
      <c r="Q711" t="e">
        <f>TBL_Employees[[#This Row],[duration]]/365</f>
        <v>#VALUE!</v>
      </c>
      <c r="R711" s="7" t="e">
        <f>IF(TBL_Employees[[#This Row],[Column1]],TBL_Employees[[#This Row],[Column1]]&lt;&gt;"#VALUE!",0)</f>
        <v>#VALUE!</v>
      </c>
    </row>
    <row r="712" spans="1:18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11">
        <v>246619</v>
      </c>
      <c r="K712" s="9">
        <v>0.36</v>
      </c>
      <c r="L712" t="s">
        <v>19</v>
      </c>
      <c r="M712" t="s">
        <v>45</v>
      </c>
      <c r="N712" s="1" t="s">
        <v>21</v>
      </c>
      <c r="O712">
        <f t="shared" si="11"/>
        <v>88782.84</v>
      </c>
      <c r="P712" t="e">
        <f>NETWORKDAYS(TBL_Employees[[#This Row],[Hire Date]],TBL_Employees[[#This Row],[Exit Date]])</f>
        <v>#VALUE!</v>
      </c>
      <c r="Q712" t="e">
        <f>TBL_Employees[[#This Row],[duration]]/365</f>
        <v>#VALUE!</v>
      </c>
      <c r="R712" s="7" t="e">
        <f>IF(TBL_Employees[[#This Row],[Column1]],TBL_Employees[[#This Row],[Column1]]&lt;&gt;"#VALUE!",0)</f>
        <v>#VALUE!</v>
      </c>
    </row>
    <row r="713" spans="1:18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11">
        <v>101143</v>
      </c>
      <c r="K713" s="9">
        <v>0.06</v>
      </c>
      <c r="L713" t="s">
        <v>19</v>
      </c>
      <c r="M713" t="s">
        <v>45</v>
      </c>
      <c r="N713" s="1" t="s">
        <v>21</v>
      </c>
      <c r="O713">
        <f t="shared" si="11"/>
        <v>6068.58</v>
      </c>
      <c r="P713" t="e">
        <f>NETWORKDAYS(TBL_Employees[[#This Row],[Hire Date]],TBL_Employees[[#This Row],[Exit Date]])</f>
        <v>#VALUE!</v>
      </c>
      <c r="Q713" t="e">
        <f>TBL_Employees[[#This Row],[duration]]/365</f>
        <v>#VALUE!</v>
      </c>
      <c r="R713" s="7" t="e">
        <f>IF(TBL_Employees[[#This Row],[Column1]],TBL_Employees[[#This Row],[Column1]]&lt;&gt;"#VALUE!",0)</f>
        <v>#VALUE!</v>
      </c>
    </row>
    <row r="714" spans="1:18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11">
        <v>51404</v>
      </c>
      <c r="K714" s="9">
        <v>0</v>
      </c>
      <c r="L714" t="s">
        <v>52</v>
      </c>
      <c r="M714" t="s">
        <v>81</v>
      </c>
      <c r="N714" s="1">
        <v>40153</v>
      </c>
      <c r="O714">
        <f t="shared" si="11"/>
        <v>0</v>
      </c>
      <c r="P714">
        <f>NETWORKDAYS(TBL_Employees[[#This Row],[Hire Date]],TBL_Employees[[#This Row],[Exit Date]])</f>
        <v>1081</v>
      </c>
      <c r="Q714">
        <f>TBL_Employees[[#This Row],[duration]]/365</f>
        <v>2.9616438356164383</v>
      </c>
      <c r="R714" s="7" t="b">
        <f>IF(TBL_Employees[[#This Row],[Column1]],TBL_Employees[[#This Row],[Column1]]&lt;&gt;"#VALUE!",0)</f>
        <v>1</v>
      </c>
    </row>
    <row r="715" spans="1:18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11">
        <v>87292</v>
      </c>
      <c r="K715" s="9">
        <v>0</v>
      </c>
      <c r="L715" t="s">
        <v>19</v>
      </c>
      <c r="M715" t="s">
        <v>29</v>
      </c>
      <c r="N715" s="1" t="s">
        <v>21</v>
      </c>
      <c r="O715">
        <f t="shared" si="11"/>
        <v>0</v>
      </c>
      <c r="P715" t="e">
        <f>NETWORKDAYS(TBL_Employees[[#This Row],[Hire Date]],TBL_Employees[[#This Row],[Exit Date]])</f>
        <v>#VALUE!</v>
      </c>
      <c r="Q715" t="e">
        <f>TBL_Employees[[#This Row],[duration]]/365</f>
        <v>#VALUE!</v>
      </c>
      <c r="R715" s="7" t="e">
        <f>IF(TBL_Employees[[#This Row],[Column1]],TBL_Employees[[#This Row],[Column1]]&lt;&gt;"#VALUE!",0)</f>
        <v>#VALUE!</v>
      </c>
    </row>
    <row r="716" spans="1:18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11">
        <v>182321</v>
      </c>
      <c r="K716" s="9">
        <v>0.28000000000000003</v>
      </c>
      <c r="L716" t="s">
        <v>33</v>
      </c>
      <c r="M716" t="s">
        <v>60</v>
      </c>
      <c r="N716" s="1" t="s">
        <v>21</v>
      </c>
      <c r="O716">
        <f t="shared" si="11"/>
        <v>51049.880000000005</v>
      </c>
      <c r="P716" t="e">
        <f>NETWORKDAYS(TBL_Employees[[#This Row],[Hire Date]],TBL_Employees[[#This Row],[Exit Date]])</f>
        <v>#VALUE!</v>
      </c>
      <c r="Q716" t="e">
        <f>TBL_Employees[[#This Row],[duration]]/365</f>
        <v>#VALUE!</v>
      </c>
      <c r="R716" s="7" t="e">
        <f>IF(TBL_Employees[[#This Row],[Column1]],TBL_Employees[[#This Row],[Column1]]&lt;&gt;"#VALUE!",0)</f>
        <v>#VALUE!</v>
      </c>
    </row>
    <row r="717" spans="1:18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11">
        <v>53929</v>
      </c>
      <c r="K717" s="9">
        <v>0</v>
      </c>
      <c r="L717" t="s">
        <v>19</v>
      </c>
      <c r="M717" t="s">
        <v>45</v>
      </c>
      <c r="N717" s="1">
        <v>43091</v>
      </c>
      <c r="O717">
        <f t="shared" si="11"/>
        <v>0</v>
      </c>
      <c r="P717">
        <f>NETWORKDAYS(TBL_Employees[[#This Row],[Hire Date]],TBL_Employees[[#This Row],[Exit Date]])</f>
        <v>997</v>
      </c>
      <c r="Q717">
        <f>TBL_Employees[[#This Row],[duration]]/365</f>
        <v>2.7315068493150685</v>
      </c>
      <c r="R717" s="7" t="b">
        <f>IF(TBL_Employees[[#This Row],[Column1]],TBL_Employees[[#This Row],[Column1]]&lt;&gt;"#VALUE!",0)</f>
        <v>1</v>
      </c>
    </row>
    <row r="718" spans="1:18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11">
        <v>191571</v>
      </c>
      <c r="K718" s="9">
        <v>0.32</v>
      </c>
      <c r="L718" t="s">
        <v>19</v>
      </c>
      <c r="M718" t="s">
        <v>25</v>
      </c>
      <c r="N718" s="1" t="s">
        <v>21</v>
      </c>
      <c r="O718">
        <f t="shared" si="11"/>
        <v>61302.720000000001</v>
      </c>
      <c r="P718" t="e">
        <f>NETWORKDAYS(TBL_Employees[[#This Row],[Hire Date]],TBL_Employees[[#This Row],[Exit Date]])</f>
        <v>#VALUE!</v>
      </c>
      <c r="Q718" t="e">
        <f>TBL_Employees[[#This Row],[duration]]/365</f>
        <v>#VALUE!</v>
      </c>
      <c r="R718" s="7" t="e">
        <f>IF(TBL_Employees[[#This Row],[Column1]],TBL_Employees[[#This Row],[Column1]]&lt;&gt;"#VALUE!",0)</f>
        <v>#VALUE!</v>
      </c>
    </row>
    <row r="719" spans="1:18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11">
        <v>150555</v>
      </c>
      <c r="K719" s="9">
        <v>0.13</v>
      </c>
      <c r="L719" t="s">
        <v>19</v>
      </c>
      <c r="M719" t="s">
        <v>39</v>
      </c>
      <c r="N719" s="1" t="s">
        <v>21</v>
      </c>
      <c r="O719">
        <f t="shared" si="11"/>
        <v>19572.150000000001</v>
      </c>
      <c r="P719" t="e">
        <f>NETWORKDAYS(TBL_Employees[[#This Row],[Hire Date]],TBL_Employees[[#This Row],[Exit Date]])</f>
        <v>#VALUE!</v>
      </c>
      <c r="Q719" t="e">
        <f>TBL_Employees[[#This Row],[duration]]/365</f>
        <v>#VALUE!</v>
      </c>
      <c r="R719" s="7" t="e">
        <f>IF(TBL_Employees[[#This Row],[Column1]],TBL_Employees[[#This Row],[Column1]]&lt;&gt;"#VALUE!",0)</f>
        <v>#VALUE!</v>
      </c>
    </row>
    <row r="720" spans="1:18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11">
        <v>122890</v>
      </c>
      <c r="K720" s="9">
        <v>7.0000000000000007E-2</v>
      </c>
      <c r="L720" t="s">
        <v>33</v>
      </c>
      <c r="M720" t="s">
        <v>74</v>
      </c>
      <c r="N720" s="1" t="s">
        <v>21</v>
      </c>
      <c r="O720">
        <f t="shared" si="11"/>
        <v>8602.3000000000011</v>
      </c>
      <c r="P720" t="e">
        <f>NETWORKDAYS(TBL_Employees[[#This Row],[Hire Date]],TBL_Employees[[#This Row],[Exit Date]])</f>
        <v>#VALUE!</v>
      </c>
      <c r="Q720" t="e">
        <f>TBL_Employees[[#This Row],[duration]]/365</f>
        <v>#VALUE!</v>
      </c>
      <c r="R720" s="7" t="e">
        <f>IF(TBL_Employees[[#This Row],[Column1]],TBL_Employees[[#This Row],[Column1]]&lt;&gt;"#VALUE!",0)</f>
        <v>#VALUE!</v>
      </c>
    </row>
    <row r="721" spans="1:18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11">
        <v>216999</v>
      </c>
      <c r="K721" s="9">
        <v>0.37</v>
      </c>
      <c r="L721" t="s">
        <v>19</v>
      </c>
      <c r="M721" t="s">
        <v>45</v>
      </c>
      <c r="N721" s="1" t="s">
        <v>21</v>
      </c>
      <c r="O721">
        <f t="shared" si="11"/>
        <v>80289.63</v>
      </c>
      <c r="P721" t="e">
        <f>NETWORKDAYS(TBL_Employees[[#This Row],[Hire Date]],TBL_Employees[[#This Row],[Exit Date]])</f>
        <v>#VALUE!</v>
      </c>
      <c r="Q721" t="e">
        <f>TBL_Employees[[#This Row],[duration]]/365</f>
        <v>#VALUE!</v>
      </c>
      <c r="R721" s="7" t="e">
        <f>IF(TBL_Employees[[#This Row],[Column1]],TBL_Employees[[#This Row],[Column1]]&lt;&gt;"#VALUE!",0)</f>
        <v>#VALUE!</v>
      </c>
    </row>
    <row r="722" spans="1:18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11">
        <v>110565</v>
      </c>
      <c r="K722" s="9">
        <v>0.09</v>
      </c>
      <c r="L722" t="s">
        <v>33</v>
      </c>
      <c r="M722" t="s">
        <v>60</v>
      </c>
      <c r="N722" s="1" t="s">
        <v>21</v>
      </c>
      <c r="O722">
        <f t="shared" si="11"/>
        <v>9950.85</v>
      </c>
      <c r="P722" t="e">
        <f>NETWORKDAYS(TBL_Employees[[#This Row],[Hire Date]],TBL_Employees[[#This Row],[Exit Date]])</f>
        <v>#VALUE!</v>
      </c>
      <c r="Q722" t="e">
        <f>TBL_Employees[[#This Row],[duration]]/365</f>
        <v>#VALUE!</v>
      </c>
      <c r="R722" s="7" t="e">
        <f>IF(TBL_Employees[[#This Row],[Column1]],TBL_Employees[[#This Row],[Column1]]&lt;&gt;"#VALUE!",0)</f>
        <v>#VALUE!</v>
      </c>
    </row>
    <row r="723" spans="1:18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11">
        <v>48762</v>
      </c>
      <c r="K723" s="9">
        <v>0</v>
      </c>
      <c r="L723" t="s">
        <v>19</v>
      </c>
      <c r="M723" t="s">
        <v>63</v>
      </c>
      <c r="N723" s="1" t="s">
        <v>21</v>
      </c>
      <c r="O723">
        <f t="shared" si="11"/>
        <v>0</v>
      </c>
      <c r="P723" t="e">
        <f>NETWORKDAYS(TBL_Employees[[#This Row],[Hire Date]],TBL_Employees[[#This Row],[Exit Date]])</f>
        <v>#VALUE!</v>
      </c>
      <c r="Q723" t="e">
        <f>TBL_Employees[[#This Row],[duration]]/365</f>
        <v>#VALUE!</v>
      </c>
      <c r="R723" s="7" t="e">
        <f>IF(TBL_Employees[[#This Row],[Column1]],TBL_Employees[[#This Row],[Column1]]&lt;&gt;"#VALUE!",0)</f>
        <v>#VALUE!</v>
      </c>
    </row>
    <row r="724" spans="1:18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11">
        <v>87036</v>
      </c>
      <c r="K724" s="9">
        <v>0</v>
      </c>
      <c r="L724" t="s">
        <v>33</v>
      </c>
      <c r="M724" t="s">
        <v>80</v>
      </c>
      <c r="N724" s="1" t="s">
        <v>21</v>
      </c>
      <c r="O724">
        <f t="shared" si="11"/>
        <v>0</v>
      </c>
      <c r="P724" t="e">
        <f>NETWORKDAYS(TBL_Employees[[#This Row],[Hire Date]],TBL_Employees[[#This Row],[Exit Date]])</f>
        <v>#VALUE!</v>
      </c>
      <c r="Q724" t="e">
        <f>TBL_Employees[[#This Row],[duration]]/365</f>
        <v>#VALUE!</v>
      </c>
      <c r="R724" s="7" t="e">
        <f>IF(TBL_Employees[[#This Row],[Column1]],TBL_Employees[[#This Row],[Column1]]&lt;&gt;"#VALUE!",0)</f>
        <v>#VALUE!</v>
      </c>
    </row>
    <row r="725" spans="1:18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11">
        <v>177443</v>
      </c>
      <c r="K725" s="9">
        <v>0.16</v>
      </c>
      <c r="L725" t="s">
        <v>19</v>
      </c>
      <c r="M725" t="s">
        <v>63</v>
      </c>
      <c r="N725" s="1" t="s">
        <v>21</v>
      </c>
      <c r="O725">
        <f t="shared" si="11"/>
        <v>28390.880000000001</v>
      </c>
      <c r="P725" t="e">
        <f>NETWORKDAYS(TBL_Employees[[#This Row],[Hire Date]],TBL_Employees[[#This Row],[Exit Date]])</f>
        <v>#VALUE!</v>
      </c>
      <c r="Q725" t="e">
        <f>TBL_Employees[[#This Row],[duration]]/365</f>
        <v>#VALUE!</v>
      </c>
      <c r="R725" s="7" t="e">
        <f>IF(TBL_Employees[[#This Row],[Column1]],TBL_Employees[[#This Row],[Column1]]&lt;&gt;"#VALUE!",0)</f>
        <v>#VALUE!</v>
      </c>
    </row>
    <row r="726" spans="1:18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11">
        <v>75862</v>
      </c>
      <c r="K726" s="9">
        <v>0</v>
      </c>
      <c r="L726" t="s">
        <v>19</v>
      </c>
      <c r="M726" t="s">
        <v>25</v>
      </c>
      <c r="N726" s="1" t="s">
        <v>21</v>
      </c>
      <c r="O726">
        <f t="shared" si="11"/>
        <v>0</v>
      </c>
      <c r="P726" t="e">
        <f>NETWORKDAYS(TBL_Employees[[#This Row],[Hire Date]],TBL_Employees[[#This Row],[Exit Date]])</f>
        <v>#VALUE!</v>
      </c>
      <c r="Q726" t="e">
        <f>TBL_Employees[[#This Row],[duration]]/365</f>
        <v>#VALUE!</v>
      </c>
      <c r="R726" s="7" t="e">
        <f>IF(TBL_Employees[[#This Row],[Column1]],TBL_Employees[[#This Row],[Column1]]&lt;&gt;"#VALUE!",0)</f>
        <v>#VALUE!</v>
      </c>
    </row>
    <row r="727" spans="1:18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11">
        <v>90870</v>
      </c>
      <c r="K727" s="9">
        <v>0</v>
      </c>
      <c r="L727" t="s">
        <v>19</v>
      </c>
      <c r="M727" t="s">
        <v>20</v>
      </c>
      <c r="N727" s="1" t="s">
        <v>21</v>
      </c>
      <c r="O727">
        <f t="shared" si="11"/>
        <v>0</v>
      </c>
      <c r="P727" t="e">
        <f>NETWORKDAYS(TBL_Employees[[#This Row],[Hire Date]],TBL_Employees[[#This Row],[Exit Date]])</f>
        <v>#VALUE!</v>
      </c>
      <c r="Q727" t="e">
        <f>TBL_Employees[[#This Row],[duration]]/365</f>
        <v>#VALUE!</v>
      </c>
      <c r="R727" s="7" t="e">
        <f>IF(TBL_Employees[[#This Row],[Column1]],TBL_Employees[[#This Row],[Column1]]&lt;&gt;"#VALUE!",0)</f>
        <v>#VALUE!</v>
      </c>
    </row>
    <row r="728" spans="1:18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11">
        <v>99202</v>
      </c>
      <c r="K728" s="9">
        <v>0.11</v>
      </c>
      <c r="L728" t="s">
        <v>19</v>
      </c>
      <c r="M728" t="s">
        <v>39</v>
      </c>
      <c r="N728" s="1" t="s">
        <v>21</v>
      </c>
      <c r="O728">
        <f t="shared" si="11"/>
        <v>10912.22</v>
      </c>
      <c r="P728" t="e">
        <f>NETWORKDAYS(TBL_Employees[[#This Row],[Hire Date]],TBL_Employees[[#This Row],[Exit Date]])</f>
        <v>#VALUE!</v>
      </c>
      <c r="Q728" t="e">
        <f>TBL_Employees[[#This Row],[duration]]/365</f>
        <v>#VALUE!</v>
      </c>
      <c r="R728" s="7" t="e">
        <f>IF(TBL_Employees[[#This Row],[Column1]],TBL_Employees[[#This Row],[Column1]]&lt;&gt;"#VALUE!",0)</f>
        <v>#VALUE!</v>
      </c>
    </row>
    <row r="729" spans="1:18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11">
        <v>92293</v>
      </c>
      <c r="K729" s="9">
        <v>0</v>
      </c>
      <c r="L729" t="s">
        <v>33</v>
      </c>
      <c r="M729" t="s">
        <v>34</v>
      </c>
      <c r="N729" s="1" t="s">
        <v>21</v>
      </c>
      <c r="O729">
        <f t="shared" si="11"/>
        <v>0</v>
      </c>
      <c r="P729" t="e">
        <f>NETWORKDAYS(TBL_Employees[[#This Row],[Hire Date]],TBL_Employees[[#This Row],[Exit Date]])</f>
        <v>#VALUE!</v>
      </c>
      <c r="Q729" t="e">
        <f>TBL_Employees[[#This Row],[duration]]/365</f>
        <v>#VALUE!</v>
      </c>
      <c r="R729" s="7" t="e">
        <f>IF(TBL_Employees[[#This Row],[Column1]],TBL_Employees[[#This Row],[Column1]]&lt;&gt;"#VALUE!",0)</f>
        <v>#VALUE!</v>
      </c>
    </row>
    <row r="730" spans="1:18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11">
        <v>63196</v>
      </c>
      <c r="K730" s="9">
        <v>0</v>
      </c>
      <c r="L730" t="s">
        <v>19</v>
      </c>
      <c r="M730" t="s">
        <v>20</v>
      </c>
      <c r="N730" s="1">
        <v>41938</v>
      </c>
      <c r="O730">
        <f t="shared" si="11"/>
        <v>0</v>
      </c>
      <c r="P730">
        <f>NETWORKDAYS(TBL_Employees[[#This Row],[Hire Date]],TBL_Employees[[#This Row],[Exit Date]])</f>
        <v>5824</v>
      </c>
      <c r="Q730">
        <f>TBL_Employees[[#This Row],[duration]]/365</f>
        <v>15.956164383561644</v>
      </c>
      <c r="R730" s="7" t="b">
        <f>IF(TBL_Employees[[#This Row],[Column1]],TBL_Employees[[#This Row],[Column1]]&lt;&gt;"#VALUE!",0)</f>
        <v>1</v>
      </c>
    </row>
    <row r="731" spans="1:18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11">
        <v>65340</v>
      </c>
      <c r="K731" s="9">
        <v>0</v>
      </c>
      <c r="L731" t="s">
        <v>33</v>
      </c>
      <c r="M731" t="s">
        <v>74</v>
      </c>
      <c r="N731" s="1">
        <v>43229</v>
      </c>
      <c r="O731">
        <f t="shared" si="11"/>
        <v>0</v>
      </c>
      <c r="P731">
        <f>NETWORKDAYS(TBL_Employees[[#This Row],[Hire Date]],TBL_Employees[[#This Row],[Exit Date]])</f>
        <v>1570</v>
      </c>
      <c r="Q731">
        <f>TBL_Employees[[#This Row],[duration]]/365</f>
        <v>4.3013698630136989</v>
      </c>
      <c r="R731" s="7" t="b">
        <f>IF(TBL_Employees[[#This Row],[Column1]],TBL_Employees[[#This Row],[Column1]]&lt;&gt;"#VALUE!",0)</f>
        <v>1</v>
      </c>
    </row>
    <row r="732" spans="1:18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11">
        <v>202680</v>
      </c>
      <c r="K732" s="9">
        <v>0.32</v>
      </c>
      <c r="L732" t="s">
        <v>19</v>
      </c>
      <c r="M732" t="s">
        <v>39</v>
      </c>
      <c r="N732" s="1">
        <v>44790</v>
      </c>
      <c r="O732">
        <f t="shared" si="11"/>
        <v>64857.599999999999</v>
      </c>
      <c r="P732">
        <f>NETWORKDAYS(TBL_Employees[[#This Row],[Hire Date]],TBL_Employees[[#This Row],[Exit Date]])</f>
        <v>1800</v>
      </c>
      <c r="Q732">
        <f>TBL_Employees[[#This Row],[duration]]/365</f>
        <v>4.9315068493150687</v>
      </c>
      <c r="R732" s="7" t="b">
        <f>IF(TBL_Employees[[#This Row],[Column1]],TBL_Employees[[#This Row],[Column1]]&lt;&gt;"#VALUE!",0)</f>
        <v>1</v>
      </c>
    </row>
    <row r="733" spans="1:18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11">
        <v>77461</v>
      </c>
      <c r="K733" s="9">
        <v>0.09</v>
      </c>
      <c r="L733" t="s">
        <v>52</v>
      </c>
      <c r="M733" t="s">
        <v>53</v>
      </c>
      <c r="N733" s="1" t="s">
        <v>21</v>
      </c>
      <c r="O733">
        <f t="shared" si="11"/>
        <v>6971.49</v>
      </c>
      <c r="P733" t="e">
        <f>NETWORKDAYS(TBL_Employees[[#This Row],[Hire Date]],TBL_Employees[[#This Row],[Exit Date]])</f>
        <v>#VALUE!</v>
      </c>
      <c r="Q733" t="e">
        <f>TBL_Employees[[#This Row],[duration]]/365</f>
        <v>#VALUE!</v>
      </c>
      <c r="R733" s="7" t="e">
        <f>IF(TBL_Employees[[#This Row],[Column1]],TBL_Employees[[#This Row],[Column1]]&lt;&gt;"#VALUE!",0)</f>
        <v>#VALUE!</v>
      </c>
    </row>
    <row r="734" spans="1:18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11">
        <v>109680</v>
      </c>
      <c r="K734" s="9">
        <v>0</v>
      </c>
      <c r="L734" t="s">
        <v>33</v>
      </c>
      <c r="M734" t="s">
        <v>34</v>
      </c>
      <c r="N734" s="1" t="s">
        <v>21</v>
      </c>
      <c r="O734">
        <f t="shared" si="11"/>
        <v>0</v>
      </c>
      <c r="P734" t="e">
        <f>NETWORKDAYS(TBL_Employees[[#This Row],[Hire Date]],TBL_Employees[[#This Row],[Exit Date]])</f>
        <v>#VALUE!</v>
      </c>
      <c r="Q734" t="e">
        <f>TBL_Employees[[#This Row],[duration]]/365</f>
        <v>#VALUE!</v>
      </c>
      <c r="R734" s="7" t="e">
        <f>IF(TBL_Employees[[#This Row],[Column1]],TBL_Employees[[#This Row],[Column1]]&lt;&gt;"#VALUE!",0)</f>
        <v>#VALUE!</v>
      </c>
    </row>
    <row r="735" spans="1:18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11">
        <v>159567</v>
      </c>
      <c r="K735" s="9">
        <v>0.28000000000000003</v>
      </c>
      <c r="L735" t="s">
        <v>19</v>
      </c>
      <c r="M735" t="s">
        <v>39</v>
      </c>
      <c r="N735" s="1" t="s">
        <v>21</v>
      </c>
      <c r="O735">
        <f t="shared" si="11"/>
        <v>44678.76</v>
      </c>
      <c r="P735" t="e">
        <f>NETWORKDAYS(TBL_Employees[[#This Row],[Hire Date]],TBL_Employees[[#This Row],[Exit Date]])</f>
        <v>#VALUE!</v>
      </c>
      <c r="Q735" t="e">
        <f>TBL_Employees[[#This Row],[duration]]/365</f>
        <v>#VALUE!</v>
      </c>
      <c r="R735" s="7" t="e">
        <f>IF(TBL_Employees[[#This Row],[Column1]],TBL_Employees[[#This Row],[Column1]]&lt;&gt;"#VALUE!",0)</f>
        <v>#VALUE!</v>
      </c>
    </row>
    <row r="736" spans="1:18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11">
        <v>94407</v>
      </c>
      <c r="K736" s="9">
        <v>0</v>
      </c>
      <c r="L736" t="s">
        <v>52</v>
      </c>
      <c r="M736" t="s">
        <v>53</v>
      </c>
      <c r="N736" s="1" t="s">
        <v>21</v>
      </c>
      <c r="O736">
        <f t="shared" si="11"/>
        <v>0</v>
      </c>
      <c r="P736" t="e">
        <f>NETWORKDAYS(TBL_Employees[[#This Row],[Hire Date]],TBL_Employees[[#This Row],[Exit Date]])</f>
        <v>#VALUE!</v>
      </c>
      <c r="Q736" t="e">
        <f>TBL_Employees[[#This Row],[duration]]/365</f>
        <v>#VALUE!</v>
      </c>
      <c r="R736" s="7" t="e">
        <f>IF(TBL_Employees[[#This Row],[Column1]],TBL_Employees[[#This Row],[Column1]]&lt;&gt;"#VALUE!",0)</f>
        <v>#VALUE!</v>
      </c>
    </row>
    <row r="737" spans="1:18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11">
        <v>234594</v>
      </c>
      <c r="K737" s="9">
        <v>0.33</v>
      </c>
      <c r="L737" t="s">
        <v>19</v>
      </c>
      <c r="M737" t="s">
        <v>63</v>
      </c>
      <c r="N737" s="1" t="s">
        <v>21</v>
      </c>
      <c r="O737">
        <f t="shared" si="11"/>
        <v>77416.02</v>
      </c>
      <c r="P737" t="e">
        <f>NETWORKDAYS(TBL_Employees[[#This Row],[Hire Date]],TBL_Employees[[#This Row],[Exit Date]])</f>
        <v>#VALUE!</v>
      </c>
      <c r="Q737" t="e">
        <f>TBL_Employees[[#This Row],[duration]]/365</f>
        <v>#VALUE!</v>
      </c>
      <c r="R737" s="7" t="e">
        <f>IF(TBL_Employees[[#This Row],[Column1]],TBL_Employees[[#This Row],[Column1]]&lt;&gt;"#VALUE!",0)</f>
        <v>#VALUE!</v>
      </c>
    </row>
    <row r="738" spans="1:18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11">
        <v>43080</v>
      </c>
      <c r="K738" s="9">
        <v>0</v>
      </c>
      <c r="L738" t="s">
        <v>19</v>
      </c>
      <c r="M738" t="s">
        <v>25</v>
      </c>
      <c r="N738" s="1" t="s">
        <v>21</v>
      </c>
      <c r="O738">
        <f t="shared" si="11"/>
        <v>0</v>
      </c>
      <c r="P738" t="e">
        <f>NETWORKDAYS(TBL_Employees[[#This Row],[Hire Date]],TBL_Employees[[#This Row],[Exit Date]])</f>
        <v>#VALUE!</v>
      </c>
      <c r="Q738" t="e">
        <f>TBL_Employees[[#This Row],[duration]]/365</f>
        <v>#VALUE!</v>
      </c>
      <c r="R738" s="7" t="e">
        <f>IF(TBL_Employees[[#This Row],[Column1]],TBL_Employees[[#This Row],[Column1]]&lt;&gt;"#VALUE!",0)</f>
        <v>#VALUE!</v>
      </c>
    </row>
    <row r="739" spans="1:18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11">
        <v>129541</v>
      </c>
      <c r="K739" s="9">
        <v>0.08</v>
      </c>
      <c r="L739" t="s">
        <v>19</v>
      </c>
      <c r="M739" t="s">
        <v>39</v>
      </c>
      <c r="N739" s="1">
        <v>44340</v>
      </c>
      <c r="O739">
        <f t="shared" si="11"/>
        <v>10363.280000000001</v>
      </c>
      <c r="P739">
        <f>NETWORKDAYS(TBL_Employees[[#This Row],[Hire Date]],TBL_Employees[[#This Row],[Exit Date]])</f>
        <v>11</v>
      </c>
      <c r="Q739">
        <f>TBL_Employees[[#This Row],[duration]]/365</f>
        <v>3.0136986301369864E-2</v>
      </c>
      <c r="R739" s="7" t="b">
        <f>IF(TBL_Employees[[#This Row],[Column1]],TBL_Employees[[#This Row],[Column1]]&lt;&gt;"#VALUE!",0)</f>
        <v>1</v>
      </c>
    </row>
    <row r="740" spans="1:18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11">
        <v>165756</v>
      </c>
      <c r="K740" s="9">
        <v>0.28000000000000003</v>
      </c>
      <c r="L740" t="s">
        <v>19</v>
      </c>
      <c r="M740" t="s">
        <v>29</v>
      </c>
      <c r="N740" s="1">
        <v>43991</v>
      </c>
      <c r="O740">
        <f t="shared" si="11"/>
        <v>46411.680000000008</v>
      </c>
      <c r="P740">
        <f>NETWORKDAYS(TBL_Employees[[#This Row],[Hire Date]],TBL_Employees[[#This Row],[Exit Date]])</f>
        <v>1683</v>
      </c>
      <c r="Q740">
        <f>TBL_Employees[[#This Row],[duration]]/365</f>
        <v>4.6109589041095891</v>
      </c>
      <c r="R740" s="7" t="b">
        <f>IF(TBL_Employees[[#This Row],[Column1]],TBL_Employees[[#This Row],[Column1]]&lt;&gt;"#VALUE!",0)</f>
        <v>1</v>
      </c>
    </row>
    <row r="741" spans="1:18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11">
        <v>142878</v>
      </c>
      <c r="K741" s="9">
        <v>0.12</v>
      </c>
      <c r="L741" t="s">
        <v>19</v>
      </c>
      <c r="M741" t="s">
        <v>29</v>
      </c>
      <c r="N741" s="1" t="s">
        <v>21</v>
      </c>
      <c r="O741">
        <f t="shared" si="11"/>
        <v>17145.36</v>
      </c>
      <c r="P741" t="e">
        <f>NETWORKDAYS(TBL_Employees[[#This Row],[Hire Date]],TBL_Employees[[#This Row],[Exit Date]])</f>
        <v>#VALUE!</v>
      </c>
      <c r="Q741" t="e">
        <f>TBL_Employees[[#This Row],[duration]]/365</f>
        <v>#VALUE!</v>
      </c>
      <c r="R741" s="7" t="e">
        <f>IF(TBL_Employees[[#This Row],[Column1]],TBL_Employees[[#This Row],[Column1]]&lt;&gt;"#VALUE!",0)</f>
        <v>#VALUE!</v>
      </c>
    </row>
    <row r="742" spans="1:18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11">
        <v>187992</v>
      </c>
      <c r="K742" s="9">
        <v>0.28000000000000003</v>
      </c>
      <c r="L742" t="s">
        <v>19</v>
      </c>
      <c r="M742" t="s">
        <v>45</v>
      </c>
      <c r="N742" s="1" t="s">
        <v>21</v>
      </c>
      <c r="O742">
        <f t="shared" si="11"/>
        <v>52637.760000000002</v>
      </c>
      <c r="P742" t="e">
        <f>NETWORKDAYS(TBL_Employees[[#This Row],[Hire Date]],TBL_Employees[[#This Row],[Exit Date]])</f>
        <v>#VALUE!</v>
      </c>
      <c r="Q742" t="e">
        <f>TBL_Employees[[#This Row],[duration]]/365</f>
        <v>#VALUE!</v>
      </c>
      <c r="R742" s="7" t="e">
        <f>IF(TBL_Employees[[#This Row],[Column1]],TBL_Employees[[#This Row],[Column1]]&lt;&gt;"#VALUE!",0)</f>
        <v>#VALUE!</v>
      </c>
    </row>
    <row r="743" spans="1:18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11">
        <v>249801</v>
      </c>
      <c r="K743" s="9">
        <v>0.39</v>
      </c>
      <c r="L743" t="s">
        <v>52</v>
      </c>
      <c r="M743" t="s">
        <v>53</v>
      </c>
      <c r="N743" s="1" t="s">
        <v>21</v>
      </c>
      <c r="O743">
        <f t="shared" si="11"/>
        <v>97422.39</v>
      </c>
      <c r="P743" t="e">
        <f>NETWORKDAYS(TBL_Employees[[#This Row],[Hire Date]],TBL_Employees[[#This Row],[Exit Date]])</f>
        <v>#VALUE!</v>
      </c>
      <c r="Q743" t="e">
        <f>TBL_Employees[[#This Row],[duration]]/365</f>
        <v>#VALUE!</v>
      </c>
      <c r="R743" s="7" t="e">
        <f>IF(TBL_Employees[[#This Row],[Column1]],TBL_Employees[[#This Row],[Column1]]&lt;&gt;"#VALUE!",0)</f>
        <v>#VALUE!</v>
      </c>
    </row>
    <row r="744" spans="1:18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11">
        <v>76505</v>
      </c>
      <c r="K744" s="9">
        <v>0</v>
      </c>
      <c r="L744" t="s">
        <v>19</v>
      </c>
      <c r="M744" t="s">
        <v>63</v>
      </c>
      <c r="N744" s="1">
        <v>39180</v>
      </c>
      <c r="O744">
        <f t="shared" si="11"/>
        <v>0</v>
      </c>
      <c r="P744">
        <f>NETWORKDAYS(TBL_Employees[[#This Row],[Hire Date]],TBL_Employees[[#This Row],[Exit Date]])</f>
        <v>138</v>
      </c>
      <c r="Q744">
        <f>TBL_Employees[[#This Row],[duration]]/365</f>
        <v>0.37808219178082192</v>
      </c>
      <c r="R744" s="7" t="b">
        <f>IF(TBL_Employees[[#This Row],[Column1]],TBL_Employees[[#This Row],[Column1]]&lt;&gt;"#VALUE!",0)</f>
        <v>1</v>
      </c>
    </row>
    <row r="745" spans="1:18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11">
        <v>84297</v>
      </c>
      <c r="K745" s="9">
        <v>0</v>
      </c>
      <c r="L745" t="s">
        <v>52</v>
      </c>
      <c r="M745" t="s">
        <v>81</v>
      </c>
      <c r="N745" s="1" t="s">
        <v>21</v>
      </c>
      <c r="O745">
        <f t="shared" si="11"/>
        <v>0</v>
      </c>
      <c r="P745" t="e">
        <f>NETWORKDAYS(TBL_Employees[[#This Row],[Hire Date]],TBL_Employees[[#This Row],[Exit Date]])</f>
        <v>#VALUE!</v>
      </c>
      <c r="Q745" t="e">
        <f>TBL_Employees[[#This Row],[duration]]/365</f>
        <v>#VALUE!</v>
      </c>
      <c r="R745" s="7" t="e">
        <f>IF(TBL_Employees[[#This Row],[Column1]],TBL_Employees[[#This Row],[Column1]]&lt;&gt;"#VALUE!",0)</f>
        <v>#VALUE!</v>
      </c>
    </row>
    <row r="746" spans="1:18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11">
        <v>75769</v>
      </c>
      <c r="K746" s="9">
        <v>0</v>
      </c>
      <c r="L746" t="s">
        <v>52</v>
      </c>
      <c r="M746" t="s">
        <v>81</v>
      </c>
      <c r="N746" s="1">
        <v>44029</v>
      </c>
      <c r="O746">
        <f t="shared" si="11"/>
        <v>0</v>
      </c>
      <c r="P746">
        <f>NETWORKDAYS(TBL_Employees[[#This Row],[Hire Date]],TBL_Employees[[#This Row],[Exit Date]])</f>
        <v>920</v>
      </c>
      <c r="Q746">
        <f>TBL_Employees[[#This Row],[duration]]/365</f>
        <v>2.5205479452054793</v>
      </c>
      <c r="R746" s="7" t="b">
        <f>IF(TBL_Employees[[#This Row],[Column1]],TBL_Employees[[#This Row],[Column1]]&lt;&gt;"#VALUE!",0)</f>
        <v>1</v>
      </c>
    </row>
    <row r="747" spans="1:18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11">
        <v>235619</v>
      </c>
      <c r="K747" s="9">
        <v>0.3</v>
      </c>
      <c r="L747" t="s">
        <v>19</v>
      </c>
      <c r="M747" t="s">
        <v>63</v>
      </c>
      <c r="N747" s="1" t="s">
        <v>21</v>
      </c>
      <c r="O747">
        <f t="shared" si="11"/>
        <v>70685.7</v>
      </c>
      <c r="P747" t="e">
        <f>NETWORKDAYS(TBL_Employees[[#This Row],[Hire Date]],TBL_Employees[[#This Row],[Exit Date]])</f>
        <v>#VALUE!</v>
      </c>
      <c r="Q747" t="e">
        <f>TBL_Employees[[#This Row],[duration]]/365</f>
        <v>#VALUE!</v>
      </c>
      <c r="R747" s="7" t="e">
        <f>IF(TBL_Employees[[#This Row],[Column1]],TBL_Employees[[#This Row],[Column1]]&lt;&gt;"#VALUE!",0)</f>
        <v>#VALUE!</v>
      </c>
    </row>
    <row r="748" spans="1:18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11">
        <v>187187</v>
      </c>
      <c r="K748" s="9">
        <v>0.18</v>
      </c>
      <c r="L748" t="s">
        <v>52</v>
      </c>
      <c r="M748" t="s">
        <v>81</v>
      </c>
      <c r="N748" s="1" t="s">
        <v>21</v>
      </c>
      <c r="O748">
        <f t="shared" si="11"/>
        <v>33693.659999999996</v>
      </c>
      <c r="P748" t="e">
        <f>NETWORKDAYS(TBL_Employees[[#This Row],[Hire Date]],TBL_Employees[[#This Row],[Exit Date]])</f>
        <v>#VALUE!</v>
      </c>
      <c r="Q748" t="e">
        <f>TBL_Employees[[#This Row],[duration]]/365</f>
        <v>#VALUE!</v>
      </c>
      <c r="R748" s="7" t="e">
        <f>IF(TBL_Employees[[#This Row],[Column1]],TBL_Employees[[#This Row],[Column1]]&lt;&gt;"#VALUE!",0)</f>
        <v>#VALUE!</v>
      </c>
    </row>
    <row r="749" spans="1:18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11">
        <v>68987</v>
      </c>
      <c r="K749" s="9">
        <v>0</v>
      </c>
      <c r="L749" t="s">
        <v>19</v>
      </c>
      <c r="M749" t="s">
        <v>20</v>
      </c>
      <c r="N749" s="1">
        <v>38829</v>
      </c>
      <c r="O749">
        <f t="shared" si="11"/>
        <v>0</v>
      </c>
      <c r="P749">
        <f>NETWORKDAYS(TBL_Employees[[#This Row],[Hire Date]],TBL_Employees[[#This Row],[Exit Date]])</f>
        <v>193</v>
      </c>
      <c r="Q749">
        <f>TBL_Employees[[#This Row],[duration]]/365</f>
        <v>0.52876712328767128</v>
      </c>
      <c r="R749" s="7" t="b">
        <f>IF(TBL_Employees[[#This Row],[Column1]],TBL_Employees[[#This Row],[Column1]]&lt;&gt;"#VALUE!",0)</f>
        <v>1</v>
      </c>
    </row>
    <row r="750" spans="1:18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11">
        <v>155926</v>
      </c>
      <c r="K750" s="9">
        <v>0.24</v>
      </c>
      <c r="L750" t="s">
        <v>19</v>
      </c>
      <c r="M750" t="s">
        <v>29</v>
      </c>
      <c r="N750" s="1">
        <v>39598</v>
      </c>
      <c r="O750">
        <f t="shared" si="11"/>
        <v>37422.239999999998</v>
      </c>
      <c r="P750">
        <f>NETWORKDAYS(TBL_Employees[[#This Row],[Hire Date]],TBL_Employees[[#This Row],[Exit Date]])</f>
        <v>317</v>
      </c>
      <c r="Q750">
        <f>TBL_Employees[[#This Row],[duration]]/365</f>
        <v>0.86849315068493149</v>
      </c>
      <c r="R750" s="7" t="b">
        <f>IF(TBL_Employees[[#This Row],[Column1]],TBL_Employees[[#This Row],[Column1]]&lt;&gt;"#VALUE!",0)</f>
        <v>1</v>
      </c>
    </row>
    <row r="751" spans="1:18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11">
        <v>93668</v>
      </c>
      <c r="K751" s="9">
        <v>0</v>
      </c>
      <c r="L751" t="s">
        <v>19</v>
      </c>
      <c r="M751" t="s">
        <v>20</v>
      </c>
      <c r="N751" s="1" t="s">
        <v>21</v>
      </c>
      <c r="O751">
        <f t="shared" si="11"/>
        <v>0</v>
      </c>
      <c r="P751" t="e">
        <f>NETWORKDAYS(TBL_Employees[[#This Row],[Hire Date]],TBL_Employees[[#This Row],[Exit Date]])</f>
        <v>#VALUE!</v>
      </c>
      <c r="Q751" t="e">
        <f>TBL_Employees[[#This Row],[duration]]/365</f>
        <v>#VALUE!</v>
      </c>
      <c r="R751" s="7" t="e">
        <f>IF(TBL_Employees[[#This Row],[Column1]],TBL_Employees[[#This Row],[Column1]]&lt;&gt;"#VALUE!",0)</f>
        <v>#VALUE!</v>
      </c>
    </row>
    <row r="752" spans="1:18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11">
        <v>69647</v>
      </c>
      <c r="K752" s="9">
        <v>0</v>
      </c>
      <c r="L752" t="s">
        <v>19</v>
      </c>
      <c r="M752" t="s">
        <v>45</v>
      </c>
      <c r="N752" s="1">
        <v>44671</v>
      </c>
      <c r="O752">
        <f t="shared" si="11"/>
        <v>0</v>
      </c>
      <c r="P752">
        <f>NETWORKDAYS(TBL_Employees[[#This Row],[Hire Date]],TBL_Employees[[#This Row],[Exit Date]])</f>
        <v>624</v>
      </c>
      <c r="Q752">
        <f>TBL_Employees[[#This Row],[duration]]/365</f>
        <v>1.7095890410958905</v>
      </c>
      <c r="R752" s="7" t="b">
        <f>IF(TBL_Employees[[#This Row],[Column1]],TBL_Employees[[#This Row],[Column1]]&lt;&gt;"#VALUE!",0)</f>
        <v>1</v>
      </c>
    </row>
    <row r="753" spans="1:18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11">
        <v>63318</v>
      </c>
      <c r="K753" s="9">
        <v>0</v>
      </c>
      <c r="L753" t="s">
        <v>19</v>
      </c>
      <c r="M753" t="s">
        <v>29</v>
      </c>
      <c r="N753" s="1" t="s">
        <v>21</v>
      </c>
      <c r="O753">
        <f t="shared" si="11"/>
        <v>0</v>
      </c>
      <c r="P753" t="e">
        <f>NETWORKDAYS(TBL_Employees[[#This Row],[Hire Date]],TBL_Employees[[#This Row],[Exit Date]])</f>
        <v>#VALUE!</v>
      </c>
      <c r="Q753" t="e">
        <f>TBL_Employees[[#This Row],[duration]]/365</f>
        <v>#VALUE!</v>
      </c>
      <c r="R753" s="7" t="e">
        <f>IF(TBL_Employees[[#This Row],[Column1]],TBL_Employees[[#This Row],[Column1]]&lt;&gt;"#VALUE!",0)</f>
        <v>#VALUE!</v>
      </c>
    </row>
    <row r="754" spans="1:18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11">
        <v>77629</v>
      </c>
      <c r="K754" s="9">
        <v>0</v>
      </c>
      <c r="L754" t="s">
        <v>33</v>
      </c>
      <c r="M754" t="s">
        <v>60</v>
      </c>
      <c r="N754" s="1" t="s">
        <v>21</v>
      </c>
      <c r="O754">
        <f t="shared" si="11"/>
        <v>0</v>
      </c>
      <c r="P754" t="e">
        <f>NETWORKDAYS(TBL_Employees[[#This Row],[Hire Date]],TBL_Employees[[#This Row],[Exit Date]])</f>
        <v>#VALUE!</v>
      </c>
      <c r="Q754" t="e">
        <f>TBL_Employees[[#This Row],[duration]]/365</f>
        <v>#VALUE!</v>
      </c>
      <c r="R754" s="7" t="e">
        <f>IF(TBL_Employees[[#This Row],[Column1]],TBL_Employees[[#This Row],[Column1]]&lt;&gt;"#VALUE!",0)</f>
        <v>#VALUE!</v>
      </c>
    </row>
    <row r="755" spans="1:18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11">
        <v>138808</v>
      </c>
      <c r="K755" s="9">
        <v>0.15</v>
      </c>
      <c r="L755" t="s">
        <v>33</v>
      </c>
      <c r="M755" t="s">
        <v>80</v>
      </c>
      <c r="N755" s="1" t="s">
        <v>21</v>
      </c>
      <c r="O755">
        <f t="shared" si="11"/>
        <v>20821.2</v>
      </c>
      <c r="P755" t="e">
        <f>NETWORKDAYS(TBL_Employees[[#This Row],[Hire Date]],TBL_Employees[[#This Row],[Exit Date]])</f>
        <v>#VALUE!</v>
      </c>
      <c r="Q755" t="e">
        <f>TBL_Employees[[#This Row],[duration]]/365</f>
        <v>#VALUE!</v>
      </c>
      <c r="R755" s="7" t="e">
        <f>IF(TBL_Employees[[#This Row],[Column1]],TBL_Employees[[#This Row],[Column1]]&lt;&gt;"#VALUE!",0)</f>
        <v>#VALUE!</v>
      </c>
    </row>
    <row r="756" spans="1:18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11">
        <v>88777</v>
      </c>
      <c r="K756" s="9">
        <v>0</v>
      </c>
      <c r="L756" t="s">
        <v>19</v>
      </c>
      <c r="M756" t="s">
        <v>20</v>
      </c>
      <c r="N756" s="1" t="s">
        <v>21</v>
      </c>
      <c r="O756">
        <f t="shared" si="11"/>
        <v>0</v>
      </c>
      <c r="P756" t="e">
        <f>NETWORKDAYS(TBL_Employees[[#This Row],[Hire Date]],TBL_Employees[[#This Row],[Exit Date]])</f>
        <v>#VALUE!</v>
      </c>
      <c r="Q756" t="e">
        <f>TBL_Employees[[#This Row],[duration]]/365</f>
        <v>#VALUE!</v>
      </c>
      <c r="R756" s="7" t="e">
        <f>IF(TBL_Employees[[#This Row],[Column1]],TBL_Employees[[#This Row],[Column1]]&lt;&gt;"#VALUE!",0)</f>
        <v>#VALUE!</v>
      </c>
    </row>
    <row r="757" spans="1:18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11">
        <v>186378</v>
      </c>
      <c r="K757" s="9">
        <v>0.26</v>
      </c>
      <c r="L757" t="s">
        <v>33</v>
      </c>
      <c r="M757" t="s">
        <v>80</v>
      </c>
      <c r="N757" s="1" t="s">
        <v>21</v>
      </c>
      <c r="O757">
        <f t="shared" si="11"/>
        <v>48458.28</v>
      </c>
      <c r="P757" t="e">
        <f>NETWORKDAYS(TBL_Employees[[#This Row],[Hire Date]],TBL_Employees[[#This Row],[Exit Date]])</f>
        <v>#VALUE!</v>
      </c>
      <c r="Q757" t="e">
        <f>TBL_Employees[[#This Row],[duration]]/365</f>
        <v>#VALUE!</v>
      </c>
      <c r="R757" s="7" t="e">
        <f>IF(TBL_Employees[[#This Row],[Column1]],TBL_Employees[[#This Row],[Column1]]&lt;&gt;"#VALUE!",0)</f>
        <v>#VALUE!</v>
      </c>
    </row>
    <row r="758" spans="1:18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11">
        <v>60017</v>
      </c>
      <c r="K758" s="9">
        <v>0</v>
      </c>
      <c r="L758" t="s">
        <v>19</v>
      </c>
      <c r="M758" t="s">
        <v>20</v>
      </c>
      <c r="N758" s="1" t="s">
        <v>21</v>
      </c>
      <c r="O758">
        <f t="shared" si="11"/>
        <v>0</v>
      </c>
      <c r="P758" t="e">
        <f>NETWORKDAYS(TBL_Employees[[#This Row],[Hire Date]],TBL_Employees[[#This Row],[Exit Date]])</f>
        <v>#VALUE!</v>
      </c>
      <c r="Q758" t="e">
        <f>TBL_Employees[[#This Row],[duration]]/365</f>
        <v>#VALUE!</v>
      </c>
      <c r="R758" s="7" t="e">
        <f>IF(TBL_Employees[[#This Row],[Column1]],TBL_Employees[[#This Row],[Column1]]&lt;&gt;"#VALUE!",0)</f>
        <v>#VALUE!</v>
      </c>
    </row>
    <row r="759" spans="1:18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11">
        <v>148991</v>
      </c>
      <c r="K759" s="9">
        <v>0.12</v>
      </c>
      <c r="L759" t="s">
        <v>52</v>
      </c>
      <c r="M759" t="s">
        <v>53</v>
      </c>
      <c r="N759" s="1" t="s">
        <v>21</v>
      </c>
      <c r="O759">
        <f t="shared" si="11"/>
        <v>17878.919999999998</v>
      </c>
      <c r="P759" t="e">
        <f>NETWORKDAYS(TBL_Employees[[#This Row],[Hire Date]],TBL_Employees[[#This Row],[Exit Date]])</f>
        <v>#VALUE!</v>
      </c>
      <c r="Q759" t="e">
        <f>TBL_Employees[[#This Row],[duration]]/365</f>
        <v>#VALUE!</v>
      </c>
      <c r="R759" s="7" t="e">
        <f>IF(TBL_Employees[[#This Row],[Column1]],TBL_Employees[[#This Row],[Column1]]&lt;&gt;"#VALUE!",0)</f>
        <v>#VALUE!</v>
      </c>
    </row>
    <row r="760" spans="1:18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11">
        <v>97398</v>
      </c>
      <c r="K760" s="9">
        <v>0</v>
      </c>
      <c r="L760" t="s">
        <v>52</v>
      </c>
      <c r="M760" t="s">
        <v>81</v>
      </c>
      <c r="N760" s="1" t="s">
        <v>21</v>
      </c>
      <c r="O760">
        <f t="shared" si="11"/>
        <v>0</v>
      </c>
      <c r="P760" t="e">
        <f>NETWORKDAYS(TBL_Employees[[#This Row],[Hire Date]],TBL_Employees[[#This Row],[Exit Date]])</f>
        <v>#VALUE!</v>
      </c>
      <c r="Q760" t="e">
        <f>TBL_Employees[[#This Row],[duration]]/365</f>
        <v>#VALUE!</v>
      </c>
      <c r="R760" s="7" t="e">
        <f>IF(TBL_Employees[[#This Row],[Column1]],TBL_Employees[[#This Row],[Column1]]&lt;&gt;"#VALUE!",0)</f>
        <v>#VALUE!</v>
      </c>
    </row>
    <row r="761" spans="1:18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11">
        <v>72805</v>
      </c>
      <c r="K761" s="9">
        <v>0</v>
      </c>
      <c r="L761" t="s">
        <v>33</v>
      </c>
      <c r="M761" t="s">
        <v>74</v>
      </c>
      <c r="N761" s="1" t="s">
        <v>21</v>
      </c>
      <c r="O761">
        <f t="shared" si="11"/>
        <v>0</v>
      </c>
      <c r="P761" t="e">
        <f>NETWORKDAYS(TBL_Employees[[#This Row],[Hire Date]],TBL_Employees[[#This Row],[Exit Date]])</f>
        <v>#VALUE!</v>
      </c>
      <c r="Q761" t="e">
        <f>TBL_Employees[[#This Row],[duration]]/365</f>
        <v>#VALUE!</v>
      </c>
      <c r="R761" s="7" t="e">
        <f>IF(TBL_Employees[[#This Row],[Column1]],TBL_Employees[[#This Row],[Column1]]&lt;&gt;"#VALUE!",0)</f>
        <v>#VALUE!</v>
      </c>
    </row>
    <row r="762" spans="1:18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11">
        <v>72131</v>
      </c>
      <c r="K762" s="9">
        <v>0</v>
      </c>
      <c r="L762" t="s">
        <v>33</v>
      </c>
      <c r="M762" t="s">
        <v>74</v>
      </c>
      <c r="N762" s="1" t="s">
        <v>21</v>
      </c>
      <c r="O762">
        <f t="shared" si="11"/>
        <v>0</v>
      </c>
      <c r="P762" t="e">
        <f>NETWORKDAYS(TBL_Employees[[#This Row],[Hire Date]],TBL_Employees[[#This Row],[Exit Date]])</f>
        <v>#VALUE!</v>
      </c>
      <c r="Q762" t="e">
        <f>TBL_Employees[[#This Row],[duration]]/365</f>
        <v>#VALUE!</v>
      </c>
      <c r="R762" s="7" t="e">
        <f>IF(TBL_Employees[[#This Row],[Column1]],TBL_Employees[[#This Row],[Column1]]&lt;&gt;"#VALUE!",0)</f>
        <v>#VALUE!</v>
      </c>
    </row>
    <row r="763" spans="1:18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11">
        <v>104668</v>
      </c>
      <c r="K763" s="9">
        <v>0.08</v>
      </c>
      <c r="L763" t="s">
        <v>19</v>
      </c>
      <c r="M763" t="s">
        <v>29</v>
      </c>
      <c r="N763" s="1" t="s">
        <v>21</v>
      </c>
      <c r="O763">
        <f t="shared" si="11"/>
        <v>8373.44</v>
      </c>
      <c r="P763" t="e">
        <f>NETWORKDAYS(TBL_Employees[[#This Row],[Hire Date]],TBL_Employees[[#This Row],[Exit Date]])</f>
        <v>#VALUE!</v>
      </c>
      <c r="Q763" t="e">
        <f>TBL_Employees[[#This Row],[duration]]/365</f>
        <v>#VALUE!</v>
      </c>
      <c r="R763" s="7" t="e">
        <f>IF(TBL_Employees[[#This Row],[Column1]],TBL_Employees[[#This Row],[Column1]]&lt;&gt;"#VALUE!",0)</f>
        <v>#VALUE!</v>
      </c>
    </row>
    <row r="764" spans="1:18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11">
        <v>89769</v>
      </c>
      <c r="K764" s="9">
        <v>0</v>
      </c>
      <c r="L764" t="s">
        <v>19</v>
      </c>
      <c r="M764" t="s">
        <v>63</v>
      </c>
      <c r="N764" s="1" t="s">
        <v>21</v>
      </c>
      <c r="O764">
        <f t="shared" si="11"/>
        <v>0</v>
      </c>
      <c r="P764" t="e">
        <f>NETWORKDAYS(TBL_Employees[[#This Row],[Hire Date]],TBL_Employees[[#This Row],[Exit Date]])</f>
        <v>#VALUE!</v>
      </c>
      <c r="Q764" t="e">
        <f>TBL_Employees[[#This Row],[duration]]/365</f>
        <v>#VALUE!</v>
      </c>
      <c r="R764" s="7" t="e">
        <f>IF(TBL_Employees[[#This Row],[Column1]],TBL_Employees[[#This Row],[Column1]]&lt;&gt;"#VALUE!",0)</f>
        <v>#VALUE!</v>
      </c>
    </row>
    <row r="765" spans="1:18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11">
        <v>127616</v>
      </c>
      <c r="K765" s="9">
        <v>7.0000000000000007E-2</v>
      </c>
      <c r="L765" t="s">
        <v>19</v>
      </c>
      <c r="M765" t="s">
        <v>29</v>
      </c>
      <c r="N765" s="1" t="s">
        <v>21</v>
      </c>
      <c r="O765">
        <f t="shared" si="11"/>
        <v>8933.1200000000008</v>
      </c>
      <c r="P765" t="e">
        <f>NETWORKDAYS(TBL_Employees[[#This Row],[Hire Date]],TBL_Employees[[#This Row],[Exit Date]])</f>
        <v>#VALUE!</v>
      </c>
      <c r="Q765" t="e">
        <f>TBL_Employees[[#This Row],[duration]]/365</f>
        <v>#VALUE!</v>
      </c>
      <c r="R765" s="7" t="e">
        <f>IF(TBL_Employees[[#This Row],[Column1]],TBL_Employees[[#This Row],[Column1]]&lt;&gt;"#VALUE!",0)</f>
        <v>#VALUE!</v>
      </c>
    </row>
    <row r="766" spans="1:18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11">
        <v>109883</v>
      </c>
      <c r="K766" s="9">
        <v>7.0000000000000007E-2</v>
      </c>
      <c r="L766" t="s">
        <v>19</v>
      </c>
      <c r="M766" t="s">
        <v>29</v>
      </c>
      <c r="N766" s="1" t="s">
        <v>21</v>
      </c>
      <c r="O766">
        <f t="shared" si="11"/>
        <v>7691.81</v>
      </c>
      <c r="P766" t="e">
        <f>NETWORKDAYS(TBL_Employees[[#This Row],[Hire Date]],TBL_Employees[[#This Row],[Exit Date]])</f>
        <v>#VALUE!</v>
      </c>
      <c r="Q766" t="e">
        <f>TBL_Employees[[#This Row],[duration]]/365</f>
        <v>#VALUE!</v>
      </c>
      <c r="R766" s="7" t="e">
        <f>IF(TBL_Employees[[#This Row],[Column1]],TBL_Employees[[#This Row],[Column1]]&lt;&gt;"#VALUE!",0)</f>
        <v>#VALUE!</v>
      </c>
    </row>
    <row r="767" spans="1:18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11">
        <v>47974</v>
      </c>
      <c r="K767" s="9">
        <v>0</v>
      </c>
      <c r="L767" t="s">
        <v>33</v>
      </c>
      <c r="M767" t="s">
        <v>80</v>
      </c>
      <c r="N767" s="1" t="s">
        <v>21</v>
      </c>
      <c r="O767">
        <f t="shared" si="11"/>
        <v>0</v>
      </c>
      <c r="P767" t="e">
        <f>NETWORKDAYS(TBL_Employees[[#This Row],[Hire Date]],TBL_Employees[[#This Row],[Exit Date]])</f>
        <v>#VALUE!</v>
      </c>
      <c r="Q767" t="e">
        <f>TBL_Employees[[#This Row],[duration]]/365</f>
        <v>#VALUE!</v>
      </c>
      <c r="R767" s="7" t="e">
        <f>IF(TBL_Employees[[#This Row],[Column1]],TBL_Employees[[#This Row],[Column1]]&lt;&gt;"#VALUE!",0)</f>
        <v>#VALUE!</v>
      </c>
    </row>
    <row r="768" spans="1:18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11">
        <v>120321</v>
      </c>
      <c r="K768" s="9">
        <v>0.12</v>
      </c>
      <c r="L768" t="s">
        <v>19</v>
      </c>
      <c r="M768" t="s">
        <v>25</v>
      </c>
      <c r="N768" s="1" t="s">
        <v>21</v>
      </c>
      <c r="O768">
        <f t="shared" si="11"/>
        <v>14438.519999999999</v>
      </c>
      <c r="P768" t="e">
        <f>NETWORKDAYS(TBL_Employees[[#This Row],[Hire Date]],TBL_Employees[[#This Row],[Exit Date]])</f>
        <v>#VALUE!</v>
      </c>
      <c r="Q768" t="e">
        <f>TBL_Employees[[#This Row],[duration]]/365</f>
        <v>#VALUE!</v>
      </c>
      <c r="R768" s="7" t="e">
        <f>IF(TBL_Employees[[#This Row],[Column1]],TBL_Employees[[#This Row],[Column1]]&lt;&gt;"#VALUE!",0)</f>
        <v>#VALUE!</v>
      </c>
    </row>
    <row r="769" spans="1:18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11">
        <v>57446</v>
      </c>
      <c r="K769" s="9">
        <v>0</v>
      </c>
      <c r="L769" t="s">
        <v>19</v>
      </c>
      <c r="M769" t="s">
        <v>39</v>
      </c>
      <c r="N769" s="1" t="s">
        <v>21</v>
      </c>
      <c r="O769">
        <f t="shared" si="11"/>
        <v>0</v>
      </c>
      <c r="P769" t="e">
        <f>NETWORKDAYS(TBL_Employees[[#This Row],[Hire Date]],TBL_Employees[[#This Row],[Exit Date]])</f>
        <v>#VALUE!</v>
      </c>
      <c r="Q769" t="e">
        <f>TBL_Employees[[#This Row],[duration]]/365</f>
        <v>#VALUE!</v>
      </c>
      <c r="R769" s="7" t="e">
        <f>IF(TBL_Employees[[#This Row],[Column1]],TBL_Employees[[#This Row],[Column1]]&lt;&gt;"#VALUE!",0)</f>
        <v>#VALUE!</v>
      </c>
    </row>
    <row r="770" spans="1:18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11">
        <v>174099</v>
      </c>
      <c r="K770" s="9">
        <v>0.26</v>
      </c>
      <c r="L770" t="s">
        <v>19</v>
      </c>
      <c r="M770" t="s">
        <v>25</v>
      </c>
      <c r="N770" s="1" t="s">
        <v>21</v>
      </c>
      <c r="O770">
        <f t="shared" ref="O770:O833" si="12">K770*J770</f>
        <v>45265.74</v>
      </c>
      <c r="P770" t="e">
        <f>NETWORKDAYS(TBL_Employees[[#This Row],[Hire Date]],TBL_Employees[[#This Row],[Exit Date]])</f>
        <v>#VALUE!</v>
      </c>
      <c r="Q770" t="e">
        <f>TBL_Employees[[#This Row],[duration]]/365</f>
        <v>#VALUE!</v>
      </c>
      <c r="R770" s="7" t="e">
        <f>IF(TBL_Employees[[#This Row],[Column1]],TBL_Employees[[#This Row],[Column1]]&lt;&gt;"#VALUE!",0)</f>
        <v>#VALUE!</v>
      </c>
    </row>
    <row r="771" spans="1:18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11">
        <v>128703</v>
      </c>
      <c r="K771" s="9">
        <v>0.13</v>
      </c>
      <c r="L771" t="s">
        <v>19</v>
      </c>
      <c r="M771" t="s">
        <v>25</v>
      </c>
      <c r="N771" s="1" t="s">
        <v>21</v>
      </c>
      <c r="O771">
        <f t="shared" si="12"/>
        <v>16731.39</v>
      </c>
      <c r="P771" t="e">
        <f>NETWORKDAYS(TBL_Employees[[#This Row],[Hire Date]],TBL_Employees[[#This Row],[Exit Date]])</f>
        <v>#VALUE!</v>
      </c>
      <c r="Q771" t="e">
        <f>TBL_Employees[[#This Row],[duration]]/365</f>
        <v>#VALUE!</v>
      </c>
      <c r="R771" s="7" t="e">
        <f>IF(TBL_Employees[[#This Row],[Column1]],TBL_Employees[[#This Row],[Column1]]&lt;&gt;"#VALUE!",0)</f>
        <v>#VALUE!</v>
      </c>
    </row>
    <row r="772" spans="1:18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11">
        <v>65247</v>
      </c>
      <c r="K772" s="9">
        <v>0</v>
      </c>
      <c r="L772" t="s">
        <v>19</v>
      </c>
      <c r="M772" t="s">
        <v>39</v>
      </c>
      <c r="N772" s="1" t="s">
        <v>21</v>
      </c>
      <c r="O772">
        <f t="shared" si="12"/>
        <v>0</v>
      </c>
      <c r="P772" t="e">
        <f>NETWORKDAYS(TBL_Employees[[#This Row],[Hire Date]],TBL_Employees[[#This Row],[Exit Date]])</f>
        <v>#VALUE!</v>
      </c>
      <c r="Q772" t="e">
        <f>TBL_Employees[[#This Row],[duration]]/365</f>
        <v>#VALUE!</v>
      </c>
      <c r="R772" s="7" t="e">
        <f>IF(TBL_Employees[[#This Row],[Column1]],TBL_Employees[[#This Row],[Column1]]&lt;&gt;"#VALUE!",0)</f>
        <v>#VALUE!</v>
      </c>
    </row>
    <row r="773" spans="1:18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11">
        <v>64247</v>
      </c>
      <c r="K773" s="9">
        <v>0</v>
      </c>
      <c r="L773" t="s">
        <v>52</v>
      </c>
      <c r="M773" t="s">
        <v>66</v>
      </c>
      <c r="N773" s="1" t="s">
        <v>21</v>
      </c>
      <c r="O773">
        <f t="shared" si="12"/>
        <v>0</v>
      </c>
      <c r="P773" t="e">
        <f>NETWORKDAYS(TBL_Employees[[#This Row],[Hire Date]],TBL_Employees[[#This Row],[Exit Date]])</f>
        <v>#VALUE!</v>
      </c>
      <c r="Q773" t="e">
        <f>TBL_Employees[[#This Row],[duration]]/365</f>
        <v>#VALUE!</v>
      </c>
      <c r="R773" s="7" t="e">
        <f>IF(TBL_Employees[[#This Row],[Column1]],TBL_Employees[[#This Row],[Column1]]&lt;&gt;"#VALUE!",0)</f>
        <v>#VALUE!</v>
      </c>
    </row>
    <row r="774" spans="1:18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11">
        <v>118253</v>
      </c>
      <c r="K774" s="9">
        <v>0.08</v>
      </c>
      <c r="L774" t="s">
        <v>19</v>
      </c>
      <c r="M774" t="s">
        <v>25</v>
      </c>
      <c r="N774" s="1" t="s">
        <v>21</v>
      </c>
      <c r="O774">
        <f t="shared" si="12"/>
        <v>9460.24</v>
      </c>
      <c r="P774" t="e">
        <f>NETWORKDAYS(TBL_Employees[[#This Row],[Hire Date]],TBL_Employees[[#This Row],[Exit Date]])</f>
        <v>#VALUE!</v>
      </c>
      <c r="Q774" t="e">
        <f>TBL_Employees[[#This Row],[duration]]/365</f>
        <v>#VALUE!</v>
      </c>
      <c r="R774" s="7" t="e">
        <f>IF(TBL_Employees[[#This Row],[Column1]],TBL_Employees[[#This Row],[Column1]]&lt;&gt;"#VALUE!",0)</f>
        <v>#VALUE!</v>
      </c>
    </row>
    <row r="775" spans="1:18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11">
        <v>109422</v>
      </c>
      <c r="K775" s="9">
        <v>0</v>
      </c>
      <c r="L775" t="s">
        <v>33</v>
      </c>
      <c r="M775" t="s">
        <v>80</v>
      </c>
      <c r="N775" s="1" t="s">
        <v>21</v>
      </c>
      <c r="O775">
        <f t="shared" si="12"/>
        <v>0</v>
      </c>
      <c r="P775" t="e">
        <f>NETWORKDAYS(TBL_Employees[[#This Row],[Hire Date]],TBL_Employees[[#This Row],[Exit Date]])</f>
        <v>#VALUE!</v>
      </c>
      <c r="Q775" t="e">
        <f>TBL_Employees[[#This Row],[duration]]/365</f>
        <v>#VALUE!</v>
      </c>
      <c r="R775" s="7" t="e">
        <f>IF(TBL_Employees[[#This Row],[Column1]],TBL_Employees[[#This Row],[Column1]]&lt;&gt;"#VALUE!",0)</f>
        <v>#VALUE!</v>
      </c>
    </row>
    <row r="776" spans="1:18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11">
        <v>126950</v>
      </c>
      <c r="K776" s="9">
        <v>0.1</v>
      </c>
      <c r="L776" t="s">
        <v>19</v>
      </c>
      <c r="M776" t="s">
        <v>20</v>
      </c>
      <c r="N776" s="1" t="s">
        <v>21</v>
      </c>
      <c r="O776">
        <f t="shared" si="12"/>
        <v>12695</v>
      </c>
      <c r="P776" t="e">
        <f>NETWORKDAYS(TBL_Employees[[#This Row],[Hire Date]],TBL_Employees[[#This Row],[Exit Date]])</f>
        <v>#VALUE!</v>
      </c>
      <c r="Q776" t="e">
        <f>TBL_Employees[[#This Row],[duration]]/365</f>
        <v>#VALUE!</v>
      </c>
      <c r="R776" s="7" t="e">
        <f>IF(TBL_Employees[[#This Row],[Column1]],TBL_Employees[[#This Row],[Column1]]&lt;&gt;"#VALUE!",0)</f>
        <v>#VALUE!</v>
      </c>
    </row>
    <row r="777" spans="1:18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11">
        <v>97500</v>
      </c>
      <c r="K777" s="9">
        <v>0</v>
      </c>
      <c r="L777" t="s">
        <v>19</v>
      </c>
      <c r="M777" t="s">
        <v>45</v>
      </c>
      <c r="N777" s="1" t="s">
        <v>21</v>
      </c>
      <c r="O777">
        <f t="shared" si="12"/>
        <v>0</v>
      </c>
      <c r="P777" t="e">
        <f>NETWORKDAYS(TBL_Employees[[#This Row],[Hire Date]],TBL_Employees[[#This Row],[Exit Date]])</f>
        <v>#VALUE!</v>
      </c>
      <c r="Q777" t="e">
        <f>TBL_Employees[[#This Row],[duration]]/365</f>
        <v>#VALUE!</v>
      </c>
      <c r="R777" s="7" t="e">
        <f>IF(TBL_Employees[[#This Row],[Column1]],TBL_Employees[[#This Row],[Column1]]&lt;&gt;"#VALUE!",0)</f>
        <v>#VALUE!</v>
      </c>
    </row>
    <row r="778" spans="1:18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11">
        <v>41844</v>
      </c>
      <c r="K778" s="9">
        <v>0</v>
      </c>
      <c r="L778" t="s">
        <v>33</v>
      </c>
      <c r="M778" t="s">
        <v>80</v>
      </c>
      <c r="N778" s="1" t="s">
        <v>21</v>
      </c>
      <c r="O778">
        <f t="shared" si="12"/>
        <v>0</v>
      </c>
      <c r="P778" t="e">
        <f>NETWORKDAYS(TBL_Employees[[#This Row],[Hire Date]],TBL_Employees[[#This Row],[Exit Date]])</f>
        <v>#VALUE!</v>
      </c>
      <c r="Q778" t="e">
        <f>TBL_Employees[[#This Row],[duration]]/365</f>
        <v>#VALUE!</v>
      </c>
      <c r="R778" s="7" t="e">
        <f>IF(TBL_Employees[[#This Row],[Column1]],TBL_Employees[[#This Row],[Column1]]&lt;&gt;"#VALUE!",0)</f>
        <v>#VALUE!</v>
      </c>
    </row>
    <row r="779" spans="1:18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11">
        <v>58875</v>
      </c>
      <c r="K779" s="9">
        <v>0</v>
      </c>
      <c r="L779" t="s">
        <v>33</v>
      </c>
      <c r="M779" t="s">
        <v>34</v>
      </c>
      <c r="N779" s="1" t="s">
        <v>21</v>
      </c>
      <c r="O779">
        <f t="shared" si="12"/>
        <v>0</v>
      </c>
      <c r="P779" t="e">
        <f>NETWORKDAYS(TBL_Employees[[#This Row],[Hire Date]],TBL_Employees[[#This Row],[Exit Date]])</f>
        <v>#VALUE!</v>
      </c>
      <c r="Q779" t="e">
        <f>TBL_Employees[[#This Row],[duration]]/365</f>
        <v>#VALUE!</v>
      </c>
      <c r="R779" s="7" t="e">
        <f>IF(TBL_Employees[[#This Row],[Column1]],TBL_Employees[[#This Row],[Column1]]&lt;&gt;"#VALUE!",0)</f>
        <v>#VALUE!</v>
      </c>
    </row>
    <row r="780" spans="1:18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11">
        <v>64204</v>
      </c>
      <c r="K780" s="9">
        <v>0</v>
      </c>
      <c r="L780" t="s">
        <v>19</v>
      </c>
      <c r="M780" t="s">
        <v>29</v>
      </c>
      <c r="N780" s="1">
        <v>44306</v>
      </c>
      <c r="O780">
        <f t="shared" si="12"/>
        <v>0</v>
      </c>
      <c r="P780">
        <f>NETWORKDAYS(TBL_Employees[[#This Row],[Hire Date]],TBL_Employees[[#This Row],[Exit Date]])</f>
        <v>1421</v>
      </c>
      <c r="Q780">
        <f>TBL_Employees[[#This Row],[duration]]/365</f>
        <v>3.893150684931507</v>
      </c>
      <c r="R780" s="7" t="b">
        <f>IF(TBL_Employees[[#This Row],[Column1]],TBL_Employees[[#This Row],[Column1]]&lt;&gt;"#VALUE!",0)</f>
        <v>1</v>
      </c>
    </row>
    <row r="781" spans="1:18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11">
        <v>67743</v>
      </c>
      <c r="K781" s="9">
        <v>0</v>
      </c>
      <c r="L781" t="s">
        <v>33</v>
      </c>
      <c r="M781" t="s">
        <v>60</v>
      </c>
      <c r="N781" s="1">
        <v>41998</v>
      </c>
      <c r="O781">
        <f t="shared" si="12"/>
        <v>0</v>
      </c>
      <c r="P781">
        <f>NETWORKDAYS(TBL_Employees[[#This Row],[Hire Date]],TBL_Employees[[#This Row],[Exit Date]])</f>
        <v>1209</v>
      </c>
      <c r="Q781">
        <f>TBL_Employees[[#This Row],[duration]]/365</f>
        <v>3.3123287671232875</v>
      </c>
      <c r="R781" s="7" t="b">
        <f>IF(TBL_Employees[[#This Row],[Column1]],TBL_Employees[[#This Row],[Column1]]&lt;&gt;"#VALUE!",0)</f>
        <v>1</v>
      </c>
    </row>
    <row r="782" spans="1:18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11">
        <v>71677</v>
      </c>
      <c r="K782" s="9">
        <v>0</v>
      </c>
      <c r="L782" t="s">
        <v>19</v>
      </c>
      <c r="M782" t="s">
        <v>29</v>
      </c>
      <c r="N782" s="1" t="s">
        <v>21</v>
      </c>
      <c r="O782">
        <f t="shared" si="12"/>
        <v>0</v>
      </c>
      <c r="P782" t="e">
        <f>NETWORKDAYS(TBL_Employees[[#This Row],[Hire Date]],TBL_Employees[[#This Row],[Exit Date]])</f>
        <v>#VALUE!</v>
      </c>
      <c r="Q782" t="e">
        <f>TBL_Employees[[#This Row],[duration]]/365</f>
        <v>#VALUE!</v>
      </c>
      <c r="R782" s="7" t="e">
        <f>IF(TBL_Employees[[#This Row],[Column1]],TBL_Employees[[#This Row],[Column1]]&lt;&gt;"#VALUE!",0)</f>
        <v>#VALUE!</v>
      </c>
    </row>
    <row r="783" spans="1:18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11">
        <v>40063</v>
      </c>
      <c r="K783" s="9">
        <v>0</v>
      </c>
      <c r="L783" t="s">
        <v>19</v>
      </c>
      <c r="M783" t="s">
        <v>45</v>
      </c>
      <c r="N783" s="1" t="s">
        <v>21</v>
      </c>
      <c r="O783">
        <f t="shared" si="12"/>
        <v>0</v>
      </c>
      <c r="P783" t="e">
        <f>NETWORKDAYS(TBL_Employees[[#This Row],[Hire Date]],TBL_Employees[[#This Row],[Exit Date]])</f>
        <v>#VALUE!</v>
      </c>
      <c r="Q783" t="e">
        <f>TBL_Employees[[#This Row],[duration]]/365</f>
        <v>#VALUE!</v>
      </c>
      <c r="R783" s="7" t="e">
        <f>IF(TBL_Employees[[#This Row],[Column1]],TBL_Employees[[#This Row],[Column1]]&lt;&gt;"#VALUE!",0)</f>
        <v>#VALUE!</v>
      </c>
    </row>
    <row r="784" spans="1:18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11">
        <v>40124</v>
      </c>
      <c r="K784" s="9">
        <v>0</v>
      </c>
      <c r="L784" t="s">
        <v>19</v>
      </c>
      <c r="M784" t="s">
        <v>25</v>
      </c>
      <c r="N784" s="1" t="s">
        <v>21</v>
      </c>
      <c r="O784">
        <f t="shared" si="12"/>
        <v>0</v>
      </c>
      <c r="P784" t="e">
        <f>NETWORKDAYS(TBL_Employees[[#This Row],[Hire Date]],TBL_Employees[[#This Row],[Exit Date]])</f>
        <v>#VALUE!</v>
      </c>
      <c r="Q784" t="e">
        <f>TBL_Employees[[#This Row],[duration]]/365</f>
        <v>#VALUE!</v>
      </c>
      <c r="R784" s="7" t="e">
        <f>IF(TBL_Employees[[#This Row],[Column1]],TBL_Employees[[#This Row],[Column1]]&lt;&gt;"#VALUE!",0)</f>
        <v>#VALUE!</v>
      </c>
    </row>
    <row r="785" spans="1:18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11">
        <v>103183</v>
      </c>
      <c r="K785" s="9">
        <v>0</v>
      </c>
      <c r="L785" t="s">
        <v>19</v>
      </c>
      <c r="M785" t="s">
        <v>25</v>
      </c>
      <c r="N785" s="1">
        <v>44386</v>
      </c>
      <c r="O785">
        <f t="shared" si="12"/>
        <v>0</v>
      </c>
      <c r="P785">
        <f>NETWORKDAYS(TBL_Employees[[#This Row],[Hire Date]],TBL_Employees[[#This Row],[Exit Date]])</f>
        <v>880</v>
      </c>
      <c r="Q785">
        <f>TBL_Employees[[#This Row],[duration]]/365</f>
        <v>2.4109589041095889</v>
      </c>
      <c r="R785" s="7" t="b">
        <f>IF(TBL_Employees[[#This Row],[Column1]],TBL_Employees[[#This Row],[Column1]]&lt;&gt;"#VALUE!",0)</f>
        <v>1</v>
      </c>
    </row>
    <row r="786" spans="1:18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11">
        <v>95239</v>
      </c>
      <c r="K786" s="9">
        <v>0</v>
      </c>
      <c r="L786" t="s">
        <v>19</v>
      </c>
      <c r="M786" t="s">
        <v>39</v>
      </c>
      <c r="N786" s="1" t="s">
        <v>21</v>
      </c>
      <c r="O786">
        <f t="shared" si="12"/>
        <v>0</v>
      </c>
      <c r="P786" t="e">
        <f>NETWORKDAYS(TBL_Employees[[#This Row],[Hire Date]],TBL_Employees[[#This Row],[Exit Date]])</f>
        <v>#VALUE!</v>
      </c>
      <c r="Q786" t="e">
        <f>TBL_Employees[[#This Row],[duration]]/365</f>
        <v>#VALUE!</v>
      </c>
      <c r="R786" s="7" t="e">
        <f>IF(TBL_Employees[[#This Row],[Column1]],TBL_Employees[[#This Row],[Column1]]&lt;&gt;"#VALUE!",0)</f>
        <v>#VALUE!</v>
      </c>
    </row>
    <row r="787" spans="1:18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11">
        <v>75012</v>
      </c>
      <c r="K787" s="9">
        <v>0</v>
      </c>
      <c r="L787" t="s">
        <v>19</v>
      </c>
      <c r="M787" t="s">
        <v>20</v>
      </c>
      <c r="N787" s="1" t="s">
        <v>21</v>
      </c>
      <c r="O787">
        <f t="shared" si="12"/>
        <v>0</v>
      </c>
      <c r="P787" t="e">
        <f>NETWORKDAYS(TBL_Employees[[#This Row],[Hire Date]],TBL_Employees[[#This Row],[Exit Date]])</f>
        <v>#VALUE!</v>
      </c>
      <c r="Q787" t="e">
        <f>TBL_Employees[[#This Row],[duration]]/365</f>
        <v>#VALUE!</v>
      </c>
      <c r="R787" s="7" t="e">
        <f>IF(TBL_Employees[[#This Row],[Column1]],TBL_Employees[[#This Row],[Column1]]&lt;&gt;"#VALUE!",0)</f>
        <v>#VALUE!</v>
      </c>
    </row>
    <row r="788" spans="1:18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11">
        <v>96366</v>
      </c>
      <c r="K788" s="9">
        <v>0</v>
      </c>
      <c r="L788" t="s">
        <v>33</v>
      </c>
      <c r="M788" t="s">
        <v>34</v>
      </c>
      <c r="N788" s="1" t="s">
        <v>21</v>
      </c>
      <c r="O788">
        <f t="shared" si="12"/>
        <v>0</v>
      </c>
      <c r="P788" t="e">
        <f>NETWORKDAYS(TBL_Employees[[#This Row],[Hire Date]],TBL_Employees[[#This Row],[Exit Date]])</f>
        <v>#VALUE!</v>
      </c>
      <c r="Q788" t="e">
        <f>TBL_Employees[[#This Row],[duration]]/365</f>
        <v>#VALUE!</v>
      </c>
      <c r="R788" s="7" t="e">
        <f>IF(TBL_Employees[[#This Row],[Column1]],TBL_Employees[[#This Row],[Column1]]&lt;&gt;"#VALUE!",0)</f>
        <v>#VALUE!</v>
      </c>
    </row>
    <row r="789" spans="1:18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11">
        <v>40897</v>
      </c>
      <c r="K789" s="9">
        <v>0</v>
      </c>
      <c r="L789" t="s">
        <v>19</v>
      </c>
      <c r="M789" t="s">
        <v>63</v>
      </c>
      <c r="N789" s="1" t="s">
        <v>21</v>
      </c>
      <c r="O789">
        <f t="shared" si="12"/>
        <v>0</v>
      </c>
      <c r="P789" t="e">
        <f>NETWORKDAYS(TBL_Employees[[#This Row],[Hire Date]],TBL_Employees[[#This Row],[Exit Date]])</f>
        <v>#VALUE!</v>
      </c>
      <c r="Q789" t="e">
        <f>TBL_Employees[[#This Row],[duration]]/365</f>
        <v>#VALUE!</v>
      </c>
      <c r="R789" s="7" t="e">
        <f>IF(TBL_Employees[[#This Row],[Column1]],TBL_Employees[[#This Row],[Column1]]&lt;&gt;"#VALUE!",0)</f>
        <v>#VALUE!</v>
      </c>
    </row>
    <row r="790" spans="1:18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11">
        <v>124928</v>
      </c>
      <c r="K790" s="9">
        <v>0.06</v>
      </c>
      <c r="L790" t="s">
        <v>33</v>
      </c>
      <c r="M790" t="s">
        <v>80</v>
      </c>
      <c r="N790" s="1" t="s">
        <v>21</v>
      </c>
      <c r="O790">
        <f t="shared" si="12"/>
        <v>7495.6799999999994</v>
      </c>
      <c r="P790" t="e">
        <f>NETWORKDAYS(TBL_Employees[[#This Row],[Hire Date]],TBL_Employees[[#This Row],[Exit Date]])</f>
        <v>#VALUE!</v>
      </c>
      <c r="Q790" t="e">
        <f>TBL_Employees[[#This Row],[duration]]/365</f>
        <v>#VALUE!</v>
      </c>
      <c r="R790" s="7" t="e">
        <f>IF(TBL_Employees[[#This Row],[Column1]],TBL_Employees[[#This Row],[Column1]]&lt;&gt;"#VALUE!",0)</f>
        <v>#VALUE!</v>
      </c>
    </row>
    <row r="791" spans="1:18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11">
        <v>108221</v>
      </c>
      <c r="K791" s="9">
        <v>0.05</v>
      </c>
      <c r="L791" t="s">
        <v>52</v>
      </c>
      <c r="M791" t="s">
        <v>81</v>
      </c>
      <c r="N791" s="1" t="s">
        <v>21</v>
      </c>
      <c r="O791">
        <f t="shared" si="12"/>
        <v>5411.05</v>
      </c>
      <c r="P791" t="e">
        <f>NETWORKDAYS(TBL_Employees[[#This Row],[Hire Date]],TBL_Employees[[#This Row],[Exit Date]])</f>
        <v>#VALUE!</v>
      </c>
      <c r="Q791" t="e">
        <f>TBL_Employees[[#This Row],[duration]]/365</f>
        <v>#VALUE!</v>
      </c>
      <c r="R791" s="7" t="e">
        <f>IF(TBL_Employees[[#This Row],[Column1]],TBL_Employees[[#This Row],[Column1]]&lt;&gt;"#VALUE!",0)</f>
        <v>#VALUE!</v>
      </c>
    </row>
    <row r="792" spans="1:18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11">
        <v>75579</v>
      </c>
      <c r="K792" s="9">
        <v>0</v>
      </c>
      <c r="L792" t="s">
        <v>19</v>
      </c>
      <c r="M792" t="s">
        <v>63</v>
      </c>
      <c r="N792" s="1" t="s">
        <v>21</v>
      </c>
      <c r="O792">
        <f t="shared" si="12"/>
        <v>0</v>
      </c>
      <c r="P792" t="e">
        <f>NETWORKDAYS(TBL_Employees[[#This Row],[Hire Date]],TBL_Employees[[#This Row],[Exit Date]])</f>
        <v>#VALUE!</v>
      </c>
      <c r="Q792" t="e">
        <f>TBL_Employees[[#This Row],[duration]]/365</f>
        <v>#VALUE!</v>
      </c>
      <c r="R792" s="7" t="e">
        <f>IF(TBL_Employees[[#This Row],[Column1]],TBL_Employees[[#This Row],[Column1]]&lt;&gt;"#VALUE!",0)</f>
        <v>#VALUE!</v>
      </c>
    </row>
    <row r="793" spans="1:18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11">
        <v>129903</v>
      </c>
      <c r="K793" s="9">
        <v>0.13</v>
      </c>
      <c r="L793" t="s">
        <v>52</v>
      </c>
      <c r="M793" t="s">
        <v>53</v>
      </c>
      <c r="N793" s="1" t="s">
        <v>21</v>
      </c>
      <c r="O793">
        <f t="shared" si="12"/>
        <v>16887.39</v>
      </c>
      <c r="P793" t="e">
        <f>NETWORKDAYS(TBL_Employees[[#This Row],[Hire Date]],TBL_Employees[[#This Row],[Exit Date]])</f>
        <v>#VALUE!</v>
      </c>
      <c r="Q793" t="e">
        <f>TBL_Employees[[#This Row],[duration]]/365</f>
        <v>#VALUE!</v>
      </c>
      <c r="R793" s="7" t="e">
        <f>IF(TBL_Employees[[#This Row],[Column1]],TBL_Employees[[#This Row],[Column1]]&lt;&gt;"#VALUE!",0)</f>
        <v>#VALUE!</v>
      </c>
    </row>
    <row r="794" spans="1:18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11">
        <v>186870</v>
      </c>
      <c r="K794" s="9">
        <v>0.2</v>
      </c>
      <c r="L794" t="s">
        <v>33</v>
      </c>
      <c r="M794" t="s">
        <v>74</v>
      </c>
      <c r="N794" s="1" t="s">
        <v>21</v>
      </c>
      <c r="O794">
        <f t="shared" si="12"/>
        <v>37374</v>
      </c>
      <c r="P794" t="e">
        <f>NETWORKDAYS(TBL_Employees[[#This Row],[Hire Date]],TBL_Employees[[#This Row],[Exit Date]])</f>
        <v>#VALUE!</v>
      </c>
      <c r="Q794" t="e">
        <f>TBL_Employees[[#This Row],[duration]]/365</f>
        <v>#VALUE!</v>
      </c>
      <c r="R794" s="7" t="e">
        <f>IF(TBL_Employees[[#This Row],[Column1]],TBL_Employees[[#This Row],[Column1]]&lt;&gt;"#VALUE!",0)</f>
        <v>#VALUE!</v>
      </c>
    </row>
    <row r="795" spans="1:18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11">
        <v>57531</v>
      </c>
      <c r="K795" s="9">
        <v>0</v>
      </c>
      <c r="L795" t="s">
        <v>19</v>
      </c>
      <c r="M795" t="s">
        <v>20</v>
      </c>
      <c r="N795" s="1" t="s">
        <v>21</v>
      </c>
      <c r="O795">
        <f t="shared" si="12"/>
        <v>0</v>
      </c>
      <c r="P795" t="e">
        <f>NETWORKDAYS(TBL_Employees[[#This Row],[Hire Date]],TBL_Employees[[#This Row],[Exit Date]])</f>
        <v>#VALUE!</v>
      </c>
      <c r="Q795" t="e">
        <f>TBL_Employees[[#This Row],[duration]]/365</f>
        <v>#VALUE!</v>
      </c>
      <c r="R795" s="7" t="e">
        <f>IF(TBL_Employees[[#This Row],[Column1]],TBL_Employees[[#This Row],[Column1]]&lt;&gt;"#VALUE!",0)</f>
        <v>#VALUE!</v>
      </c>
    </row>
    <row r="796" spans="1:18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11">
        <v>55894</v>
      </c>
      <c r="K796" s="9">
        <v>0</v>
      </c>
      <c r="L796" t="s">
        <v>19</v>
      </c>
      <c r="M796" t="s">
        <v>63</v>
      </c>
      <c r="N796" s="1" t="s">
        <v>21</v>
      </c>
      <c r="O796">
        <f t="shared" si="12"/>
        <v>0</v>
      </c>
      <c r="P796" t="e">
        <f>NETWORKDAYS(TBL_Employees[[#This Row],[Hire Date]],TBL_Employees[[#This Row],[Exit Date]])</f>
        <v>#VALUE!</v>
      </c>
      <c r="Q796" t="e">
        <f>TBL_Employees[[#This Row],[duration]]/365</f>
        <v>#VALUE!</v>
      </c>
      <c r="R796" s="7" t="e">
        <f>IF(TBL_Employees[[#This Row],[Column1]],TBL_Employees[[#This Row],[Column1]]&lt;&gt;"#VALUE!",0)</f>
        <v>#VALUE!</v>
      </c>
    </row>
    <row r="797" spans="1:18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11">
        <v>72903</v>
      </c>
      <c r="K797" s="9">
        <v>0</v>
      </c>
      <c r="L797" t="s">
        <v>19</v>
      </c>
      <c r="M797" t="s">
        <v>39</v>
      </c>
      <c r="N797" s="1" t="s">
        <v>21</v>
      </c>
      <c r="O797">
        <f t="shared" si="12"/>
        <v>0</v>
      </c>
      <c r="P797" t="e">
        <f>NETWORKDAYS(TBL_Employees[[#This Row],[Hire Date]],TBL_Employees[[#This Row],[Exit Date]])</f>
        <v>#VALUE!</v>
      </c>
      <c r="Q797" t="e">
        <f>TBL_Employees[[#This Row],[duration]]/365</f>
        <v>#VALUE!</v>
      </c>
      <c r="R797" s="7" t="e">
        <f>IF(TBL_Employees[[#This Row],[Column1]],TBL_Employees[[#This Row],[Column1]]&lt;&gt;"#VALUE!",0)</f>
        <v>#VALUE!</v>
      </c>
    </row>
    <row r="798" spans="1:18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11">
        <v>45369</v>
      </c>
      <c r="K798" s="9">
        <v>0</v>
      </c>
      <c r="L798" t="s">
        <v>33</v>
      </c>
      <c r="M798" t="s">
        <v>60</v>
      </c>
      <c r="N798" s="1" t="s">
        <v>21</v>
      </c>
      <c r="O798">
        <f t="shared" si="12"/>
        <v>0</v>
      </c>
      <c r="P798" t="e">
        <f>NETWORKDAYS(TBL_Employees[[#This Row],[Hire Date]],TBL_Employees[[#This Row],[Exit Date]])</f>
        <v>#VALUE!</v>
      </c>
      <c r="Q798" t="e">
        <f>TBL_Employees[[#This Row],[duration]]/365</f>
        <v>#VALUE!</v>
      </c>
      <c r="R798" s="7" t="e">
        <f>IF(TBL_Employees[[#This Row],[Column1]],TBL_Employees[[#This Row],[Column1]]&lt;&gt;"#VALUE!",0)</f>
        <v>#VALUE!</v>
      </c>
    </row>
    <row r="799" spans="1:18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11">
        <v>106578</v>
      </c>
      <c r="K799" s="9">
        <v>0.09</v>
      </c>
      <c r="L799" t="s">
        <v>19</v>
      </c>
      <c r="M799" t="s">
        <v>45</v>
      </c>
      <c r="N799" s="1" t="s">
        <v>21</v>
      </c>
      <c r="O799">
        <f t="shared" si="12"/>
        <v>9592.02</v>
      </c>
      <c r="P799" t="e">
        <f>NETWORKDAYS(TBL_Employees[[#This Row],[Hire Date]],TBL_Employees[[#This Row],[Exit Date]])</f>
        <v>#VALUE!</v>
      </c>
      <c r="Q799" t="e">
        <f>TBL_Employees[[#This Row],[duration]]/365</f>
        <v>#VALUE!</v>
      </c>
      <c r="R799" s="7" t="e">
        <f>IF(TBL_Employees[[#This Row],[Column1]],TBL_Employees[[#This Row],[Column1]]&lt;&gt;"#VALUE!",0)</f>
        <v>#VALUE!</v>
      </c>
    </row>
    <row r="800" spans="1:18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11">
        <v>92994</v>
      </c>
      <c r="K800" s="9">
        <v>0</v>
      </c>
      <c r="L800" t="s">
        <v>19</v>
      </c>
      <c r="M800" t="s">
        <v>20</v>
      </c>
      <c r="N800" s="1" t="s">
        <v>21</v>
      </c>
      <c r="O800">
        <f t="shared" si="12"/>
        <v>0</v>
      </c>
      <c r="P800" t="e">
        <f>NETWORKDAYS(TBL_Employees[[#This Row],[Hire Date]],TBL_Employees[[#This Row],[Exit Date]])</f>
        <v>#VALUE!</v>
      </c>
      <c r="Q800" t="e">
        <f>TBL_Employees[[#This Row],[duration]]/365</f>
        <v>#VALUE!</v>
      </c>
      <c r="R800" s="7" t="e">
        <f>IF(TBL_Employees[[#This Row],[Column1]],TBL_Employees[[#This Row],[Column1]]&lt;&gt;"#VALUE!",0)</f>
        <v>#VALUE!</v>
      </c>
    </row>
    <row r="801" spans="1:18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11">
        <v>83685</v>
      </c>
      <c r="K801" s="9">
        <v>0</v>
      </c>
      <c r="L801" t="s">
        <v>33</v>
      </c>
      <c r="M801" t="s">
        <v>60</v>
      </c>
      <c r="N801" s="1" t="s">
        <v>21</v>
      </c>
      <c r="O801">
        <f t="shared" si="12"/>
        <v>0</v>
      </c>
      <c r="P801" t="e">
        <f>NETWORKDAYS(TBL_Employees[[#This Row],[Hire Date]],TBL_Employees[[#This Row],[Exit Date]])</f>
        <v>#VALUE!</v>
      </c>
      <c r="Q801" t="e">
        <f>TBL_Employees[[#This Row],[duration]]/365</f>
        <v>#VALUE!</v>
      </c>
      <c r="R801" s="7" t="e">
        <f>IF(TBL_Employees[[#This Row],[Column1]],TBL_Employees[[#This Row],[Column1]]&lt;&gt;"#VALUE!",0)</f>
        <v>#VALUE!</v>
      </c>
    </row>
    <row r="802" spans="1:18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11">
        <v>99335</v>
      </c>
      <c r="K802" s="9">
        <v>0</v>
      </c>
      <c r="L802" t="s">
        <v>19</v>
      </c>
      <c r="M802" t="s">
        <v>39</v>
      </c>
      <c r="N802" s="1" t="s">
        <v>21</v>
      </c>
      <c r="O802">
        <f t="shared" si="12"/>
        <v>0</v>
      </c>
      <c r="P802" t="e">
        <f>NETWORKDAYS(TBL_Employees[[#This Row],[Hire Date]],TBL_Employees[[#This Row],[Exit Date]])</f>
        <v>#VALUE!</v>
      </c>
      <c r="Q802" t="e">
        <f>TBL_Employees[[#This Row],[duration]]/365</f>
        <v>#VALUE!</v>
      </c>
      <c r="R802" s="7" t="e">
        <f>IF(TBL_Employees[[#This Row],[Column1]],TBL_Employees[[#This Row],[Column1]]&lt;&gt;"#VALUE!",0)</f>
        <v>#VALUE!</v>
      </c>
    </row>
    <row r="803" spans="1:18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11">
        <v>131179</v>
      </c>
      <c r="K803" s="9">
        <v>0.15</v>
      </c>
      <c r="L803" t="s">
        <v>19</v>
      </c>
      <c r="M803" t="s">
        <v>29</v>
      </c>
      <c r="N803" s="1" t="s">
        <v>21</v>
      </c>
      <c r="O803">
        <f t="shared" si="12"/>
        <v>19676.849999999999</v>
      </c>
      <c r="P803" t="e">
        <f>NETWORKDAYS(TBL_Employees[[#This Row],[Hire Date]],TBL_Employees[[#This Row],[Exit Date]])</f>
        <v>#VALUE!</v>
      </c>
      <c r="Q803" t="e">
        <f>TBL_Employees[[#This Row],[duration]]/365</f>
        <v>#VALUE!</v>
      </c>
      <c r="R803" s="7" t="e">
        <f>IF(TBL_Employees[[#This Row],[Column1]],TBL_Employees[[#This Row],[Column1]]&lt;&gt;"#VALUE!",0)</f>
        <v>#VALUE!</v>
      </c>
    </row>
    <row r="804" spans="1:18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11">
        <v>73899</v>
      </c>
      <c r="K804" s="9">
        <v>0.05</v>
      </c>
      <c r="L804" t="s">
        <v>33</v>
      </c>
      <c r="M804" t="s">
        <v>34</v>
      </c>
      <c r="N804" s="1" t="s">
        <v>21</v>
      </c>
      <c r="O804">
        <f t="shared" si="12"/>
        <v>3694.9500000000003</v>
      </c>
      <c r="P804" t="e">
        <f>NETWORKDAYS(TBL_Employees[[#This Row],[Hire Date]],TBL_Employees[[#This Row],[Exit Date]])</f>
        <v>#VALUE!</v>
      </c>
      <c r="Q804" t="e">
        <f>TBL_Employees[[#This Row],[duration]]/365</f>
        <v>#VALUE!</v>
      </c>
      <c r="R804" s="7" t="e">
        <f>IF(TBL_Employees[[#This Row],[Column1]],TBL_Employees[[#This Row],[Column1]]&lt;&gt;"#VALUE!",0)</f>
        <v>#VALUE!</v>
      </c>
    </row>
    <row r="805" spans="1:18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11">
        <v>252325</v>
      </c>
      <c r="K805" s="9">
        <v>0.4</v>
      </c>
      <c r="L805" t="s">
        <v>19</v>
      </c>
      <c r="M805" t="s">
        <v>29</v>
      </c>
      <c r="N805" s="1" t="s">
        <v>21</v>
      </c>
      <c r="O805">
        <f t="shared" si="12"/>
        <v>100930</v>
      </c>
      <c r="P805" t="e">
        <f>NETWORKDAYS(TBL_Employees[[#This Row],[Hire Date]],TBL_Employees[[#This Row],[Exit Date]])</f>
        <v>#VALUE!</v>
      </c>
      <c r="Q805" t="e">
        <f>TBL_Employees[[#This Row],[duration]]/365</f>
        <v>#VALUE!</v>
      </c>
      <c r="R805" s="7" t="e">
        <f>IF(TBL_Employees[[#This Row],[Column1]],TBL_Employees[[#This Row],[Column1]]&lt;&gt;"#VALUE!",0)</f>
        <v>#VALUE!</v>
      </c>
    </row>
    <row r="806" spans="1:18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11">
        <v>52697</v>
      </c>
      <c r="K806" s="9">
        <v>0</v>
      </c>
      <c r="L806" t="s">
        <v>19</v>
      </c>
      <c r="M806" t="s">
        <v>63</v>
      </c>
      <c r="N806" s="1" t="s">
        <v>21</v>
      </c>
      <c r="O806">
        <f t="shared" si="12"/>
        <v>0</v>
      </c>
      <c r="P806" t="e">
        <f>NETWORKDAYS(TBL_Employees[[#This Row],[Hire Date]],TBL_Employees[[#This Row],[Exit Date]])</f>
        <v>#VALUE!</v>
      </c>
      <c r="Q806" t="e">
        <f>TBL_Employees[[#This Row],[duration]]/365</f>
        <v>#VALUE!</v>
      </c>
      <c r="R806" s="7" t="e">
        <f>IF(TBL_Employees[[#This Row],[Column1]],TBL_Employees[[#This Row],[Column1]]&lt;&gt;"#VALUE!",0)</f>
        <v>#VALUE!</v>
      </c>
    </row>
    <row r="807" spans="1:18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11">
        <v>123588</v>
      </c>
      <c r="K807" s="9">
        <v>0</v>
      </c>
      <c r="L807" t="s">
        <v>52</v>
      </c>
      <c r="M807" t="s">
        <v>53</v>
      </c>
      <c r="N807" s="1" t="s">
        <v>21</v>
      </c>
      <c r="O807">
        <f t="shared" si="12"/>
        <v>0</v>
      </c>
      <c r="P807" t="e">
        <f>NETWORKDAYS(TBL_Employees[[#This Row],[Hire Date]],TBL_Employees[[#This Row],[Exit Date]])</f>
        <v>#VALUE!</v>
      </c>
      <c r="Q807" t="e">
        <f>TBL_Employees[[#This Row],[duration]]/365</f>
        <v>#VALUE!</v>
      </c>
      <c r="R807" s="7" t="e">
        <f>IF(TBL_Employees[[#This Row],[Column1]],TBL_Employees[[#This Row],[Column1]]&lt;&gt;"#VALUE!",0)</f>
        <v>#VALUE!</v>
      </c>
    </row>
    <row r="808" spans="1:18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11">
        <v>243568</v>
      </c>
      <c r="K808" s="9">
        <v>0.33</v>
      </c>
      <c r="L808" t="s">
        <v>19</v>
      </c>
      <c r="M808" t="s">
        <v>25</v>
      </c>
      <c r="N808" s="1" t="s">
        <v>21</v>
      </c>
      <c r="O808">
        <f t="shared" si="12"/>
        <v>80377.440000000002</v>
      </c>
      <c r="P808" t="e">
        <f>NETWORKDAYS(TBL_Employees[[#This Row],[Hire Date]],TBL_Employees[[#This Row],[Exit Date]])</f>
        <v>#VALUE!</v>
      </c>
      <c r="Q808" t="e">
        <f>TBL_Employees[[#This Row],[duration]]/365</f>
        <v>#VALUE!</v>
      </c>
      <c r="R808" s="7" t="e">
        <f>IF(TBL_Employees[[#This Row],[Column1]],TBL_Employees[[#This Row],[Column1]]&lt;&gt;"#VALUE!",0)</f>
        <v>#VALUE!</v>
      </c>
    </row>
    <row r="809" spans="1:18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11">
        <v>199176</v>
      </c>
      <c r="K809" s="9">
        <v>0.24</v>
      </c>
      <c r="L809" t="s">
        <v>19</v>
      </c>
      <c r="M809" t="s">
        <v>39</v>
      </c>
      <c r="N809" s="1" t="s">
        <v>21</v>
      </c>
      <c r="O809">
        <f t="shared" si="12"/>
        <v>47802.239999999998</v>
      </c>
      <c r="P809" t="e">
        <f>NETWORKDAYS(TBL_Employees[[#This Row],[Hire Date]],TBL_Employees[[#This Row],[Exit Date]])</f>
        <v>#VALUE!</v>
      </c>
      <c r="Q809" t="e">
        <f>TBL_Employees[[#This Row],[duration]]/365</f>
        <v>#VALUE!</v>
      </c>
      <c r="R809" s="7" t="e">
        <f>IF(TBL_Employees[[#This Row],[Column1]],TBL_Employees[[#This Row],[Column1]]&lt;&gt;"#VALUE!",0)</f>
        <v>#VALUE!</v>
      </c>
    </row>
    <row r="810" spans="1:18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11">
        <v>82806</v>
      </c>
      <c r="K810" s="9">
        <v>0</v>
      </c>
      <c r="L810" t="s">
        <v>19</v>
      </c>
      <c r="M810" t="s">
        <v>63</v>
      </c>
      <c r="N810" s="1" t="s">
        <v>21</v>
      </c>
      <c r="O810">
        <f t="shared" si="12"/>
        <v>0</v>
      </c>
      <c r="P810" t="e">
        <f>NETWORKDAYS(TBL_Employees[[#This Row],[Hire Date]],TBL_Employees[[#This Row],[Exit Date]])</f>
        <v>#VALUE!</v>
      </c>
      <c r="Q810" t="e">
        <f>TBL_Employees[[#This Row],[duration]]/365</f>
        <v>#VALUE!</v>
      </c>
      <c r="R810" s="7" t="e">
        <f>IF(TBL_Employees[[#This Row],[Column1]],TBL_Employees[[#This Row],[Column1]]&lt;&gt;"#VALUE!",0)</f>
        <v>#VALUE!</v>
      </c>
    </row>
    <row r="811" spans="1:18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11">
        <v>164399</v>
      </c>
      <c r="K811" s="9">
        <v>0.25</v>
      </c>
      <c r="L811" t="s">
        <v>19</v>
      </c>
      <c r="M811" t="s">
        <v>63</v>
      </c>
      <c r="N811" s="1" t="s">
        <v>21</v>
      </c>
      <c r="O811">
        <f t="shared" si="12"/>
        <v>41099.75</v>
      </c>
      <c r="P811" t="e">
        <f>NETWORKDAYS(TBL_Employees[[#This Row],[Hire Date]],TBL_Employees[[#This Row],[Exit Date]])</f>
        <v>#VALUE!</v>
      </c>
      <c r="Q811" t="e">
        <f>TBL_Employees[[#This Row],[duration]]/365</f>
        <v>#VALUE!</v>
      </c>
      <c r="R811" s="7" t="e">
        <f>IF(TBL_Employees[[#This Row],[Column1]],TBL_Employees[[#This Row],[Column1]]&lt;&gt;"#VALUE!",0)</f>
        <v>#VALUE!</v>
      </c>
    </row>
    <row r="812" spans="1:18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11">
        <v>154956</v>
      </c>
      <c r="K812" s="9">
        <v>0.13</v>
      </c>
      <c r="L812" t="s">
        <v>19</v>
      </c>
      <c r="M812" t="s">
        <v>39</v>
      </c>
      <c r="N812" s="1" t="s">
        <v>21</v>
      </c>
      <c r="O812">
        <f t="shared" si="12"/>
        <v>20144.280000000002</v>
      </c>
      <c r="P812" t="e">
        <f>NETWORKDAYS(TBL_Employees[[#This Row],[Hire Date]],TBL_Employees[[#This Row],[Exit Date]])</f>
        <v>#VALUE!</v>
      </c>
      <c r="Q812" t="e">
        <f>TBL_Employees[[#This Row],[duration]]/365</f>
        <v>#VALUE!</v>
      </c>
      <c r="R812" s="7" t="e">
        <f>IF(TBL_Employees[[#This Row],[Column1]],TBL_Employees[[#This Row],[Column1]]&lt;&gt;"#VALUE!",0)</f>
        <v>#VALUE!</v>
      </c>
    </row>
    <row r="813" spans="1:18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11">
        <v>143970</v>
      </c>
      <c r="K813" s="9">
        <v>0.12</v>
      </c>
      <c r="L813" t="s">
        <v>19</v>
      </c>
      <c r="M813" t="s">
        <v>63</v>
      </c>
      <c r="N813" s="1">
        <v>43078</v>
      </c>
      <c r="O813">
        <f t="shared" si="12"/>
        <v>17276.399999999998</v>
      </c>
      <c r="P813">
        <f>NETWORKDAYS(TBL_Employees[[#This Row],[Hire Date]],TBL_Employees[[#This Row],[Exit Date]])</f>
        <v>225</v>
      </c>
      <c r="Q813">
        <f>TBL_Employees[[#This Row],[duration]]/365</f>
        <v>0.61643835616438358</v>
      </c>
      <c r="R813" s="7" t="b">
        <f>IF(TBL_Employees[[#This Row],[Column1]],TBL_Employees[[#This Row],[Column1]]&lt;&gt;"#VALUE!",0)</f>
        <v>1</v>
      </c>
    </row>
    <row r="814" spans="1:18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11">
        <v>163143</v>
      </c>
      <c r="K814" s="9">
        <v>0.28000000000000003</v>
      </c>
      <c r="L814" t="s">
        <v>52</v>
      </c>
      <c r="M814" t="s">
        <v>53</v>
      </c>
      <c r="N814" s="1" t="s">
        <v>21</v>
      </c>
      <c r="O814">
        <f t="shared" si="12"/>
        <v>45680.04</v>
      </c>
      <c r="P814" t="e">
        <f>NETWORKDAYS(TBL_Employees[[#This Row],[Hire Date]],TBL_Employees[[#This Row],[Exit Date]])</f>
        <v>#VALUE!</v>
      </c>
      <c r="Q814" t="e">
        <f>TBL_Employees[[#This Row],[duration]]/365</f>
        <v>#VALUE!</v>
      </c>
      <c r="R814" s="7" t="e">
        <f>IF(TBL_Employees[[#This Row],[Column1]],TBL_Employees[[#This Row],[Column1]]&lt;&gt;"#VALUE!",0)</f>
        <v>#VALUE!</v>
      </c>
    </row>
    <row r="815" spans="1:18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11">
        <v>89390</v>
      </c>
      <c r="K815" s="9">
        <v>0</v>
      </c>
      <c r="L815" t="s">
        <v>19</v>
      </c>
      <c r="M815" t="s">
        <v>63</v>
      </c>
      <c r="N815" s="1" t="s">
        <v>21</v>
      </c>
      <c r="O815">
        <f t="shared" si="12"/>
        <v>0</v>
      </c>
      <c r="P815" t="e">
        <f>NETWORKDAYS(TBL_Employees[[#This Row],[Hire Date]],TBL_Employees[[#This Row],[Exit Date]])</f>
        <v>#VALUE!</v>
      </c>
      <c r="Q815" t="e">
        <f>TBL_Employees[[#This Row],[duration]]/365</f>
        <v>#VALUE!</v>
      </c>
      <c r="R815" s="7" t="e">
        <f>IF(TBL_Employees[[#This Row],[Column1]],TBL_Employees[[#This Row],[Column1]]&lt;&gt;"#VALUE!",0)</f>
        <v>#VALUE!</v>
      </c>
    </row>
    <row r="816" spans="1:18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11">
        <v>67468</v>
      </c>
      <c r="K816" s="9">
        <v>0</v>
      </c>
      <c r="L816" t="s">
        <v>19</v>
      </c>
      <c r="M816" t="s">
        <v>45</v>
      </c>
      <c r="N816" s="1" t="s">
        <v>21</v>
      </c>
      <c r="O816">
        <f t="shared" si="12"/>
        <v>0</v>
      </c>
      <c r="P816" t="e">
        <f>NETWORKDAYS(TBL_Employees[[#This Row],[Hire Date]],TBL_Employees[[#This Row],[Exit Date]])</f>
        <v>#VALUE!</v>
      </c>
      <c r="Q816" t="e">
        <f>TBL_Employees[[#This Row],[duration]]/365</f>
        <v>#VALUE!</v>
      </c>
      <c r="R816" s="7" t="e">
        <f>IF(TBL_Employees[[#This Row],[Column1]],TBL_Employees[[#This Row],[Column1]]&lt;&gt;"#VALUE!",0)</f>
        <v>#VALUE!</v>
      </c>
    </row>
    <row r="817" spans="1:18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11">
        <v>100810</v>
      </c>
      <c r="K817" s="9">
        <v>0.12</v>
      </c>
      <c r="L817" t="s">
        <v>52</v>
      </c>
      <c r="M817" t="s">
        <v>66</v>
      </c>
      <c r="N817" s="1" t="s">
        <v>21</v>
      </c>
      <c r="O817">
        <f t="shared" si="12"/>
        <v>12097.199999999999</v>
      </c>
      <c r="P817" t="e">
        <f>NETWORKDAYS(TBL_Employees[[#This Row],[Hire Date]],TBL_Employees[[#This Row],[Exit Date]])</f>
        <v>#VALUE!</v>
      </c>
      <c r="Q817" t="e">
        <f>TBL_Employees[[#This Row],[duration]]/365</f>
        <v>#VALUE!</v>
      </c>
      <c r="R817" s="7" t="e">
        <f>IF(TBL_Employees[[#This Row],[Column1]],TBL_Employees[[#This Row],[Column1]]&lt;&gt;"#VALUE!",0)</f>
        <v>#VALUE!</v>
      </c>
    </row>
    <row r="818" spans="1:18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11">
        <v>74779</v>
      </c>
      <c r="K818" s="9">
        <v>0</v>
      </c>
      <c r="L818" t="s">
        <v>19</v>
      </c>
      <c r="M818" t="s">
        <v>39</v>
      </c>
      <c r="N818" s="1" t="s">
        <v>21</v>
      </c>
      <c r="O818">
        <f t="shared" si="12"/>
        <v>0</v>
      </c>
      <c r="P818" t="e">
        <f>NETWORKDAYS(TBL_Employees[[#This Row],[Hire Date]],TBL_Employees[[#This Row],[Exit Date]])</f>
        <v>#VALUE!</v>
      </c>
      <c r="Q818" t="e">
        <f>TBL_Employees[[#This Row],[duration]]/365</f>
        <v>#VALUE!</v>
      </c>
      <c r="R818" s="7" t="e">
        <f>IF(TBL_Employees[[#This Row],[Column1]],TBL_Employees[[#This Row],[Column1]]&lt;&gt;"#VALUE!",0)</f>
        <v>#VALUE!</v>
      </c>
    </row>
    <row r="819" spans="1:18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11">
        <v>63985</v>
      </c>
      <c r="K819" s="9">
        <v>0</v>
      </c>
      <c r="L819" t="s">
        <v>19</v>
      </c>
      <c r="M819" t="s">
        <v>45</v>
      </c>
      <c r="N819" s="1" t="s">
        <v>21</v>
      </c>
      <c r="O819">
        <f t="shared" si="12"/>
        <v>0</v>
      </c>
      <c r="P819" t="e">
        <f>NETWORKDAYS(TBL_Employees[[#This Row],[Hire Date]],TBL_Employees[[#This Row],[Exit Date]])</f>
        <v>#VALUE!</v>
      </c>
      <c r="Q819" t="e">
        <f>TBL_Employees[[#This Row],[duration]]/365</f>
        <v>#VALUE!</v>
      </c>
      <c r="R819" s="7" t="e">
        <f>IF(TBL_Employees[[#This Row],[Column1]],TBL_Employees[[#This Row],[Column1]]&lt;&gt;"#VALUE!",0)</f>
        <v>#VALUE!</v>
      </c>
    </row>
    <row r="820" spans="1:18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11">
        <v>77903</v>
      </c>
      <c r="K820" s="9">
        <v>0</v>
      </c>
      <c r="L820" t="s">
        <v>19</v>
      </c>
      <c r="M820" t="s">
        <v>63</v>
      </c>
      <c r="N820" s="1" t="s">
        <v>21</v>
      </c>
      <c r="O820">
        <f t="shared" si="12"/>
        <v>0</v>
      </c>
      <c r="P820" t="e">
        <f>NETWORKDAYS(TBL_Employees[[#This Row],[Hire Date]],TBL_Employees[[#This Row],[Exit Date]])</f>
        <v>#VALUE!</v>
      </c>
      <c r="Q820" t="e">
        <f>TBL_Employees[[#This Row],[duration]]/365</f>
        <v>#VALUE!</v>
      </c>
      <c r="R820" s="7" t="e">
        <f>IF(TBL_Employees[[#This Row],[Column1]],TBL_Employees[[#This Row],[Column1]]&lt;&gt;"#VALUE!",0)</f>
        <v>#VALUE!</v>
      </c>
    </row>
    <row r="821" spans="1:18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11">
        <v>164396</v>
      </c>
      <c r="K821" s="9">
        <v>0.28999999999999998</v>
      </c>
      <c r="L821" t="s">
        <v>19</v>
      </c>
      <c r="M821" t="s">
        <v>29</v>
      </c>
      <c r="N821" s="1" t="s">
        <v>21</v>
      </c>
      <c r="O821">
        <f t="shared" si="12"/>
        <v>47674.84</v>
      </c>
      <c r="P821" t="e">
        <f>NETWORKDAYS(TBL_Employees[[#This Row],[Hire Date]],TBL_Employees[[#This Row],[Exit Date]])</f>
        <v>#VALUE!</v>
      </c>
      <c r="Q821" t="e">
        <f>TBL_Employees[[#This Row],[duration]]/365</f>
        <v>#VALUE!</v>
      </c>
      <c r="R821" s="7" t="e">
        <f>IF(TBL_Employees[[#This Row],[Column1]],TBL_Employees[[#This Row],[Column1]]&lt;&gt;"#VALUE!",0)</f>
        <v>#VALUE!</v>
      </c>
    </row>
    <row r="822" spans="1:18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11">
        <v>71234</v>
      </c>
      <c r="K822" s="9">
        <v>0</v>
      </c>
      <c r="L822" t="s">
        <v>19</v>
      </c>
      <c r="M822" t="s">
        <v>63</v>
      </c>
      <c r="N822" s="1" t="s">
        <v>21</v>
      </c>
      <c r="O822">
        <f t="shared" si="12"/>
        <v>0</v>
      </c>
      <c r="P822" t="e">
        <f>NETWORKDAYS(TBL_Employees[[#This Row],[Hire Date]],TBL_Employees[[#This Row],[Exit Date]])</f>
        <v>#VALUE!</v>
      </c>
      <c r="Q822" t="e">
        <f>TBL_Employees[[#This Row],[duration]]/365</f>
        <v>#VALUE!</v>
      </c>
      <c r="R822" s="7" t="e">
        <f>IF(TBL_Employees[[#This Row],[Column1]],TBL_Employees[[#This Row],[Column1]]&lt;&gt;"#VALUE!",0)</f>
        <v>#VALUE!</v>
      </c>
    </row>
    <row r="823" spans="1:18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11">
        <v>122487</v>
      </c>
      <c r="K823" s="9">
        <v>0.08</v>
      </c>
      <c r="L823" t="s">
        <v>33</v>
      </c>
      <c r="M823" t="s">
        <v>74</v>
      </c>
      <c r="N823" s="1" t="s">
        <v>21</v>
      </c>
      <c r="O823">
        <f t="shared" si="12"/>
        <v>9798.9600000000009</v>
      </c>
      <c r="P823" t="e">
        <f>NETWORKDAYS(TBL_Employees[[#This Row],[Hire Date]],TBL_Employees[[#This Row],[Exit Date]])</f>
        <v>#VALUE!</v>
      </c>
      <c r="Q823" t="e">
        <f>TBL_Employees[[#This Row],[duration]]/365</f>
        <v>#VALUE!</v>
      </c>
      <c r="R823" s="7" t="e">
        <f>IF(TBL_Employees[[#This Row],[Column1]],TBL_Employees[[#This Row],[Column1]]&lt;&gt;"#VALUE!",0)</f>
        <v>#VALUE!</v>
      </c>
    </row>
    <row r="824" spans="1:18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11">
        <v>101870</v>
      </c>
      <c r="K824" s="9">
        <v>0.1</v>
      </c>
      <c r="L824" t="s">
        <v>19</v>
      </c>
      <c r="M824" t="s">
        <v>39</v>
      </c>
      <c r="N824" s="1" t="s">
        <v>21</v>
      </c>
      <c r="O824">
        <f t="shared" si="12"/>
        <v>10187</v>
      </c>
      <c r="P824" t="e">
        <f>NETWORKDAYS(TBL_Employees[[#This Row],[Hire Date]],TBL_Employees[[#This Row],[Exit Date]])</f>
        <v>#VALUE!</v>
      </c>
      <c r="Q824" t="e">
        <f>TBL_Employees[[#This Row],[duration]]/365</f>
        <v>#VALUE!</v>
      </c>
      <c r="R824" s="7" t="e">
        <f>IF(TBL_Employees[[#This Row],[Column1]],TBL_Employees[[#This Row],[Column1]]&lt;&gt;"#VALUE!",0)</f>
        <v>#VALUE!</v>
      </c>
    </row>
    <row r="825" spans="1:18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11">
        <v>40316</v>
      </c>
      <c r="K825" s="9">
        <v>0</v>
      </c>
      <c r="L825" t="s">
        <v>52</v>
      </c>
      <c r="M825" t="s">
        <v>81</v>
      </c>
      <c r="N825" s="1" t="s">
        <v>21</v>
      </c>
      <c r="O825">
        <f t="shared" si="12"/>
        <v>0</v>
      </c>
      <c r="P825" t="e">
        <f>NETWORKDAYS(TBL_Employees[[#This Row],[Hire Date]],TBL_Employees[[#This Row],[Exit Date]])</f>
        <v>#VALUE!</v>
      </c>
      <c r="Q825" t="e">
        <f>TBL_Employees[[#This Row],[duration]]/365</f>
        <v>#VALUE!</v>
      </c>
      <c r="R825" s="7" t="e">
        <f>IF(TBL_Employees[[#This Row],[Column1]],TBL_Employees[[#This Row],[Column1]]&lt;&gt;"#VALUE!",0)</f>
        <v>#VALUE!</v>
      </c>
    </row>
    <row r="826" spans="1:18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11">
        <v>115145</v>
      </c>
      <c r="K826" s="9">
        <v>0.05</v>
      </c>
      <c r="L826" t="s">
        <v>33</v>
      </c>
      <c r="M826" t="s">
        <v>80</v>
      </c>
      <c r="N826" s="1" t="s">
        <v>21</v>
      </c>
      <c r="O826">
        <f t="shared" si="12"/>
        <v>5757.25</v>
      </c>
      <c r="P826" t="e">
        <f>NETWORKDAYS(TBL_Employees[[#This Row],[Hire Date]],TBL_Employees[[#This Row],[Exit Date]])</f>
        <v>#VALUE!</v>
      </c>
      <c r="Q826" t="e">
        <f>TBL_Employees[[#This Row],[duration]]/365</f>
        <v>#VALUE!</v>
      </c>
      <c r="R826" s="7" t="e">
        <f>IF(TBL_Employees[[#This Row],[Column1]],TBL_Employees[[#This Row],[Column1]]&lt;&gt;"#VALUE!",0)</f>
        <v>#VALUE!</v>
      </c>
    </row>
    <row r="827" spans="1:18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11">
        <v>62335</v>
      </c>
      <c r="K827" s="9">
        <v>0</v>
      </c>
      <c r="L827" t="s">
        <v>52</v>
      </c>
      <c r="M827" t="s">
        <v>81</v>
      </c>
      <c r="N827" s="1" t="s">
        <v>21</v>
      </c>
      <c r="O827">
        <f t="shared" si="12"/>
        <v>0</v>
      </c>
      <c r="P827" t="e">
        <f>NETWORKDAYS(TBL_Employees[[#This Row],[Hire Date]],TBL_Employees[[#This Row],[Exit Date]])</f>
        <v>#VALUE!</v>
      </c>
      <c r="Q827" t="e">
        <f>TBL_Employees[[#This Row],[duration]]/365</f>
        <v>#VALUE!</v>
      </c>
      <c r="R827" s="7" t="e">
        <f>IF(TBL_Employees[[#This Row],[Column1]],TBL_Employees[[#This Row],[Column1]]&lt;&gt;"#VALUE!",0)</f>
        <v>#VALUE!</v>
      </c>
    </row>
    <row r="828" spans="1:18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11">
        <v>41561</v>
      </c>
      <c r="K828" s="9">
        <v>0</v>
      </c>
      <c r="L828" t="s">
        <v>19</v>
      </c>
      <c r="M828" t="s">
        <v>25</v>
      </c>
      <c r="N828" s="1" t="s">
        <v>21</v>
      </c>
      <c r="O828">
        <f t="shared" si="12"/>
        <v>0</v>
      </c>
      <c r="P828" t="e">
        <f>NETWORKDAYS(TBL_Employees[[#This Row],[Hire Date]],TBL_Employees[[#This Row],[Exit Date]])</f>
        <v>#VALUE!</v>
      </c>
      <c r="Q828" t="e">
        <f>TBL_Employees[[#This Row],[duration]]/365</f>
        <v>#VALUE!</v>
      </c>
      <c r="R828" s="7" t="e">
        <f>IF(TBL_Employees[[#This Row],[Column1]],TBL_Employees[[#This Row],[Column1]]&lt;&gt;"#VALUE!",0)</f>
        <v>#VALUE!</v>
      </c>
    </row>
    <row r="829" spans="1:18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11">
        <v>131183</v>
      </c>
      <c r="K829" s="9">
        <v>0.14000000000000001</v>
      </c>
      <c r="L829" t="s">
        <v>33</v>
      </c>
      <c r="M829" t="s">
        <v>74</v>
      </c>
      <c r="N829" s="1">
        <v>42445</v>
      </c>
      <c r="O829">
        <f t="shared" si="12"/>
        <v>18365.620000000003</v>
      </c>
      <c r="P829">
        <f>NETWORKDAYS(TBL_Employees[[#This Row],[Hire Date]],TBL_Employees[[#This Row],[Exit Date]])</f>
        <v>1278</v>
      </c>
      <c r="Q829">
        <f>TBL_Employees[[#This Row],[duration]]/365</f>
        <v>3.5013698630136987</v>
      </c>
      <c r="R829" s="7" t="b">
        <f>IF(TBL_Employees[[#This Row],[Column1]],TBL_Employees[[#This Row],[Column1]]&lt;&gt;"#VALUE!",0)</f>
        <v>1</v>
      </c>
    </row>
    <row r="830" spans="1:18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11">
        <v>92655</v>
      </c>
      <c r="K830" s="9">
        <v>0</v>
      </c>
      <c r="L830" t="s">
        <v>33</v>
      </c>
      <c r="M830" t="s">
        <v>34</v>
      </c>
      <c r="N830" s="1" t="s">
        <v>21</v>
      </c>
      <c r="O830">
        <f t="shared" si="12"/>
        <v>0</v>
      </c>
      <c r="P830" t="e">
        <f>NETWORKDAYS(TBL_Employees[[#This Row],[Hire Date]],TBL_Employees[[#This Row],[Exit Date]])</f>
        <v>#VALUE!</v>
      </c>
      <c r="Q830" t="e">
        <f>TBL_Employees[[#This Row],[duration]]/365</f>
        <v>#VALUE!</v>
      </c>
      <c r="R830" s="7" t="e">
        <f>IF(TBL_Employees[[#This Row],[Column1]],TBL_Employees[[#This Row],[Column1]]&lt;&gt;"#VALUE!",0)</f>
        <v>#VALUE!</v>
      </c>
    </row>
    <row r="831" spans="1:18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11">
        <v>157057</v>
      </c>
      <c r="K831" s="9">
        <v>0.12</v>
      </c>
      <c r="L831" t="s">
        <v>19</v>
      </c>
      <c r="M831" t="s">
        <v>45</v>
      </c>
      <c r="N831" s="1" t="s">
        <v>21</v>
      </c>
      <c r="O831">
        <f t="shared" si="12"/>
        <v>18846.84</v>
      </c>
      <c r="P831" t="e">
        <f>NETWORKDAYS(TBL_Employees[[#This Row],[Hire Date]],TBL_Employees[[#This Row],[Exit Date]])</f>
        <v>#VALUE!</v>
      </c>
      <c r="Q831" t="e">
        <f>TBL_Employees[[#This Row],[duration]]/365</f>
        <v>#VALUE!</v>
      </c>
      <c r="R831" s="7" t="e">
        <f>IF(TBL_Employees[[#This Row],[Column1]],TBL_Employees[[#This Row],[Column1]]&lt;&gt;"#VALUE!",0)</f>
        <v>#VALUE!</v>
      </c>
    </row>
    <row r="832" spans="1:18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11">
        <v>64462</v>
      </c>
      <c r="K832" s="9">
        <v>0</v>
      </c>
      <c r="L832" t="s">
        <v>19</v>
      </c>
      <c r="M832" t="s">
        <v>20</v>
      </c>
      <c r="N832" s="1" t="s">
        <v>21</v>
      </c>
      <c r="O832">
        <f t="shared" si="12"/>
        <v>0</v>
      </c>
      <c r="P832" t="e">
        <f>NETWORKDAYS(TBL_Employees[[#This Row],[Hire Date]],TBL_Employees[[#This Row],[Exit Date]])</f>
        <v>#VALUE!</v>
      </c>
      <c r="Q832" t="e">
        <f>TBL_Employees[[#This Row],[duration]]/365</f>
        <v>#VALUE!</v>
      </c>
      <c r="R832" s="7" t="e">
        <f>IF(TBL_Employees[[#This Row],[Column1]],TBL_Employees[[#This Row],[Column1]]&lt;&gt;"#VALUE!",0)</f>
        <v>#VALUE!</v>
      </c>
    </row>
    <row r="833" spans="1:18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11">
        <v>79352</v>
      </c>
      <c r="K833" s="9">
        <v>0</v>
      </c>
      <c r="L833" t="s">
        <v>19</v>
      </c>
      <c r="M833" t="s">
        <v>63</v>
      </c>
      <c r="N833" s="1" t="s">
        <v>21</v>
      </c>
      <c r="O833">
        <f t="shared" si="12"/>
        <v>0</v>
      </c>
      <c r="P833" t="e">
        <f>NETWORKDAYS(TBL_Employees[[#This Row],[Hire Date]],TBL_Employees[[#This Row],[Exit Date]])</f>
        <v>#VALUE!</v>
      </c>
      <c r="Q833" t="e">
        <f>TBL_Employees[[#This Row],[duration]]/365</f>
        <v>#VALUE!</v>
      </c>
      <c r="R833" s="7" t="e">
        <f>IF(TBL_Employees[[#This Row],[Column1]],TBL_Employees[[#This Row],[Column1]]&lt;&gt;"#VALUE!",0)</f>
        <v>#VALUE!</v>
      </c>
    </row>
    <row r="834" spans="1:18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11">
        <v>157812</v>
      </c>
      <c r="K834" s="9">
        <v>0.11</v>
      </c>
      <c r="L834" t="s">
        <v>19</v>
      </c>
      <c r="M834" t="s">
        <v>45</v>
      </c>
      <c r="N834" s="1" t="s">
        <v>21</v>
      </c>
      <c r="O834">
        <f t="shared" ref="O834:O897" si="13">K834*J834</f>
        <v>17359.32</v>
      </c>
      <c r="P834" t="e">
        <f>NETWORKDAYS(TBL_Employees[[#This Row],[Hire Date]],TBL_Employees[[#This Row],[Exit Date]])</f>
        <v>#VALUE!</v>
      </c>
      <c r="Q834" t="e">
        <f>TBL_Employees[[#This Row],[duration]]/365</f>
        <v>#VALUE!</v>
      </c>
      <c r="R834" s="7" t="e">
        <f>IF(TBL_Employees[[#This Row],[Column1]],TBL_Employees[[#This Row],[Column1]]&lt;&gt;"#VALUE!",0)</f>
        <v>#VALUE!</v>
      </c>
    </row>
    <row r="835" spans="1:18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11">
        <v>80745</v>
      </c>
      <c r="K835" s="9">
        <v>0</v>
      </c>
      <c r="L835" t="s">
        <v>19</v>
      </c>
      <c r="M835" t="s">
        <v>20</v>
      </c>
      <c r="N835" s="1" t="s">
        <v>21</v>
      </c>
      <c r="O835">
        <f t="shared" si="13"/>
        <v>0</v>
      </c>
      <c r="P835" t="e">
        <f>NETWORKDAYS(TBL_Employees[[#This Row],[Hire Date]],TBL_Employees[[#This Row],[Exit Date]])</f>
        <v>#VALUE!</v>
      </c>
      <c r="Q835" t="e">
        <f>TBL_Employees[[#This Row],[duration]]/365</f>
        <v>#VALUE!</v>
      </c>
      <c r="R835" s="7" t="e">
        <f>IF(TBL_Employees[[#This Row],[Column1]],TBL_Employees[[#This Row],[Column1]]&lt;&gt;"#VALUE!",0)</f>
        <v>#VALUE!</v>
      </c>
    </row>
    <row r="836" spans="1:18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11">
        <v>75354</v>
      </c>
      <c r="K836" s="9">
        <v>0</v>
      </c>
      <c r="L836" t="s">
        <v>19</v>
      </c>
      <c r="M836" t="s">
        <v>25</v>
      </c>
      <c r="N836" s="1">
        <v>35413</v>
      </c>
      <c r="O836">
        <f t="shared" si="13"/>
        <v>0</v>
      </c>
      <c r="P836">
        <f>NETWORKDAYS(TBL_Employees[[#This Row],[Hire Date]],TBL_Employees[[#This Row],[Exit Date]])</f>
        <v>215</v>
      </c>
      <c r="Q836">
        <f>TBL_Employees[[#This Row],[duration]]/365</f>
        <v>0.58904109589041098</v>
      </c>
      <c r="R836" s="7" t="b">
        <f>IF(TBL_Employees[[#This Row],[Column1]],TBL_Employees[[#This Row],[Column1]]&lt;&gt;"#VALUE!",0)</f>
        <v>1</v>
      </c>
    </row>
    <row r="837" spans="1:18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11">
        <v>78938</v>
      </c>
      <c r="K837" s="9">
        <v>0.14000000000000001</v>
      </c>
      <c r="L837" t="s">
        <v>19</v>
      </c>
      <c r="M837" t="s">
        <v>39</v>
      </c>
      <c r="N837" s="1" t="s">
        <v>21</v>
      </c>
      <c r="O837">
        <f t="shared" si="13"/>
        <v>11051.320000000002</v>
      </c>
      <c r="P837" t="e">
        <f>NETWORKDAYS(TBL_Employees[[#This Row],[Hire Date]],TBL_Employees[[#This Row],[Exit Date]])</f>
        <v>#VALUE!</v>
      </c>
      <c r="Q837" t="e">
        <f>TBL_Employees[[#This Row],[duration]]/365</f>
        <v>#VALUE!</v>
      </c>
      <c r="R837" s="7" t="e">
        <f>IF(TBL_Employees[[#This Row],[Column1]],TBL_Employees[[#This Row],[Column1]]&lt;&gt;"#VALUE!",0)</f>
        <v>#VALUE!</v>
      </c>
    </row>
    <row r="838" spans="1:18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11">
        <v>96313</v>
      </c>
      <c r="K838" s="9">
        <v>0</v>
      </c>
      <c r="L838" t="s">
        <v>19</v>
      </c>
      <c r="M838" t="s">
        <v>25</v>
      </c>
      <c r="N838" s="1" t="s">
        <v>21</v>
      </c>
      <c r="O838">
        <f t="shared" si="13"/>
        <v>0</v>
      </c>
      <c r="P838" t="e">
        <f>NETWORKDAYS(TBL_Employees[[#This Row],[Hire Date]],TBL_Employees[[#This Row],[Exit Date]])</f>
        <v>#VALUE!</v>
      </c>
      <c r="Q838" t="e">
        <f>TBL_Employees[[#This Row],[duration]]/365</f>
        <v>#VALUE!</v>
      </c>
      <c r="R838" s="7" t="e">
        <f>IF(TBL_Employees[[#This Row],[Column1]],TBL_Employees[[#This Row],[Column1]]&lt;&gt;"#VALUE!",0)</f>
        <v>#VALUE!</v>
      </c>
    </row>
    <row r="839" spans="1:18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11">
        <v>153767</v>
      </c>
      <c r="K839" s="9">
        <v>0.27</v>
      </c>
      <c r="L839" t="s">
        <v>19</v>
      </c>
      <c r="M839" t="s">
        <v>39</v>
      </c>
      <c r="N839" s="1" t="s">
        <v>21</v>
      </c>
      <c r="O839">
        <f t="shared" si="13"/>
        <v>41517.090000000004</v>
      </c>
      <c r="P839" t="e">
        <f>NETWORKDAYS(TBL_Employees[[#This Row],[Hire Date]],TBL_Employees[[#This Row],[Exit Date]])</f>
        <v>#VALUE!</v>
      </c>
      <c r="Q839" t="e">
        <f>TBL_Employees[[#This Row],[duration]]/365</f>
        <v>#VALUE!</v>
      </c>
      <c r="R839" s="7" t="e">
        <f>IF(TBL_Employees[[#This Row],[Column1]],TBL_Employees[[#This Row],[Column1]]&lt;&gt;"#VALUE!",0)</f>
        <v>#VALUE!</v>
      </c>
    </row>
    <row r="840" spans="1:18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11">
        <v>103423</v>
      </c>
      <c r="K840" s="9">
        <v>0.06</v>
      </c>
      <c r="L840" t="s">
        <v>19</v>
      </c>
      <c r="M840" t="s">
        <v>29</v>
      </c>
      <c r="N840" s="1" t="s">
        <v>21</v>
      </c>
      <c r="O840">
        <f t="shared" si="13"/>
        <v>6205.38</v>
      </c>
      <c r="P840" t="e">
        <f>NETWORKDAYS(TBL_Employees[[#This Row],[Hire Date]],TBL_Employees[[#This Row],[Exit Date]])</f>
        <v>#VALUE!</v>
      </c>
      <c r="Q840" t="e">
        <f>TBL_Employees[[#This Row],[duration]]/365</f>
        <v>#VALUE!</v>
      </c>
      <c r="R840" s="7" t="e">
        <f>IF(TBL_Employees[[#This Row],[Column1]],TBL_Employees[[#This Row],[Column1]]&lt;&gt;"#VALUE!",0)</f>
        <v>#VALUE!</v>
      </c>
    </row>
    <row r="841" spans="1:18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11">
        <v>86464</v>
      </c>
      <c r="K841" s="9">
        <v>0</v>
      </c>
      <c r="L841" t="s">
        <v>33</v>
      </c>
      <c r="M841" t="s">
        <v>74</v>
      </c>
      <c r="N841" s="1" t="s">
        <v>21</v>
      </c>
      <c r="O841">
        <f t="shared" si="13"/>
        <v>0</v>
      </c>
      <c r="P841" t="e">
        <f>NETWORKDAYS(TBL_Employees[[#This Row],[Hire Date]],TBL_Employees[[#This Row],[Exit Date]])</f>
        <v>#VALUE!</v>
      </c>
      <c r="Q841" t="e">
        <f>TBL_Employees[[#This Row],[duration]]/365</f>
        <v>#VALUE!</v>
      </c>
      <c r="R841" s="7" t="e">
        <f>IF(TBL_Employees[[#This Row],[Column1]],TBL_Employees[[#This Row],[Column1]]&lt;&gt;"#VALUE!",0)</f>
        <v>#VALUE!</v>
      </c>
    </row>
    <row r="842" spans="1:18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11">
        <v>80516</v>
      </c>
      <c r="K842" s="9">
        <v>0</v>
      </c>
      <c r="L842" t="s">
        <v>52</v>
      </c>
      <c r="M842" t="s">
        <v>53</v>
      </c>
      <c r="N842" s="1" t="s">
        <v>21</v>
      </c>
      <c r="O842">
        <f t="shared" si="13"/>
        <v>0</v>
      </c>
      <c r="P842" t="e">
        <f>NETWORKDAYS(TBL_Employees[[#This Row],[Hire Date]],TBL_Employees[[#This Row],[Exit Date]])</f>
        <v>#VALUE!</v>
      </c>
      <c r="Q842" t="e">
        <f>TBL_Employees[[#This Row],[duration]]/365</f>
        <v>#VALUE!</v>
      </c>
      <c r="R842" s="7" t="e">
        <f>IF(TBL_Employees[[#This Row],[Column1]],TBL_Employees[[#This Row],[Column1]]&lt;&gt;"#VALUE!",0)</f>
        <v>#VALUE!</v>
      </c>
    </row>
    <row r="843" spans="1:18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11">
        <v>105390</v>
      </c>
      <c r="K843" s="9">
        <v>0.06</v>
      </c>
      <c r="L843" t="s">
        <v>19</v>
      </c>
      <c r="M843" t="s">
        <v>29</v>
      </c>
      <c r="N843" s="1" t="s">
        <v>21</v>
      </c>
      <c r="O843">
        <f t="shared" si="13"/>
        <v>6323.4</v>
      </c>
      <c r="P843" t="e">
        <f>NETWORKDAYS(TBL_Employees[[#This Row],[Hire Date]],TBL_Employees[[#This Row],[Exit Date]])</f>
        <v>#VALUE!</v>
      </c>
      <c r="Q843" t="e">
        <f>TBL_Employees[[#This Row],[duration]]/365</f>
        <v>#VALUE!</v>
      </c>
      <c r="R843" s="7" t="e">
        <f>IF(TBL_Employees[[#This Row],[Column1]],TBL_Employees[[#This Row],[Column1]]&lt;&gt;"#VALUE!",0)</f>
        <v>#VALUE!</v>
      </c>
    </row>
    <row r="844" spans="1:18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11">
        <v>83418</v>
      </c>
      <c r="K844" s="9">
        <v>0</v>
      </c>
      <c r="L844" t="s">
        <v>33</v>
      </c>
      <c r="M844" t="s">
        <v>74</v>
      </c>
      <c r="N844" s="1" t="s">
        <v>21</v>
      </c>
      <c r="O844">
        <f t="shared" si="13"/>
        <v>0</v>
      </c>
      <c r="P844" t="e">
        <f>NETWORKDAYS(TBL_Employees[[#This Row],[Hire Date]],TBL_Employees[[#This Row],[Exit Date]])</f>
        <v>#VALUE!</v>
      </c>
      <c r="Q844" t="e">
        <f>TBL_Employees[[#This Row],[duration]]/365</f>
        <v>#VALUE!</v>
      </c>
      <c r="R844" s="7" t="e">
        <f>IF(TBL_Employees[[#This Row],[Column1]],TBL_Employees[[#This Row],[Column1]]&lt;&gt;"#VALUE!",0)</f>
        <v>#VALUE!</v>
      </c>
    </row>
    <row r="845" spans="1:18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11">
        <v>66660</v>
      </c>
      <c r="K845" s="9">
        <v>0</v>
      </c>
      <c r="L845" t="s">
        <v>19</v>
      </c>
      <c r="M845" t="s">
        <v>25</v>
      </c>
      <c r="N845" s="1" t="s">
        <v>21</v>
      </c>
      <c r="O845">
        <f t="shared" si="13"/>
        <v>0</v>
      </c>
      <c r="P845" t="e">
        <f>NETWORKDAYS(TBL_Employees[[#This Row],[Hire Date]],TBL_Employees[[#This Row],[Exit Date]])</f>
        <v>#VALUE!</v>
      </c>
      <c r="Q845" t="e">
        <f>TBL_Employees[[#This Row],[duration]]/365</f>
        <v>#VALUE!</v>
      </c>
      <c r="R845" s="7" t="e">
        <f>IF(TBL_Employees[[#This Row],[Column1]],TBL_Employees[[#This Row],[Column1]]&lt;&gt;"#VALUE!",0)</f>
        <v>#VALUE!</v>
      </c>
    </row>
    <row r="846" spans="1:18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11">
        <v>101985</v>
      </c>
      <c r="K846" s="9">
        <v>7.0000000000000007E-2</v>
      </c>
      <c r="L846" t="s">
        <v>19</v>
      </c>
      <c r="M846" t="s">
        <v>45</v>
      </c>
      <c r="N846" s="1" t="s">
        <v>21</v>
      </c>
      <c r="O846">
        <f t="shared" si="13"/>
        <v>7138.9500000000007</v>
      </c>
      <c r="P846" t="e">
        <f>NETWORKDAYS(TBL_Employees[[#This Row],[Hire Date]],TBL_Employees[[#This Row],[Exit Date]])</f>
        <v>#VALUE!</v>
      </c>
      <c r="Q846" t="e">
        <f>TBL_Employees[[#This Row],[duration]]/365</f>
        <v>#VALUE!</v>
      </c>
      <c r="R846" s="7" t="e">
        <f>IF(TBL_Employees[[#This Row],[Column1]],TBL_Employees[[#This Row],[Column1]]&lt;&gt;"#VALUE!",0)</f>
        <v>#VALUE!</v>
      </c>
    </row>
    <row r="847" spans="1:18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11">
        <v>199504</v>
      </c>
      <c r="K847" s="9">
        <v>0.3</v>
      </c>
      <c r="L847" t="s">
        <v>19</v>
      </c>
      <c r="M847" t="s">
        <v>25</v>
      </c>
      <c r="N847" s="1" t="s">
        <v>21</v>
      </c>
      <c r="O847">
        <f t="shared" si="13"/>
        <v>59851.199999999997</v>
      </c>
      <c r="P847" t="e">
        <f>NETWORKDAYS(TBL_Employees[[#This Row],[Hire Date]],TBL_Employees[[#This Row],[Exit Date]])</f>
        <v>#VALUE!</v>
      </c>
      <c r="Q847" t="e">
        <f>TBL_Employees[[#This Row],[duration]]/365</f>
        <v>#VALUE!</v>
      </c>
      <c r="R847" s="7" t="e">
        <f>IF(TBL_Employees[[#This Row],[Column1]],TBL_Employees[[#This Row],[Column1]]&lt;&gt;"#VALUE!",0)</f>
        <v>#VALUE!</v>
      </c>
    </row>
    <row r="848" spans="1:18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11">
        <v>147966</v>
      </c>
      <c r="K848" s="9">
        <v>0.11</v>
      </c>
      <c r="L848" t="s">
        <v>52</v>
      </c>
      <c r="M848" t="s">
        <v>66</v>
      </c>
      <c r="N848" s="1">
        <v>43608</v>
      </c>
      <c r="O848">
        <f t="shared" si="13"/>
        <v>16276.26</v>
      </c>
      <c r="P848">
        <f>NETWORKDAYS(TBL_Employees[[#This Row],[Hire Date]],TBL_Employees[[#This Row],[Exit Date]])</f>
        <v>3296</v>
      </c>
      <c r="Q848">
        <f>TBL_Employees[[#This Row],[duration]]/365</f>
        <v>9.0301369863013701</v>
      </c>
      <c r="R848" s="7" t="b">
        <f>IF(TBL_Employees[[#This Row],[Column1]],TBL_Employees[[#This Row],[Column1]]&lt;&gt;"#VALUE!",0)</f>
        <v>1</v>
      </c>
    </row>
    <row r="849" spans="1:18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11">
        <v>41728</v>
      </c>
      <c r="K849" s="9">
        <v>0</v>
      </c>
      <c r="L849" t="s">
        <v>33</v>
      </c>
      <c r="M849" t="s">
        <v>80</v>
      </c>
      <c r="N849" s="1" t="s">
        <v>21</v>
      </c>
      <c r="O849">
        <f t="shared" si="13"/>
        <v>0</v>
      </c>
      <c r="P849" t="e">
        <f>NETWORKDAYS(TBL_Employees[[#This Row],[Hire Date]],TBL_Employees[[#This Row],[Exit Date]])</f>
        <v>#VALUE!</v>
      </c>
      <c r="Q849" t="e">
        <f>TBL_Employees[[#This Row],[duration]]/365</f>
        <v>#VALUE!</v>
      </c>
      <c r="R849" s="7" t="e">
        <f>IF(TBL_Employees[[#This Row],[Column1]],TBL_Employees[[#This Row],[Column1]]&lt;&gt;"#VALUE!",0)</f>
        <v>#VALUE!</v>
      </c>
    </row>
    <row r="850" spans="1:18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11">
        <v>94422</v>
      </c>
      <c r="K850" s="9">
        <v>0</v>
      </c>
      <c r="L850" t="s">
        <v>19</v>
      </c>
      <c r="M850" t="s">
        <v>39</v>
      </c>
      <c r="N850" s="1" t="s">
        <v>21</v>
      </c>
      <c r="O850">
        <f t="shared" si="13"/>
        <v>0</v>
      </c>
      <c r="P850" t="e">
        <f>NETWORKDAYS(TBL_Employees[[#This Row],[Hire Date]],TBL_Employees[[#This Row],[Exit Date]])</f>
        <v>#VALUE!</v>
      </c>
      <c r="Q850" t="e">
        <f>TBL_Employees[[#This Row],[duration]]/365</f>
        <v>#VALUE!</v>
      </c>
      <c r="R850" s="7" t="e">
        <f>IF(TBL_Employees[[#This Row],[Column1]],TBL_Employees[[#This Row],[Column1]]&lt;&gt;"#VALUE!",0)</f>
        <v>#VALUE!</v>
      </c>
    </row>
    <row r="851" spans="1:18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11">
        <v>191026</v>
      </c>
      <c r="K851" s="9">
        <v>0.16</v>
      </c>
      <c r="L851" t="s">
        <v>19</v>
      </c>
      <c r="M851" t="s">
        <v>29</v>
      </c>
      <c r="N851" s="1" t="s">
        <v>21</v>
      </c>
      <c r="O851">
        <f t="shared" si="13"/>
        <v>30564.16</v>
      </c>
      <c r="P851" t="e">
        <f>NETWORKDAYS(TBL_Employees[[#This Row],[Hire Date]],TBL_Employees[[#This Row],[Exit Date]])</f>
        <v>#VALUE!</v>
      </c>
      <c r="Q851" t="e">
        <f>TBL_Employees[[#This Row],[duration]]/365</f>
        <v>#VALUE!</v>
      </c>
      <c r="R851" s="7" t="e">
        <f>IF(TBL_Employees[[#This Row],[Column1]],TBL_Employees[[#This Row],[Column1]]&lt;&gt;"#VALUE!",0)</f>
        <v>#VALUE!</v>
      </c>
    </row>
    <row r="852" spans="1:18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11">
        <v>186725</v>
      </c>
      <c r="K852" s="9">
        <v>0.32</v>
      </c>
      <c r="L852" t="s">
        <v>52</v>
      </c>
      <c r="M852" t="s">
        <v>81</v>
      </c>
      <c r="N852" s="1" t="s">
        <v>21</v>
      </c>
      <c r="O852">
        <f t="shared" si="13"/>
        <v>59752</v>
      </c>
      <c r="P852" t="e">
        <f>NETWORKDAYS(TBL_Employees[[#This Row],[Hire Date]],TBL_Employees[[#This Row],[Exit Date]])</f>
        <v>#VALUE!</v>
      </c>
      <c r="Q852" t="e">
        <f>TBL_Employees[[#This Row],[duration]]/365</f>
        <v>#VALUE!</v>
      </c>
      <c r="R852" s="7" t="e">
        <f>IF(TBL_Employees[[#This Row],[Column1]],TBL_Employees[[#This Row],[Column1]]&lt;&gt;"#VALUE!",0)</f>
        <v>#VALUE!</v>
      </c>
    </row>
    <row r="853" spans="1:18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11">
        <v>52800</v>
      </c>
      <c r="K853" s="9">
        <v>0</v>
      </c>
      <c r="L853" t="s">
        <v>19</v>
      </c>
      <c r="M853" t="s">
        <v>39</v>
      </c>
      <c r="N853" s="1" t="s">
        <v>21</v>
      </c>
      <c r="O853">
        <f t="shared" si="13"/>
        <v>0</v>
      </c>
      <c r="P853" t="e">
        <f>NETWORKDAYS(TBL_Employees[[#This Row],[Hire Date]],TBL_Employees[[#This Row],[Exit Date]])</f>
        <v>#VALUE!</v>
      </c>
      <c r="Q853" t="e">
        <f>TBL_Employees[[#This Row],[duration]]/365</f>
        <v>#VALUE!</v>
      </c>
      <c r="R853" s="7" t="e">
        <f>IF(TBL_Employees[[#This Row],[Column1]],TBL_Employees[[#This Row],[Column1]]&lt;&gt;"#VALUE!",0)</f>
        <v>#VALUE!</v>
      </c>
    </row>
    <row r="854" spans="1:18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11">
        <v>113982</v>
      </c>
      <c r="K854" s="9">
        <v>0</v>
      </c>
      <c r="L854" t="s">
        <v>19</v>
      </c>
      <c r="M854" t="s">
        <v>63</v>
      </c>
      <c r="N854" s="1" t="s">
        <v>21</v>
      </c>
      <c r="O854">
        <f t="shared" si="13"/>
        <v>0</v>
      </c>
      <c r="P854" t="e">
        <f>NETWORKDAYS(TBL_Employees[[#This Row],[Hire Date]],TBL_Employees[[#This Row],[Exit Date]])</f>
        <v>#VALUE!</v>
      </c>
      <c r="Q854" t="e">
        <f>TBL_Employees[[#This Row],[duration]]/365</f>
        <v>#VALUE!</v>
      </c>
      <c r="R854" s="7" t="e">
        <f>IF(TBL_Employees[[#This Row],[Column1]],TBL_Employees[[#This Row],[Column1]]&lt;&gt;"#VALUE!",0)</f>
        <v>#VALUE!</v>
      </c>
    </row>
    <row r="855" spans="1:18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11">
        <v>56239</v>
      </c>
      <c r="K855" s="9">
        <v>0</v>
      </c>
      <c r="L855" t="s">
        <v>33</v>
      </c>
      <c r="M855" t="s">
        <v>80</v>
      </c>
      <c r="N855" s="1" t="s">
        <v>21</v>
      </c>
      <c r="O855">
        <f t="shared" si="13"/>
        <v>0</v>
      </c>
      <c r="P855" t="e">
        <f>NETWORKDAYS(TBL_Employees[[#This Row],[Hire Date]],TBL_Employees[[#This Row],[Exit Date]])</f>
        <v>#VALUE!</v>
      </c>
      <c r="Q855" t="e">
        <f>TBL_Employees[[#This Row],[duration]]/365</f>
        <v>#VALUE!</v>
      </c>
      <c r="R855" s="7" t="e">
        <f>IF(TBL_Employees[[#This Row],[Column1]],TBL_Employees[[#This Row],[Column1]]&lt;&gt;"#VALUE!",0)</f>
        <v>#VALUE!</v>
      </c>
    </row>
    <row r="856" spans="1:18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11">
        <v>44732</v>
      </c>
      <c r="K856" s="9">
        <v>0</v>
      </c>
      <c r="L856" t="s">
        <v>52</v>
      </c>
      <c r="M856" t="s">
        <v>66</v>
      </c>
      <c r="N856" s="1" t="s">
        <v>21</v>
      </c>
      <c r="O856">
        <f t="shared" si="13"/>
        <v>0</v>
      </c>
      <c r="P856" t="e">
        <f>NETWORKDAYS(TBL_Employees[[#This Row],[Hire Date]],TBL_Employees[[#This Row],[Exit Date]])</f>
        <v>#VALUE!</v>
      </c>
      <c r="Q856" t="e">
        <f>TBL_Employees[[#This Row],[duration]]/365</f>
        <v>#VALUE!</v>
      </c>
      <c r="R856" s="7" t="e">
        <f>IF(TBL_Employees[[#This Row],[Column1]],TBL_Employees[[#This Row],[Column1]]&lt;&gt;"#VALUE!",0)</f>
        <v>#VALUE!</v>
      </c>
    </row>
    <row r="857" spans="1:18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11">
        <v>153961</v>
      </c>
      <c r="K857" s="9">
        <v>0.25</v>
      </c>
      <c r="L857" t="s">
        <v>33</v>
      </c>
      <c r="M857" t="s">
        <v>74</v>
      </c>
      <c r="N857" s="1" t="s">
        <v>21</v>
      </c>
      <c r="O857">
        <f t="shared" si="13"/>
        <v>38490.25</v>
      </c>
      <c r="P857" t="e">
        <f>NETWORKDAYS(TBL_Employees[[#This Row],[Hire Date]],TBL_Employees[[#This Row],[Exit Date]])</f>
        <v>#VALUE!</v>
      </c>
      <c r="Q857" t="e">
        <f>TBL_Employees[[#This Row],[duration]]/365</f>
        <v>#VALUE!</v>
      </c>
      <c r="R857" s="7" t="e">
        <f>IF(TBL_Employees[[#This Row],[Column1]],TBL_Employees[[#This Row],[Column1]]&lt;&gt;"#VALUE!",0)</f>
        <v>#VALUE!</v>
      </c>
    </row>
    <row r="858" spans="1:18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11">
        <v>68337</v>
      </c>
      <c r="K858" s="9">
        <v>0</v>
      </c>
      <c r="L858" t="s">
        <v>33</v>
      </c>
      <c r="M858" t="s">
        <v>80</v>
      </c>
      <c r="N858" s="1" t="s">
        <v>21</v>
      </c>
      <c r="O858">
        <f t="shared" si="13"/>
        <v>0</v>
      </c>
      <c r="P858" t="e">
        <f>NETWORKDAYS(TBL_Employees[[#This Row],[Hire Date]],TBL_Employees[[#This Row],[Exit Date]])</f>
        <v>#VALUE!</v>
      </c>
      <c r="Q858" t="e">
        <f>TBL_Employees[[#This Row],[duration]]/365</f>
        <v>#VALUE!</v>
      </c>
      <c r="R858" s="7" t="e">
        <f>IF(TBL_Employees[[#This Row],[Column1]],TBL_Employees[[#This Row],[Column1]]&lt;&gt;"#VALUE!",0)</f>
        <v>#VALUE!</v>
      </c>
    </row>
    <row r="859" spans="1:18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11">
        <v>145093</v>
      </c>
      <c r="K859" s="9">
        <v>0.12</v>
      </c>
      <c r="L859" t="s">
        <v>19</v>
      </c>
      <c r="M859" t="s">
        <v>20</v>
      </c>
      <c r="N859" s="1" t="s">
        <v>21</v>
      </c>
      <c r="O859">
        <f t="shared" si="13"/>
        <v>17411.16</v>
      </c>
      <c r="P859" t="e">
        <f>NETWORKDAYS(TBL_Employees[[#This Row],[Hire Date]],TBL_Employees[[#This Row],[Exit Date]])</f>
        <v>#VALUE!</v>
      </c>
      <c r="Q859" t="e">
        <f>TBL_Employees[[#This Row],[duration]]/365</f>
        <v>#VALUE!</v>
      </c>
      <c r="R859" s="7" t="e">
        <f>IF(TBL_Employees[[#This Row],[Column1]],TBL_Employees[[#This Row],[Column1]]&lt;&gt;"#VALUE!",0)</f>
        <v>#VALUE!</v>
      </c>
    </row>
    <row r="860" spans="1:18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11">
        <v>74170</v>
      </c>
      <c r="K860" s="9">
        <v>0</v>
      </c>
      <c r="L860" t="s">
        <v>19</v>
      </c>
      <c r="M860" t="s">
        <v>25</v>
      </c>
      <c r="N860" s="1" t="s">
        <v>21</v>
      </c>
      <c r="O860">
        <f t="shared" si="13"/>
        <v>0</v>
      </c>
      <c r="P860" t="e">
        <f>NETWORKDAYS(TBL_Employees[[#This Row],[Hire Date]],TBL_Employees[[#This Row],[Exit Date]])</f>
        <v>#VALUE!</v>
      </c>
      <c r="Q860" t="e">
        <f>TBL_Employees[[#This Row],[duration]]/365</f>
        <v>#VALUE!</v>
      </c>
      <c r="R860" s="7" t="e">
        <f>IF(TBL_Employees[[#This Row],[Column1]],TBL_Employees[[#This Row],[Column1]]&lt;&gt;"#VALUE!",0)</f>
        <v>#VALUE!</v>
      </c>
    </row>
    <row r="861" spans="1:18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11">
        <v>62605</v>
      </c>
      <c r="K861" s="9">
        <v>0</v>
      </c>
      <c r="L861" t="s">
        <v>19</v>
      </c>
      <c r="M861" t="s">
        <v>25</v>
      </c>
      <c r="N861" s="1" t="s">
        <v>21</v>
      </c>
      <c r="O861">
        <f t="shared" si="13"/>
        <v>0</v>
      </c>
      <c r="P861" t="e">
        <f>NETWORKDAYS(TBL_Employees[[#This Row],[Hire Date]],TBL_Employees[[#This Row],[Exit Date]])</f>
        <v>#VALUE!</v>
      </c>
      <c r="Q861" t="e">
        <f>TBL_Employees[[#This Row],[duration]]/365</f>
        <v>#VALUE!</v>
      </c>
      <c r="R861" s="7" t="e">
        <f>IF(TBL_Employees[[#This Row],[Column1]],TBL_Employees[[#This Row],[Column1]]&lt;&gt;"#VALUE!",0)</f>
        <v>#VALUE!</v>
      </c>
    </row>
    <row r="862" spans="1:18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11">
        <v>107195</v>
      </c>
      <c r="K862" s="9">
        <v>0.09</v>
      </c>
      <c r="L862" t="s">
        <v>19</v>
      </c>
      <c r="M862" t="s">
        <v>25</v>
      </c>
      <c r="N862" s="1" t="s">
        <v>21</v>
      </c>
      <c r="O862">
        <f t="shared" si="13"/>
        <v>9647.5499999999993</v>
      </c>
      <c r="P862" t="e">
        <f>NETWORKDAYS(TBL_Employees[[#This Row],[Hire Date]],TBL_Employees[[#This Row],[Exit Date]])</f>
        <v>#VALUE!</v>
      </c>
      <c r="Q862" t="e">
        <f>TBL_Employees[[#This Row],[duration]]/365</f>
        <v>#VALUE!</v>
      </c>
      <c r="R862" s="7" t="e">
        <f>IF(TBL_Employees[[#This Row],[Column1]],TBL_Employees[[#This Row],[Column1]]&lt;&gt;"#VALUE!",0)</f>
        <v>#VALUE!</v>
      </c>
    </row>
    <row r="863" spans="1:18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11">
        <v>127422</v>
      </c>
      <c r="K863" s="9">
        <v>0.15</v>
      </c>
      <c r="L863" t="s">
        <v>19</v>
      </c>
      <c r="M863" t="s">
        <v>29</v>
      </c>
      <c r="N863" s="1" t="s">
        <v>21</v>
      </c>
      <c r="O863">
        <f t="shared" si="13"/>
        <v>19113.3</v>
      </c>
      <c r="P863" t="e">
        <f>NETWORKDAYS(TBL_Employees[[#This Row],[Hire Date]],TBL_Employees[[#This Row],[Exit Date]])</f>
        <v>#VALUE!</v>
      </c>
      <c r="Q863" t="e">
        <f>TBL_Employees[[#This Row],[duration]]/365</f>
        <v>#VALUE!</v>
      </c>
      <c r="R863" s="7" t="e">
        <f>IF(TBL_Employees[[#This Row],[Column1]],TBL_Employees[[#This Row],[Column1]]&lt;&gt;"#VALUE!",0)</f>
        <v>#VALUE!</v>
      </c>
    </row>
    <row r="864" spans="1:18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11">
        <v>161269</v>
      </c>
      <c r="K864" s="9">
        <v>0.27</v>
      </c>
      <c r="L864" t="s">
        <v>19</v>
      </c>
      <c r="M864" t="s">
        <v>45</v>
      </c>
      <c r="N864" s="1" t="s">
        <v>21</v>
      </c>
      <c r="O864">
        <f t="shared" si="13"/>
        <v>43542.630000000005</v>
      </c>
      <c r="P864" t="e">
        <f>NETWORKDAYS(TBL_Employees[[#This Row],[Hire Date]],TBL_Employees[[#This Row],[Exit Date]])</f>
        <v>#VALUE!</v>
      </c>
      <c r="Q864" t="e">
        <f>TBL_Employees[[#This Row],[duration]]/365</f>
        <v>#VALUE!</v>
      </c>
      <c r="R864" s="7" t="e">
        <f>IF(TBL_Employees[[#This Row],[Column1]],TBL_Employees[[#This Row],[Column1]]&lt;&gt;"#VALUE!",0)</f>
        <v>#VALUE!</v>
      </c>
    </row>
    <row r="865" spans="1:18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11">
        <v>203445</v>
      </c>
      <c r="K865" s="9">
        <v>0.34</v>
      </c>
      <c r="L865" t="s">
        <v>52</v>
      </c>
      <c r="M865" t="s">
        <v>81</v>
      </c>
      <c r="N865" s="1" t="s">
        <v>21</v>
      </c>
      <c r="O865">
        <f t="shared" si="13"/>
        <v>69171.3</v>
      </c>
      <c r="P865" t="e">
        <f>NETWORKDAYS(TBL_Employees[[#This Row],[Hire Date]],TBL_Employees[[#This Row],[Exit Date]])</f>
        <v>#VALUE!</v>
      </c>
      <c r="Q865" t="e">
        <f>TBL_Employees[[#This Row],[duration]]/365</f>
        <v>#VALUE!</v>
      </c>
      <c r="R865" s="7" t="e">
        <f>IF(TBL_Employees[[#This Row],[Column1]],TBL_Employees[[#This Row],[Column1]]&lt;&gt;"#VALUE!",0)</f>
        <v>#VALUE!</v>
      </c>
    </row>
    <row r="866" spans="1:18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11">
        <v>131353</v>
      </c>
      <c r="K866" s="9">
        <v>0.11</v>
      </c>
      <c r="L866" t="s">
        <v>33</v>
      </c>
      <c r="M866" t="s">
        <v>74</v>
      </c>
      <c r="N866" s="1" t="s">
        <v>21</v>
      </c>
      <c r="O866">
        <f t="shared" si="13"/>
        <v>14448.83</v>
      </c>
      <c r="P866" t="e">
        <f>NETWORKDAYS(TBL_Employees[[#This Row],[Hire Date]],TBL_Employees[[#This Row],[Exit Date]])</f>
        <v>#VALUE!</v>
      </c>
      <c r="Q866" t="e">
        <f>TBL_Employees[[#This Row],[duration]]/365</f>
        <v>#VALUE!</v>
      </c>
      <c r="R866" s="7" t="e">
        <f>IF(TBL_Employees[[#This Row],[Column1]],TBL_Employees[[#This Row],[Column1]]&lt;&gt;"#VALUE!",0)</f>
        <v>#VALUE!</v>
      </c>
    </row>
    <row r="867" spans="1:18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11">
        <v>88182</v>
      </c>
      <c r="K867" s="9">
        <v>0</v>
      </c>
      <c r="L867" t="s">
        <v>33</v>
      </c>
      <c r="M867" t="s">
        <v>34</v>
      </c>
      <c r="N867" s="1" t="s">
        <v>21</v>
      </c>
      <c r="O867">
        <f t="shared" si="13"/>
        <v>0</v>
      </c>
      <c r="P867" t="e">
        <f>NETWORKDAYS(TBL_Employees[[#This Row],[Hire Date]],TBL_Employees[[#This Row],[Exit Date]])</f>
        <v>#VALUE!</v>
      </c>
      <c r="Q867" t="e">
        <f>TBL_Employees[[#This Row],[duration]]/365</f>
        <v>#VALUE!</v>
      </c>
      <c r="R867" s="7" t="e">
        <f>IF(TBL_Employees[[#This Row],[Column1]],TBL_Employees[[#This Row],[Column1]]&lt;&gt;"#VALUE!",0)</f>
        <v>#VALUE!</v>
      </c>
    </row>
    <row r="868" spans="1:18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11">
        <v>75780</v>
      </c>
      <c r="K868" s="9">
        <v>0</v>
      </c>
      <c r="L868" t="s">
        <v>19</v>
      </c>
      <c r="M868" t="s">
        <v>63</v>
      </c>
      <c r="N868" s="1" t="s">
        <v>21</v>
      </c>
      <c r="O868">
        <f t="shared" si="13"/>
        <v>0</v>
      </c>
      <c r="P868" t="e">
        <f>NETWORKDAYS(TBL_Employees[[#This Row],[Hire Date]],TBL_Employees[[#This Row],[Exit Date]])</f>
        <v>#VALUE!</v>
      </c>
      <c r="Q868" t="e">
        <f>TBL_Employees[[#This Row],[duration]]/365</f>
        <v>#VALUE!</v>
      </c>
      <c r="R868" s="7" t="e">
        <f>IF(TBL_Employees[[#This Row],[Column1]],TBL_Employees[[#This Row],[Column1]]&lt;&gt;"#VALUE!",0)</f>
        <v>#VALUE!</v>
      </c>
    </row>
    <row r="869" spans="1:18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11">
        <v>52621</v>
      </c>
      <c r="K869" s="9">
        <v>0</v>
      </c>
      <c r="L869" t="s">
        <v>33</v>
      </c>
      <c r="M869" t="s">
        <v>60</v>
      </c>
      <c r="N869" s="1" t="s">
        <v>21</v>
      </c>
      <c r="O869">
        <f t="shared" si="13"/>
        <v>0</v>
      </c>
      <c r="P869" t="e">
        <f>NETWORKDAYS(TBL_Employees[[#This Row],[Hire Date]],TBL_Employees[[#This Row],[Exit Date]])</f>
        <v>#VALUE!</v>
      </c>
      <c r="Q869" t="e">
        <f>TBL_Employees[[#This Row],[duration]]/365</f>
        <v>#VALUE!</v>
      </c>
      <c r="R869" s="7" t="e">
        <f>IF(TBL_Employees[[#This Row],[Column1]],TBL_Employees[[#This Row],[Column1]]&lt;&gt;"#VALUE!",0)</f>
        <v>#VALUE!</v>
      </c>
    </row>
    <row r="870" spans="1:18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11">
        <v>106079</v>
      </c>
      <c r="K870" s="9">
        <v>0.14000000000000001</v>
      </c>
      <c r="L870" t="s">
        <v>19</v>
      </c>
      <c r="M870" t="s">
        <v>25</v>
      </c>
      <c r="N870" s="1">
        <v>44295</v>
      </c>
      <c r="O870">
        <f t="shared" si="13"/>
        <v>14851.060000000001</v>
      </c>
      <c r="P870">
        <f>NETWORKDAYS(TBL_Employees[[#This Row],[Hire Date]],TBL_Employees[[#This Row],[Exit Date]])</f>
        <v>822</v>
      </c>
      <c r="Q870">
        <f>TBL_Employees[[#This Row],[duration]]/365</f>
        <v>2.2520547945205478</v>
      </c>
      <c r="R870" s="7" t="b">
        <f>IF(TBL_Employees[[#This Row],[Column1]],TBL_Employees[[#This Row],[Column1]]&lt;&gt;"#VALUE!",0)</f>
        <v>1</v>
      </c>
    </row>
    <row r="871" spans="1:18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11">
        <v>92058</v>
      </c>
      <c r="K871" s="9">
        <v>0</v>
      </c>
      <c r="L871" t="s">
        <v>19</v>
      </c>
      <c r="M871" t="s">
        <v>25</v>
      </c>
      <c r="N871" s="1" t="s">
        <v>21</v>
      </c>
      <c r="O871">
        <f t="shared" si="13"/>
        <v>0</v>
      </c>
      <c r="P871" t="e">
        <f>NETWORKDAYS(TBL_Employees[[#This Row],[Hire Date]],TBL_Employees[[#This Row],[Exit Date]])</f>
        <v>#VALUE!</v>
      </c>
      <c r="Q871" t="e">
        <f>TBL_Employees[[#This Row],[duration]]/365</f>
        <v>#VALUE!</v>
      </c>
      <c r="R871" s="7" t="e">
        <f>IF(TBL_Employees[[#This Row],[Column1]],TBL_Employees[[#This Row],[Column1]]&lt;&gt;"#VALUE!",0)</f>
        <v>#VALUE!</v>
      </c>
    </row>
    <row r="872" spans="1:18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11">
        <v>67114</v>
      </c>
      <c r="K872" s="9">
        <v>0</v>
      </c>
      <c r="L872" t="s">
        <v>19</v>
      </c>
      <c r="M872" t="s">
        <v>39</v>
      </c>
      <c r="N872" s="1" t="s">
        <v>21</v>
      </c>
      <c r="O872">
        <f t="shared" si="13"/>
        <v>0</v>
      </c>
      <c r="P872" t="e">
        <f>NETWORKDAYS(TBL_Employees[[#This Row],[Hire Date]],TBL_Employees[[#This Row],[Exit Date]])</f>
        <v>#VALUE!</v>
      </c>
      <c r="Q872" t="e">
        <f>TBL_Employees[[#This Row],[duration]]/365</f>
        <v>#VALUE!</v>
      </c>
      <c r="R872" s="7" t="e">
        <f>IF(TBL_Employees[[#This Row],[Column1]],TBL_Employees[[#This Row],[Column1]]&lt;&gt;"#VALUE!",0)</f>
        <v>#VALUE!</v>
      </c>
    </row>
    <row r="873" spans="1:18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11">
        <v>56565</v>
      </c>
      <c r="K873" s="9">
        <v>0</v>
      </c>
      <c r="L873" t="s">
        <v>52</v>
      </c>
      <c r="M873" t="s">
        <v>53</v>
      </c>
      <c r="N873" s="1" t="s">
        <v>21</v>
      </c>
      <c r="O873">
        <f t="shared" si="13"/>
        <v>0</v>
      </c>
      <c r="P873" t="e">
        <f>NETWORKDAYS(TBL_Employees[[#This Row],[Hire Date]],TBL_Employees[[#This Row],[Exit Date]])</f>
        <v>#VALUE!</v>
      </c>
      <c r="Q873" t="e">
        <f>TBL_Employees[[#This Row],[duration]]/365</f>
        <v>#VALUE!</v>
      </c>
      <c r="R873" s="7" t="e">
        <f>IF(TBL_Employees[[#This Row],[Column1]],TBL_Employees[[#This Row],[Column1]]&lt;&gt;"#VALUE!",0)</f>
        <v>#VALUE!</v>
      </c>
    </row>
    <row r="874" spans="1:18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11">
        <v>64937</v>
      </c>
      <c r="K874" s="9">
        <v>0</v>
      </c>
      <c r="L874" t="s">
        <v>19</v>
      </c>
      <c r="M874" t="s">
        <v>39</v>
      </c>
      <c r="N874" s="1" t="s">
        <v>21</v>
      </c>
      <c r="O874">
        <f t="shared" si="13"/>
        <v>0</v>
      </c>
      <c r="P874" t="e">
        <f>NETWORKDAYS(TBL_Employees[[#This Row],[Hire Date]],TBL_Employees[[#This Row],[Exit Date]])</f>
        <v>#VALUE!</v>
      </c>
      <c r="Q874" t="e">
        <f>TBL_Employees[[#This Row],[duration]]/365</f>
        <v>#VALUE!</v>
      </c>
      <c r="R874" s="7" t="e">
        <f>IF(TBL_Employees[[#This Row],[Column1]],TBL_Employees[[#This Row],[Column1]]&lt;&gt;"#VALUE!",0)</f>
        <v>#VALUE!</v>
      </c>
    </row>
    <row r="875" spans="1:18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11">
        <v>127626</v>
      </c>
      <c r="K875" s="9">
        <v>0.1</v>
      </c>
      <c r="L875" t="s">
        <v>19</v>
      </c>
      <c r="M875" t="s">
        <v>45</v>
      </c>
      <c r="N875" s="1" t="s">
        <v>21</v>
      </c>
      <c r="O875">
        <f t="shared" si="13"/>
        <v>12762.6</v>
      </c>
      <c r="P875" t="e">
        <f>NETWORKDAYS(TBL_Employees[[#This Row],[Hire Date]],TBL_Employees[[#This Row],[Exit Date]])</f>
        <v>#VALUE!</v>
      </c>
      <c r="Q875" t="e">
        <f>TBL_Employees[[#This Row],[duration]]/365</f>
        <v>#VALUE!</v>
      </c>
      <c r="R875" s="7" t="e">
        <f>IF(TBL_Employees[[#This Row],[Column1]],TBL_Employees[[#This Row],[Column1]]&lt;&gt;"#VALUE!",0)</f>
        <v>#VALUE!</v>
      </c>
    </row>
    <row r="876" spans="1:18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11">
        <v>88478</v>
      </c>
      <c r="K876" s="9">
        <v>0</v>
      </c>
      <c r="L876" t="s">
        <v>19</v>
      </c>
      <c r="M876" t="s">
        <v>25</v>
      </c>
      <c r="N876" s="1" t="s">
        <v>21</v>
      </c>
      <c r="O876">
        <f t="shared" si="13"/>
        <v>0</v>
      </c>
      <c r="P876" t="e">
        <f>NETWORKDAYS(TBL_Employees[[#This Row],[Hire Date]],TBL_Employees[[#This Row],[Exit Date]])</f>
        <v>#VALUE!</v>
      </c>
      <c r="Q876" t="e">
        <f>TBL_Employees[[#This Row],[duration]]/365</f>
        <v>#VALUE!</v>
      </c>
      <c r="R876" s="7" t="e">
        <f>IF(TBL_Employees[[#This Row],[Column1]],TBL_Employees[[#This Row],[Column1]]&lt;&gt;"#VALUE!",0)</f>
        <v>#VALUE!</v>
      </c>
    </row>
    <row r="877" spans="1:18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11">
        <v>91679</v>
      </c>
      <c r="K877" s="9">
        <v>7.0000000000000007E-2</v>
      </c>
      <c r="L877" t="s">
        <v>33</v>
      </c>
      <c r="M877" t="s">
        <v>80</v>
      </c>
      <c r="N877" s="1" t="s">
        <v>21</v>
      </c>
      <c r="O877">
        <f t="shared" si="13"/>
        <v>6417.5300000000007</v>
      </c>
      <c r="P877" t="e">
        <f>NETWORKDAYS(TBL_Employees[[#This Row],[Hire Date]],TBL_Employees[[#This Row],[Exit Date]])</f>
        <v>#VALUE!</v>
      </c>
      <c r="Q877" t="e">
        <f>TBL_Employees[[#This Row],[duration]]/365</f>
        <v>#VALUE!</v>
      </c>
      <c r="R877" s="7" t="e">
        <f>IF(TBL_Employees[[#This Row],[Column1]],TBL_Employees[[#This Row],[Column1]]&lt;&gt;"#VALUE!",0)</f>
        <v>#VALUE!</v>
      </c>
    </row>
    <row r="878" spans="1:18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11">
        <v>199848</v>
      </c>
      <c r="K878" s="9">
        <v>0.16</v>
      </c>
      <c r="L878" t="s">
        <v>33</v>
      </c>
      <c r="M878" t="s">
        <v>80</v>
      </c>
      <c r="N878" s="1" t="s">
        <v>21</v>
      </c>
      <c r="O878">
        <f t="shared" si="13"/>
        <v>31975.68</v>
      </c>
      <c r="P878" t="e">
        <f>NETWORKDAYS(TBL_Employees[[#This Row],[Hire Date]],TBL_Employees[[#This Row],[Exit Date]])</f>
        <v>#VALUE!</v>
      </c>
      <c r="Q878" t="e">
        <f>TBL_Employees[[#This Row],[duration]]/365</f>
        <v>#VALUE!</v>
      </c>
      <c r="R878" s="7" t="e">
        <f>IF(TBL_Employees[[#This Row],[Column1]],TBL_Employees[[#This Row],[Column1]]&lt;&gt;"#VALUE!",0)</f>
        <v>#VALUE!</v>
      </c>
    </row>
    <row r="879" spans="1:18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11">
        <v>61944</v>
      </c>
      <c r="K879" s="9">
        <v>0</v>
      </c>
      <c r="L879" t="s">
        <v>33</v>
      </c>
      <c r="M879" t="s">
        <v>74</v>
      </c>
      <c r="N879" s="1" t="s">
        <v>21</v>
      </c>
      <c r="O879">
        <f t="shared" si="13"/>
        <v>0</v>
      </c>
      <c r="P879" t="e">
        <f>NETWORKDAYS(TBL_Employees[[#This Row],[Hire Date]],TBL_Employees[[#This Row],[Exit Date]])</f>
        <v>#VALUE!</v>
      </c>
      <c r="Q879" t="e">
        <f>TBL_Employees[[#This Row],[duration]]/365</f>
        <v>#VALUE!</v>
      </c>
      <c r="R879" s="7" t="e">
        <f>IF(TBL_Employees[[#This Row],[Column1]],TBL_Employees[[#This Row],[Column1]]&lt;&gt;"#VALUE!",0)</f>
        <v>#VALUE!</v>
      </c>
    </row>
    <row r="880" spans="1:18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11">
        <v>154624</v>
      </c>
      <c r="K880" s="9">
        <v>0.15</v>
      </c>
      <c r="L880" t="s">
        <v>19</v>
      </c>
      <c r="M880" t="s">
        <v>25</v>
      </c>
      <c r="N880" s="1" t="s">
        <v>21</v>
      </c>
      <c r="O880">
        <f t="shared" si="13"/>
        <v>23193.599999999999</v>
      </c>
      <c r="P880" t="e">
        <f>NETWORKDAYS(TBL_Employees[[#This Row],[Hire Date]],TBL_Employees[[#This Row],[Exit Date]])</f>
        <v>#VALUE!</v>
      </c>
      <c r="Q880" t="e">
        <f>TBL_Employees[[#This Row],[duration]]/365</f>
        <v>#VALUE!</v>
      </c>
      <c r="R880" s="7" t="e">
        <f>IF(TBL_Employees[[#This Row],[Column1]],TBL_Employees[[#This Row],[Column1]]&lt;&gt;"#VALUE!",0)</f>
        <v>#VALUE!</v>
      </c>
    </row>
    <row r="881" spans="1:18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11">
        <v>79447</v>
      </c>
      <c r="K881" s="9">
        <v>0</v>
      </c>
      <c r="L881" t="s">
        <v>33</v>
      </c>
      <c r="M881" t="s">
        <v>74</v>
      </c>
      <c r="N881" s="1" t="s">
        <v>21</v>
      </c>
      <c r="O881">
        <f t="shared" si="13"/>
        <v>0</v>
      </c>
      <c r="P881" t="e">
        <f>NETWORKDAYS(TBL_Employees[[#This Row],[Hire Date]],TBL_Employees[[#This Row],[Exit Date]])</f>
        <v>#VALUE!</v>
      </c>
      <c r="Q881" t="e">
        <f>TBL_Employees[[#This Row],[duration]]/365</f>
        <v>#VALUE!</v>
      </c>
      <c r="R881" s="7" t="e">
        <f>IF(TBL_Employees[[#This Row],[Column1]],TBL_Employees[[#This Row],[Column1]]&lt;&gt;"#VALUE!",0)</f>
        <v>#VALUE!</v>
      </c>
    </row>
    <row r="882" spans="1:18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11">
        <v>71111</v>
      </c>
      <c r="K882" s="9">
        <v>0</v>
      </c>
      <c r="L882" t="s">
        <v>52</v>
      </c>
      <c r="M882" t="s">
        <v>66</v>
      </c>
      <c r="N882" s="1" t="s">
        <v>21</v>
      </c>
      <c r="O882">
        <f t="shared" si="13"/>
        <v>0</v>
      </c>
      <c r="P882" t="e">
        <f>NETWORKDAYS(TBL_Employees[[#This Row],[Hire Date]],TBL_Employees[[#This Row],[Exit Date]])</f>
        <v>#VALUE!</v>
      </c>
      <c r="Q882" t="e">
        <f>TBL_Employees[[#This Row],[duration]]/365</f>
        <v>#VALUE!</v>
      </c>
      <c r="R882" s="7" t="e">
        <f>IF(TBL_Employees[[#This Row],[Column1]],TBL_Employees[[#This Row],[Column1]]&lt;&gt;"#VALUE!",0)</f>
        <v>#VALUE!</v>
      </c>
    </row>
    <row r="883" spans="1:18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11">
        <v>159538</v>
      </c>
      <c r="K883" s="9">
        <v>0.11</v>
      </c>
      <c r="L883" t="s">
        <v>19</v>
      </c>
      <c r="M883" t="s">
        <v>45</v>
      </c>
      <c r="N883" s="1" t="s">
        <v>21</v>
      </c>
      <c r="O883">
        <f t="shared" si="13"/>
        <v>17549.18</v>
      </c>
      <c r="P883" t="e">
        <f>NETWORKDAYS(TBL_Employees[[#This Row],[Hire Date]],TBL_Employees[[#This Row],[Exit Date]])</f>
        <v>#VALUE!</v>
      </c>
      <c r="Q883" t="e">
        <f>TBL_Employees[[#This Row],[duration]]/365</f>
        <v>#VALUE!</v>
      </c>
      <c r="R883" s="7" t="e">
        <f>IF(TBL_Employees[[#This Row],[Column1]],TBL_Employees[[#This Row],[Column1]]&lt;&gt;"#VALUE!",0)</f>
        <v>#VALUE!</v>
      </c>
    </row>
    <row r="884" spans="1:18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11">
        <v>111404</v>
      </c>
      <c r="K884" s="9">
        <v>0</v>
      </c>
      <c r="L884" t="s">
        <v>52</v>
      </c>
      <c r="M884" t="s">
        <v>66</v>
      </c>
      <c r="N884" s="1" t="s">
        <v>21</v>
      </c>
      <c r="O884">
        <f t="shared" si="13"/>
        <v>0</v>
      </c>
      <c r="P884" t="e">
        <f>NETWORKDAYS(TBL_Employees[[#This Row],[Hire Date]],TBL_Employees[[#This Row],[Exit Date]])</f>
        <v>#VALUE!</v>
      </c>
      <c r="Q884" t="e">
        <f>TBL_Employees[[#This Row],[duration]]/365</f>
        <v>#VALUE!</v>
      </c>
      <c r="R884" s="7" t="e">
        <f>IF(TBL_Employees[[#This Row],[Column1]],TBL_Employees[[#This Row],[Column1]]&lt;&gt;"#VALUE!",0)</f>
        <v>#VALUE!</v>
      </c>
    </row>
    <row r="885" spans="1:18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11">
        <v>172007</v>
      </c>
      <c r="K885" s="9">
        <v>0.26</v>
      </c>
      <c r="L885" t="s">
        <v>19</v>
      </c>
      <c r="M885" t="s">
        <v>45</v>
      </c>
      <c r="N885" s="1" t="s">
        <v>21</v>
      </c>
      <c r="O885">
        <f t="shared" si="13"/>
        <v>44721.82</v>
      </c>
      <c r="P885" t="e">
        <f>NETWORKDAYS(TBL_Employees[[#This Row],[Hire Date]],TBL_Employees[[#This Row],[Exit Date]])</f>
        <v>#VALUE!</v>
      </c>
      <c r="Q885" t="e">
        <f>TBL_Employees[[#This Row],[duration]]/365</f>
        <v>#VALUE!</v>
      </c>
      <c r="R885" s="7" t="e">
        <f>IF(TBL_Employees[[#This Row],[Column1]],TBL_Employees[[#This Row],[Column1]]&lt;&gt;"#VALUE!",0)</f>
        <v>#VALUE!</v>
      </c>
    </row>
    <row r="886" spans="1:18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11">
        <v>219474</v>
      </c>
      <c r="K886" s="9">
        <v>0.36</v>
      </c>
      <c r="L886" t="s">
        <v>52</v>
      </c>
      <c r="M886" t="s">
        <v>81</v>
      </c>
      <c r="N886" s="1" t="s">
        <v>21</v>
      </c>
      <c r="O886">
        <f t="shared" si="13"/>
        <v>79010.64</v>
      </c>
      <c r="P886" t="e">
        <f>NETWORKDAYS(TBL_Employees[[#This Row],[Hire Date]],TBL_Employees[[#This Row],[Exit Date]])</f>
        <v>#VALUE!</v>
      </c>
      <c r="Q886" t="e">
        <f>TBL_Employees[[#This Row],[duration]]/365</f>
        <v>#VALUE!</v>
      </c>
      <c r="R886" s="7" t="e">
        <f>IF(TBL_Employees[[#This Row],[Column1]],TBL_Employees[[#This Row],[Column1]]&lt;&gt;"#VALUE!",0)</f>
        <v>#VALUE!</v>
      </c>
    </row>
    <row r="887" spans="1:18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11">
        <v>174415</v>
      </c>
      <c r="K887" s="9">
        <v>0.23</v>
      </c>
      <c r="L887" t="s">
        <v>19</v>
      </c>
      <c r="M887" t="s">
        <v>45</v>
      </c>
      <c r="N887" s="1" t="s">
        <v>21</v>
      </c>
      <c r="O887">
        <f t="shared" si="13"/>
        <v>40115.450000000004</v>
      </c>
      <c r="P887" t="e">
        <f>NETWORKDAYS(TBL_Employees[[#This Row],[Hire Date]],TBL_Employees[[#This Row],[Exit Date]])</f>
        <v>#VALUE!</v>
      </c>
      <c r="Q887" t="e">
        <f>TBL_Employees[[#This Row],[duration]]/365</f>
        <v>#VALUE!</v>
      </c>
      <c r="R887" s="7" t="e">
        <f>IF(TBL_Employees[[#This Row],[Column1]],TBL_Employees[[#This Row],[Column1]]&lt;&gt;"#VALUE!",0)</f>
        <v>#VALUE!</v>
      </c>
    </row>
    <row r="888" spans="1:18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11">
        <v>90333</v>
      </c>
      <c r="K888" s="9">
        <v>0</v>
      </c>
      <c r="L888" t="s">
        <v>52</v>
      </c>
      <c r="M888" t="s">
        <v>66</v>
      </c>
      <c r="N888" s="1" t="s">
        <v>21</v>
      </c>
      <c r="O888">
        <f t="shared" si="13"/>
        <v>0</v>
      </c>
      <c r="P888" t="e">
        <f>NETWORKDAYS(TBL_Employees[[#This Row],[Hire Date]],TBL_Employees[[#This Row],[Exit Date]])</f>
        <v>#VALUE!</v>
      </c>
      <c r="Q888" t="e">
        <f>TBL_Employees[[#This Row],[duration]]/365</f>
        <v>#VALUE!</v>
      </c>
      <c r="R888" s="7" t="e">
        <f>IF(TBL_Employees[[#This Row],[Column1]],TBL_Employees[[#This Row],[Column1]]&lt;&gt;"#VALUE!",0)</f>
        <v>#VALUE!</v>
      </c>
    </row>
    <row r="889" spans="1:18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11">
        <v>67299</v>
      </c>
      <c r="K889" s="9">
        <v>0</v>
      </c>
      <c r="L889" t="s">
        <v>19</v>
      </c>
      <c r="M889" t="s">
        <v>39</v>
      </c>
      <c r="N889" s="1" t="s">
        <v>21</v>
      </c>
      <c r="O889">
        <f t="shared" si="13"/>
        <v>0</v>
      </c>
      <c r="P889" t="e">
        <f>NETWORKDAYS(TBL_Employees[[#This Row],[Hire Date]],TBL_Employees[[#This Row],[Exit Date]])</f>
        <v>#VALUE!</v>
      </c>
      <c r="Q889" t="e">
        <f>TBL_Employees[[#This Row],[duration]]/365</f>
        <v>#VALUE!</v>
      </c>
      <c r="R889" s="7" t="e">
        <f>IF(TBL_Employees[[#This Row],[Column1]],TBL_Employees[[#This Row],[Column1]]&lt;&gt;"#VALUE!",0)</f>
        <v>#VALUE!</v>
      </c>
    </row>
    <row r="890" spans="1:18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11">
        <v>45286</v>
      </c>
      <c r="K890" s="9">
        <v>0</v>
      </c>
      <c r="L890" t="s">
        <v>19</v>
      </c>
      <c r="M890" t="s">
        <v>20</v>
      </c>
      <c r="N890" s="1" t="s">
        <v>21</v>
      </c>
      <c r="O890">
        <f t="shared" si="13"/>
        <v>0</v>
      </c>
      <c r="P890" t="e">
        <f>NETWORKDAYS(TBL_Employees[[#This Row],[Hire Date]],TBL_Employees[[#This Row],[Exit Date]])</f>
        <v>#VALUE!</v>
      </c>
      <c r="Q890" t="e">
        <f>TBL_Employees[[#This Row],[duration]]/365</f>
        <v>#VALUE!</v>
      </c>
      <c r="R890" s="7" t="e">
        <f>IF(TBL_Employees[[#This Row],[Column1]],TBL_Employees[[#This Row],[Column1]]&lt;&gt;"#VALUE!",0)</f>
        <v>#VALUE!</v>
      </c>
    </row>
    <row r="891" spans="1:18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11">
        <v>194723</v>
      </c>
      <c r="K891" s="9">
        <v>0.25</v>
      </c>
      <c r="L891" t="s">
        <v>19</v>
      </c>
      <c r="M891" t="s">
        <v>39</v>
      </c>
      <c r="N891" s="1" t="s">
        <v>21</v>
      </c>
      <c r="O891">
        <f t="shared" si="13"/>
        <v>48680.75</v>
      </c>
      <c r="P891" t="e">
        <f>NETWORKDAYS(TBL_Employees[[#This Row],[Hire Date]],TBL_Employees[[#This Row],[Exit Date]])</f>
        <v>#VALUE!</v>
      </c>
      <c r="Q891" t="e">
        <f>TBL_Employees[[#This Row],[duration]]/365</f>
        <v>#VALUE!</v>
      </c>
      <c r="R891" s="7" t="e">
        <f>IF(TBL_Employees[[#This Row],[Column1]],TBL_Employees[[#This Row],[Column1]]&lt;&gt;"#VALUE!",0)</f>
        <v>#VALUE!</v>
      </c>
    </row>
    <row r="892" spans="1:18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11">
        <v>109850</v>
      </c>
      <c r="K892" s="9">
        <v>7.0000000000000007E-2</v>
      </c>
      <c r="L892" t="s">
        <v>33</v>
      </c>
      <c r="M892" t="s">
        <v>60</v>
      </c>
      <c r="N892" s="1">
        <v>43865</v>
      </c>
      <c r="O892">
        <f t="shared" si="13"/>
        <v>7689.5000000000009</v>
      </c>
      <c r="P892">
        <f>NETWORKDAYS(TBL_Employees[[#This Row],[Hire Date]],TBL_Employees[[#This Row],[Exit Date]])</f>
        <v>1953</v>
      </c>
      <c r="Q892">
        <f>TBL_Employees[[#This Row],[duration]]/365</f>
        <v>5.3506849315068497</v>
      </c>
      <c r="R892" s="7" t="b">
        <f>IF(TBL_Employees[[#This Row],[Column1]],TBL_Employees[[#This Row],[Column1]]&lt;&gt;"#VALUE!",0)</f>
        <v>1</v>
      </c>
    </row>
    <row r="893" spans="1:18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11">
        <v>45295</v>
      </c>
      <c r="K893" s="9">
        <v>0</v>
      </c>
      <c r="L893" t="s">
        <v>52</v>
      </c>
      <c r="M893" t="s">
        <v>53</v>
      </c>
      <c r="N893" s="1" t="s">
        <v>21</v>
      </c>
      <c r="O893">
        <f t="shared" si="13"/>
        <v>0</v>
      </c>
      <c r="P893" t="e">
        <f>NETWORKDAYS(TBL_Employees[[#This Row],[Hire Date]],TBL_Employees[[#This Row],[Exit Date]])</f>
        <v>#VALUE!</v>
      </c>
      <c r="Q893" t="e">
        <f>TBL_Employees[[#This Row],[duration]]/365</f>
        <v>#VALUE!</v>
      </c>
      <c r="R893" s="7" t="e">
        <f>IF(TBL_Employees[[#This Row],[Column1]],TBL_Employees[[#This Row],[Column1]]&lt;&gt;"#VALUE!",0)</f>
        <v>#VALUE!</v>
      </c>
    </row>
    <row r="894" spans="1:18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11">
        <v>61310</v>
      </c>
      <c r="K894" s="9">
        <v>0</v>
      </c>
      <c r="L894" t="s">
        <v>19</v>
      </c>
      <c r="M894" t="s">
        <v>39</v>
      </c>
      <c r="N894" s="1" t="s">
        <v>21</v>
      </c>
      <c r="O894">
        <f t="shared" si="13"/>
        <v>0</v>
      </c>
      <c r="P894" t="e">
        <f>NETWORKDAYS(TBL_Employees[[#This Row],[Hire Date]],TBL_Employees[[#This Row],[Exit Date]])</f>
        <v>#VALUE!</v>
      </c>
      <c r="Q894" t="e">
        <f>TBL_Employees[[#This Row],[duration]]/365</f>
        <v>#VALUE!</v>
      </c>
      <c r="R894" s="7" t="e">
        <f>IF(TBL_Employees[[#This Row],[Column1]],TBL_Employees[[#This Row],[Column1]]&lt;&gt;"#VALUE!",0)</f>
        <v>#VALUE!</v>
      </c>
    </row>
    <row r="895" spans="1:18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11">
        <v>87851</v>
      </c>
      <c r="K895" s="9">
        <v>0</v>
      </c>
      <c r="L895" t="s">
        <v>33</v>
      </c>
      <c r="M895" t="s">
        <v>80</v>
      </c>
      <c r="N895" s="1" t="s">
        <v>21</v>
      </c>
      <c r="O895">
        <f t="shared" si="13"/>
        <v>0</v>
      </c>
      <c r="P895" t="e">
        <f>NETWORKDAYS(TBL_Employees[[#This Row],[Hire Date]],TBL_Employees[[#This Row],[Exit Date]])</f>
        <v>#VALUE!</v>
      </c>
      <c r="Q895" t="e">
        <f>TBL_Employees[[#This Row],[duration]]/365</f>
        <v>#VALUE!</v>
      </c>
      <c r="R895" s="7" t="e">
        <f>IF(TBL_Employees[[#This Row],[Column1]],TBL_Employees[[#This Row],[Column1]]&lt;&gt;"#VALUE!",0)</f>
        <v>#VALUE!</v>
      </c>
    </row>
    <row r="896" spans="1:18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11">
        <v>47913</v>
      </c>
      <c r="K896" s="9">
        <v>0</v>
      </c>
      <c r="L896" t="s">
        <v>19</v>
      </c>
      <c r="M896" t="s">
        <v>63</v>
      </c>
      <c r="N896" s="1" t="s">
        <v>21</v>
      </c>
      <c r="O896">
        <f t="shared" si="13"/>
        <v>0</v>
      </c>
      <c r="P896" t="e">
        <f>NETWORKDAYS(TBL_Employees[[#This Row],[Hire Date]],TBL_Employees[[#This Row],[Exit Date]])</f>
        <v>#VALUE!</v>
      </c>
      <c r="Q896" t="e">
        <f>TBL_Employees[[#This Row],[duration]]/365</f>
        <v>#VALUE!</v>
      </c>
      <c r="R896" s="7" t="e">
        <f>IF(TBL_Employees[[#This Row],[Column1]],TBL_Employees[[#This Row],[Column1]]&lt;&gt;"#VALUE!",0)</f>
        <v>#VALUE!</v>
      </c>
    </row>
    <row r="897" spans="1:18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11">
        <v>46727</v>
      </c>
      <c r="K897" s="9">
        <v>0</v>
      </c>
      <c r="L897" t="s">
        <v>19</v>
      </c>
      <c r="M897" t="s">
        <v>29</v>
      </c>
      <c r="N897" s="1">
        <v>43251</v>
      </c>
      <c r="O897">
        <f t="shared" si="13"/>
        <v>0</v>
      </c>
      <c r="P897">
        <f>NETWORKDAYS(TBL_Employees[[#This Row],[Hire Date]],TBL_Employees[[#This Row],[Exit Date]])</f>
        <v>191</v>
      </c>
      <c r="Q897">
        <f>TBL_Employees[[#This Row],[duration]]/365</f>
        <v>0.52328767123287667</v>
      </c>
      <c r="R897" s="7" t="b">
        <f>IF(TBL_Employees[[#This Row],[Column1]],TBL_Employees[[#This Row],[Column1]]&lt;&gt;"#VALUE!",0)</f>
        <v>1</v>
      </c>
    </row>
    <row r="898" spans="1:18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11">
        <v>133400</v>
      </c>
      <c r="K898" s="9">
        <v>0.11</v>
      </c>
      <c r="L898" t="s">
        <v>19</v>
      </c>
      <c r="M898" t="s">
        <v>39</v>
      </c>
      <c r="N898" s="1" t="s">
        <v>21</v>
      </c>
      <c r="O898">
        <f t="shared" ref="O898:O961" si="14">K898*J898</f>
        <v>14674</v>
      </c>
      <c r="P898" t="e">
        <f>NETWORKDAYS(TBL_Employees[[#This Row],[Hire Date]],TBL_Employees[[#This Row],[Exit Date]])</f>
        <v>#VALUE!</v>
      </c>
      <c r="Q898" t="e">
        <f>TBL_Employees[[#This Row],[duration]]/365</f>
        <v>#VALUE!</v>
      </c>
      <c r="R898" s="7" t="e">
        <f>IF(TBL_Employees[[#This Row],[Column1]],TBL_Employees[[#This Row],[Column1]]&lt;&gt;"#VALUE!",0)</f>
        <v>#VALUE!</v>
      </c>
    </row>
    <row r="899" spans="1:18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11">
        <v>90535</v>
      </c>
      <c r="K899" s="9">
        <v>0</v>
      </c>
      <c r="L899" t="s">
        <v>19</v>
      </c>
      <c r="M899" t="s">
        <v>45</v>
      </c>
      <c r="N899" s="1" t="s">
        <v>21</v>
      </c>
      <c r="O899">
        <f t="shared" si="14"/>
        <v>0</v>
      </c>
      <c r="P899" t="e">
        <f>NETWORKDAYS(TBL_Employees[[#This Row],[Hire Date]],TBL_Employees[[#This Row],[Exit Date]])</f>
        <v>#VALUE!</v>
      </c>
      <c r="Q899" t="e">
        <f>TBL_Employees[[#This Row],[duration]]/365</f>
        <v>#VALUE!</v>
      </c>
      <c r="R899" s="7" t="e">
        <f>IF(TBL_Employees[[#This Row],[Column1]],TBL_Employees[[#This Row],[Column1]]&lt;&gt;"#VALUE!",0)</f>
        <v>#VALUE!</v>
      </c>
    </row>
    <row r="900" spans="1:18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11">
        <v>93343</v>
      </c>
      <c r="K900" s="9">
        <v>0</v>
      </c>
      <c r="L900" t="s">
        <v>33</v>
      </c>
      <c r="M900" t="s">
        <v>80</v>
      </c>
      <c r="N900" s="1" t="s">
        <v>21</v>
      </c>
      <c r="O900">
        <f t="shared" si="14"/>
        <v>0</v>
      </c>
      <c r="P900" t="e">
        <f>NETWORKDAYS(TBL_Employees[[#This Row],[Hire Date]],TBL_Employees[[#This Row],[Exit Date]])</f>
        <v>#VALUE!</v>
      </c>
      <c r="Q900" t="e">
        <f>TBL_Employees[[#This Row],[duration]]/365</f>
        <v>#VALUE!</v>
      </c>
      <c r="R900" s="7" t="e">
        <f>IF(TBL_Employees[[#This Row],[Column1]],TBL_Employees[[#This Row],[Column1]]&lt;&gt;"#VALUE!",0)</f>
        <v>#VALUE!</v>
      </c>
    </row>
    <row r="901" spans="1:18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11">
        <v>63705</v>
      </c>
      <c r="K901" s="9">
        <v>0</v>
      </c>
      <c r="L901" t="s">
        <v>19</v>
      </c>
      <c r="M901" t="s">
        <v>45</v>
      </c>
      <c r="N901" s="1" t="s">
        <v>21</v>
      </c>
      <c r="O901">
        <f t="shared" si="14"/>
        <v>0</v>
      </c>
      <c r="P901" t="e">
        <f>NETWORKDAYS(TBL_Employees[[#This Row],[Hire Date]],TBL_Employees[[#This Row],[Exit Date]])</f>
        <v>#VALUE!</v>
      </c>
      <c r="Q901" t="e">
        <f>TBL_Employees[[#This Row],[duration]]/365</f>
        <v>#VALUE!</v>
      </c>
      <c r="R901" s="7" t="e">
        <f>IF(TBL_Employees[[#This Row],[Column1]],TBL_Employees[[#This Row],[Column1]]&lt;&gt;"#VALUE!",0)</f>
        <v>#VALUE!</v>
      </c>
    </row>
    <row r="902" spans="1:18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11">
        <v>258081</v>
      </c>
      <c r="K902" s="9">
        <v>0.3</v>
      </c>
      <c r="L902" t="s">
        <v>19</v>
      </c>
      <c r="M902" t="s">
        <v>20</v>
      </c>
      <c r="N902" s="1" t="s">
        <v>21</v>
      </c>
      <c r="O902">
        <f t="shared" si="14"/>
        <v>77424.3</v>
      </c>
      <c r="P902" t="e">
        <f>NETWORKDAYS(TBL_Employees[[#This Row],[Hire Date]],TBL_Employees[[#This Row],[Exit Date]])</f>
        <v>#VALUE!</v>
      </c>
      <c r="Q902" t="e">
        <f>TBL_Employees[[#This Row],[duration]]/365</f>
        <v>#VALUE!</v>
      </c>
      <c r="R902" s="7" t="e">
        <f>IF(TBL_Employees[[#This Row],[Column1]],TBL_Employees[[#This Row],[Column1]]&lt;&gt;"#VALUE!",0)</f>
        <v>#VALUE!</v>
      </c>
    </row>
    <row r="903" spans="1:18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11">
        <v>54654</v>
      </c>
      <c r="K903" s="9">
        <v>0</v>
      </c>
      <c r="L903" t="s">
        <v>19</v>
      </c>
      <c r="M903" t="s">
        <v>39</v>
      </c>
      <c r="N903" s="1" t="s">
        <v>21</v>
      </c>
      <c r="O903">
        <f t="shared" si="14"/>
        <v>0</v>
      </c>
      <c r="P903" t="e">
        <f>NETWORKDAYS(TBL_Employees[[#This Row],[Hire Date]],TBL_Employees[[#This Row],[Exit Date]])</f>
        <v>#VALUE!</v>
      </c>
      <c r="Q903" t="e">
        <f>TBL_Employees[[#This Row],[duration]]/365</f>
        <v>#VALUE!</v>
      </c>
      <c r="R903" s="7" t="e">
        <f>IF(TBL_Employees[[#This Row],[Column1]],TBL_Employees[[#This Row],[Column1]]&lt;&gt;"#VALUE!",0)</f>
        <v>#VALUE!</v>
      </c>
    </row>
    <row r="904" spans="1:18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11">
        <v>58006</v>
      </c>
      <c r="K904" s="9">
        <v>0</v>
      </c>
      <c r="L904" t="s">
        <v>19</v>
      </c>
      <c r="M904" t="s">
        <v>63</v>
      </c>
      <c r="N904" s="1" t="s">
        <v>21</v>
      </c>
      <c r="O904">
        <f t="shared" si="14"/>
        <v>0</v>
      </c>
      <c r="P904" t="e">
        <f>NETWORKDAYS(TBL_Employees[[#This Row],[Hire Date]],TBL_Employees[[#This Row],[Exit Date]])</f>
        <v>#VALUE!</v>
      </c>
      <c r="Q904" t="e">
        <f>TBL_Employees[[#This Row],[duration]]/365</f>
        <v>#VALUE!</v>
      </c>
      <c r="R904" s="7" t="e">
        <f>IF(TBL_Employees[[#This Row],[Column1]],TBL_Employees[[#This Row],[Column1]]&lt;&gt;"#VALUE!",0)</f>
        <v>#VALUE!</v>
      </c>
    </row>
    <row r="905" spans="1:18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11">
        <v>150034</v>
      </c>
      <c r="K905" s="9">
        <v>0.12</v>
      </c>
      <c r="L905" t="s">
        <v>33</v>
      </c>
      <c r="M905" t="s">
        <v>60</v>
      </c>
      <c r="N905" s="1" t="s">
        <v>21</v>
      </c>
      <c r="O905">
        <f t="shared" si="14"/>
        <v>18004.079999999998</v>
      </c>
      <c r="P905" t="e">
        <f>NETWORKDAYS(TBL_Employees[[#This Row],[Hire Date]],TBL_Employees[[#This Row],[Exit Date]])</f>
        <v>#VALUE!</v>
      </c>
      <c r="Q905" t="e">
        <f>TBL_Employees[[#This Row],[duration]]/365</f>
        <v>#VALUE!</v>
      </c>
      <c r="R905" s="7" t="e">
        <f>IF(TBL_Employees[[#This Row],[Column1]],TBL_Employees[[#This Row],[Column1]]&lt;&gt;"#VALUE!",0)</f>
        <v>#VALUE!</v>
      </c>
    </row>
    <row r="906" spans="1:18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11">
        <v>198562</v>
      </c>
      <c r="K906" s="9">
        <v>0.22</v>
      </c>
      <c r="L906" t="s">
        <v>19</v>
      </c>
      <c r="M906" t="s">
        <v>63</v>
      </c>
      <c r="N906" s="1" t="s">
        <v>21</v>
      </c>
      <c r="O906">
        <f t="shared" si="14"/>
        <v>43683.64</v>
      </c>
      <c r="P906" t="e">
        <f>NETWORKDAYS(TBL_Employees[[#This Row],[Hire Date]],TBL_Employees[[#This Row],[Exit Date]])</f>
        <v>#VALUE!</v>
      </c>
      <c r="Q906" t="e">
        <f>TBL_Employees[[#This Row],[duration]]/365</f>
        <v>#VALUE!</v>
      </c>
      <c r="R906" s="7" t="e">
        <f>IF(TBL_Employees[[#This Row],[Column1]],TBL_Employees[[#This Row],[Column1]]&lt;&gt;"#VALUE!",0)</f>
        <v>#VALUE!</v>
      </c>
    </row>
    <row r="907" spans="1:18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11">
        <v>62411</v>
      </c>
      <c r="K907" s="9">
        <v>0</v>
      </c>
      <c r="L907" t="s">
        <v>19</v>
      </c>
      <c r="M907" t="s">
        <v>45</v>
      </c>
      <c r="N907" s="1">
        <v>44422</v>
      </c>
      <c r="O907">
        <f t="shared" si="14"/>
        <v>0</v>
      </c>
      <c r="P907">
        <f>NETWORKDAYS(TBL_Employees[[#This Row],[Hire Date]],TBL_Employees[[#This Row],[Exit Date]])</f>
        <v>3188</v>
      </c>
      <c r="Q907">
        <f>TBL_Employees[[#This Row],[duration]]/365</f>
        <v>8.7342465753424658</v>
      </c>
      <c r="R907" s="7" t="b">
        <f>IF(TBL_Employees[[#This Row],[Column1]],TBL_Employees[[#This Row],[Column1]]&lt;&gt;"#VALUE!",0)</f>
        <v>1</v>
      </c>
    </row>
    <row r="908" spans="1:18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11">
        <v>111299</v>
      </c>
      <c r="K908" s="9">
        <v>0.12</v>
      </c>
      <c r="L908" t="s">
        <v>19</v>
      </c>
      <c r="M908" t="s">
        <v>45</v>
      </c>
      <c r="N908" s="1" t="s">
        <v>21</v>
      </c>
      <c r="O908">
        <f t="shared" si="14"/>
        <v>13355.88</v>
      </c>
      <c r="P908" t="e">
        <f>NETWORKDAYS(TBL_Employees[[#This Row],[Hire Date]],TBL_Employees[[#This Row],[Exit Date]])</f>
        <v>#VALUE!</v>
      </c>
      <c r="Q908" t="e">
        <f>TBL_Employees[[#This Row],[duration]]/365</f>
        <v>#VALUE!</v>
      </c>
      <c r="R908" s="7" t="e">
        <f>IF(TBL_Employees[[#This Row],[Column1]],TBL_Employees[[#This Row],[Column1]]&lt;&gt;"#VALUE!",0)</f>
        <v>#VALUE!</v>
      </c>
    </row>
    <row r="909" spans="1:18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11">
        <v>41545</v>
      </c>
      <c r="K909" s="9">
        <v>0</v>
      </c>
      <c r="L909" t="s">
        <v>19</v>
      </c>
      <c r="M909" t="s">
        <v>45</v>
      </c>
      <c r="N909" s="1" t="s">
        <v>21</v>
      </c>
      <c r="O909">
        <f t="shared" si="14"/>
        <v>0</v>
      </c>
      <c r="P909" t="e">
        <f>NETWORKDAYS(TBL_Employees[[#This Row],[Hire Date]],TBL_Employees[[#This Row],[Exit Date]])</f>
        <v>#VALUE!</v>
      </c>
      <c r="Q909" t="e">
        <f>TBL_Employees[[#This Row],[duration]]/365</f>
        <v>#VALUE!</v>
      </c>
      <c r="R909" s="7" t="e">
        <f>IF(TBL_Employees[[#This Row],[Column1]],TBL_Employees[[#This Row],[Column1]]&lt;&gt;"#VALUE!",0)</f>
        <v>#VALUE!</v>
      </c>
    </row>
    <row r="910" spans="1:18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11">
        <v>74467</v>
      </c>
      <c r="K910" s="9">
        <v>0</v>
      </c>
      <c r="L910" t="s">
        <v>19</v>
      </c>
      <c r="M910" t="s">
        <v>29</v>
      </c>
      <c r="N910" s="1">
        <v>44211</v>
      </c>
      <c r="O910">
        <f t="shared" si="14"/>
        <v>0</v>
      </c>
      <c r="P910">
        <f>NETWORKDAYS(TBL_Employees[[#This Row],[Hire Date]],TBL_Employees[[#This Row],[Exit Date]])</f>
        <v>460</v>
      </c>
      <c r="Q910">
        <f>TBL_Employees[[#This Row],[duration]]/365</f>
        <v>1.2602739726027397</v>
      </c>
      <c r="R910" s="7" t="b">
        <f>IF(TBL_Employees[[#This Row],[Column1]],TBL_Employees[[#This Row],[Column1]]&lt;&gt;"#VALUE!",0)</f>
        <v>1</v>
      </c>
    </row>
    <row r="911" spans="1:18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11">
        <v>117545</v>
      </c>
      <c r="K911" s="9">
        <v>0.06</v>
      </c>
      <c r="L911" t="s">
        <v>19</v>
      </c>
      <c r="M911" t="s">
        <v>39</v>
      </c>
      <c r="N911" s="1" t="s">
        <v>21</v>
      </c>
      <c r="O911">
        <f t="shared" si="14"/>
        <v>7052.7</v>
      </c>
      <c r="P911" t="e">
        <f>NETWORKDAYS(TBL_Employees[[#This Row],[Hire Date]],TBL_Employees[[#This Row],[Exit Date]])</f>
        <v>#VALUE!</v>
      </c>
      <c r="Q911" t="e">
        <f>TBL_Employees[[#This Row],[duration]]/365</f>
        <v>#VALUE!</v>
      </c>
      <c r="R911" s="7" t="e">
        <f>IF(TBL_Employees[[#This Row],[Column1]],TBL_Employees[[#This Row],[Column1]]&lt;&gt;"#VALUE!",0)</f>
        <v>#VALUE!</v>
      </c>
    </row>
    <row r="912" spans="1:18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11">
        <v>117226</v>
      </c>
      <c r="K912" s="9">
        <v>0.08</v>
      </c>
      <c r="L912" t="s">
        <v>19</v>
      </c>
      <c r="M912" t="s">
        <v>39</v>
      </c>
      <c r="N912" s="1" t="s">
        <v>21</v>
      </c>
      <c r="O912">
        <f t="shared" si="14"/>
        <v>9378.08</v>
      </c>
      <c r="P912" t="e">
        <f>NETWORKDAYS(TBL_Employees[[#This Row],[Hire Date]],TBL_Employees[[#This Row],[Exit Date]])</f>
        <v>#VALUE!</v>
      </c>
      <c r="Q912" t="e">
        <f>TBL_Employees[[#This Row],[duration]]/365</f>
        <v>#VALUE!</v>
      </c>
      <c r="R912" s="7" t="e">
        <f>IF(TBL_Employees[[#This Row],[Column1]],TBL_Employees[[#This Row],[Column1]]&lt;&gt;"#VALUE!",0)</f>
        <v>#VALUE!</v>
      </c>
    </row>
    <row r="913" spans="1:18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11">
        <v>55767</v>
      </c>
      <c r="K913" s="9">
        <v>0</v>
      </c>
      <c r="L913" t="s">
        <v>19</v>
      </c>
      <c r="M913" t="s">
        <v>39</v>
      </c>
      <c r="N913" s="1" t="s">
        <v>21</v>
      </c>
      <c r="O913">
        <f t="shared" si="14"/>
        <v>0</v>
      </c>
      <c r="P913" t="e">
        <f>NETWORKDAYS(TBL_Employees[[#This Row],[Hire Date]],TBL_Employees[[#This Row],[Exit Date]])</f>
        <v>#VALUE!</v>
      </c>
      <c r="Q913" t="e">
        <f>TBL_Employees[[#This Row],[duration]]/365</f>
        <v>#VALUE!</v>
      </c>
      <c r="R913" s="7" t="e">
        <f>IF(TBL_Employees[[#This Row],[Column1]],TBL_Employees[[#This Row],[Column1]]&lt;&gt;"#VALUE!",0)</f>
        <v>#VALUE!</v>
      </c>
    </row>
    <row r="914" spans="1:18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11">
        <v>60930</v>
      </c>
      <c r="K914" s="9">
        <v>0</v>
      </c>
      <c r="L914" t="s">
        <v>19</v>
      </c>
      <c r="M914" t="s">
        <v>25</v>
      </c>
      <c r="N914" s="1" t="s">
        <v>21</v>
      </c>
      <c r="O914">
        <f t="shared" si="14"/>
        <v>0</v>
      </c>
      <c r="P914" t="e">
        <f>NETWORKDAYS(TBL_Employees[[#This Row],[Hire Date]],TBL_Employees[[#This Row],[Exit Date]])</f>
        <v>#VALUE!</v>
      </c>
      <c r="Q914" t="e">
        <f>TBL_Employees[[#This Row],[duration]]/365</f>
        <v>#VALUE!</v>
      </c>
      <c r="R914" s="7" t="e">
        <f>IF(TBL_Employees[[#This Row],[Column1]],TBL_Employees[[#This Row],[Column1]]&lt;&gt;"#VALUE!",0)</f>
        <v>#VALUE!</v>
      </c>
    </row>
    <row r="915" spans="1:18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11">
        <v>154973</v>
      </c>
      <c r="K915" s="9">
        <v>0.28999999999999998</v>
      </c>
      <c r="L915" t="s">
        <v>52</v>
      </c>
      <c r="M915" t="s">
        <v>53</v>
      </c>
      <c r="N915" s="1" t="s">
        <v>21</v>
      </c>
      <c r="O915">
        <f t="shared" si="14"/>
        <v>44942.17</v>
      </c>
      <c r="P915" t="e">
        <f>NETWORKDAYS(TBL_Employees[[#This Row],[Hire Date]],TBL_Employees[[#This Row],[Exit Date]])</f>
        <v>#VALUE!</v>
      </c>
      <c r="Q915" t="e">
        <f>TBL_Employees[[#This Row],[duration]]/365</f>
        <v>#VALUE!</v>
      </c>
      <c r="R915" s="7" t="e">
        <f>IF(TBL_Employees[[#This Row],[Column1]],TBL_Employees[[#This Row],[Column1]]&lt;&gt;"#VALUE!",0)</f>
        <v>#VALUE!</v>
      </c>
    </row>
    <row r="916" spans="1:18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11">
        <v>69332</v>
      </c>
      <c r="K916" s="9">
        <v>0</v>
      </c>
      <c r="L916" t="s">
        <v>19</v>
      </c>
      <c r="M916" t="s">
        <v>29</v>
      </c>
      <c r="N916" s="1" t="s">
        <v>21</v>
      </c>
      <c r="O916">
        <f t="shared" si="14"/>
        <v>0</v>
      </c>
      <c r="P916" t="e">
        <f>NETWORKDAYS(TBL_Employees[[#This Row],[Hire Date]],TBL_Employees[[#This Row],[Exit Date]])</f>
        <v>#VALUE!</v>
      </c>
      <c r="Q916" t="e">
        <f>TBL_Employees[[#This Row],[duration]]/365</f>
        <v>#VALUE!</v>
      </c>
      <c r="R916" s="7" t="e">
        <f>IF(TBL_Employees[[#This Row],[Column1]],TBL_Employees[[#This Row],[Column1]]&lt;&gt;"#VALUE!",0)</f>
        <v>#VALUE!</v>
      </c>
    </row>
    <row r="917" spans="1:18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11">
        <v>119699</v>
      </c>
      <c r="K917" s="9">
        <v>0</v>
      </c>
      <c r="L917" t="s">
        <v>33</v>
      </c>
      <c r="M917" t="s">
        <v>74</v>
      </c>
      <c r="N917" s="1" t="s">
        <v>21</v>
      </c>
      <c r="O917">
        <f t="shared" si="14"/>
        <v>0</v>
      </c>
      <c r="P917" t="e">
        <f>NETWORKDAYS(TBL_Employees[[#This Row],[Hire Date]],TBL_Employees[[#This Row],[Exit Date]])</f>
        <v>#VALUE!</v>
      </c>
      <c r="Q917" t="e">
        <f>TBL_Employees[[#This Row],[duration]]/365</f>
        <v>#VALUE!</v>
      </c>
      <c r="R917" s="7" t="e">
        <f>IF(TBL_Employees[[#This Row],[Column1]],TBL_Employees[[#This Row],[Column1]]&lt;&gt;"#VALUE!",0)</f>
        <v>#VALUE!</v>
      </c>
    </row>
    <row r="918" spans="1:18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11">
        <v>198176</v>
      </c>
      <c r="K918" s="9">
        <v>0.17</v>
      </c>
      <c r="L918" t="s">
        <v>52</v>
      </c>
      <c r="M918" t="s">
        <v>81</v>
      </c>
      <c r="N918" s="1" t="s">
        <v>21</v>
      </c>
      <c r="O918">
        <f t="shared" si="14"/>
        <v>33689.920000000006</v>
      </c>
      <c r="P918" t="e">
        <f>NETWORKDAYS(TBL_Employees[[#This Row],[Hire Date]],TBL_Employees[[#This Row],[Exit Date]])</f>
        <v>#VALUE!</v>
      </c>
      <c r="Q918" t="e">
        <f>TBL_Employees[[#This Row],[duration]]/365</f>
        <v>#VALUE!</v>
      </c>
      <c r="R918" s="7" t="e">
        <f>IF(TBL_Employees[[#This Row],[Column1]],TBL_Employees[[#This Row],[Column1]]&lt;&gt;"#VALUE!",0)</f>
        <v>#VALUE!</v>
      </c>
    </row>
    <row r="919" spans="1:18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11">
        <v>58586</v>
      </c>
      <c r="K919" s="9">
        <v>0</v>
      </c>
      <c r="L919" t="s">
        <v>52</v>
      </c>
      <c r="M919" t="s">
        <v>53</v>
      </c>
      <c r="N919" s="1" t="s">
        <v>21</v>
      </c>
      <c r="O919">
        <f t="shared" si="14"/>
        <v>0</v>
      </c>
      <c r="P919" t="e">
        <f>NETWORKDAYS(TBL_Employees[[#This Row],[Hire Date]],TBL_Employees[[#This Row],[Exit Date]])</f>
        <v>#VALUE!</v>
      </c>
      <c r="Q919" t="e">
        <f>TBL_Employees[[#This Row],[duration]]/365</f>
        <v>#VALUE!</v>
      </c>
      <c r="R919" s="7" t="e">
        <f>IF(TBL_Employees[[#This Row],[Column1]],TBL_Employees[[#This Row],[Column1]]&lt;&gt;"#VALUE!",0)</f>
        <v>#VALUE!</v>
      </c>
    </row>
    <row r="920" spans="1:18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11">
        <v>74010</v>
      </c>
      <c r="K920" s="9">
        <v>0</v>
      </c>
      <c r="L920" t="s">
        <v>19</v>
      </c>
      <c r="M920" t="s">
        <v>20</v>
      </c>
      <c r="N920" s="1" t="s">
        <v>21</v>
      </c>
      <c r="O920">
        <f t="shared" si="14"/>
        <v>0</v>
      </c>
      <c r="P920" t="e">
        <f>NETWORKDAYS(TBL_Employees[[#This Row],[Hire Date]],TBL_Employees[[#This Row],[Exit Date]])</f>
        <v>#VALUE!</v>
      </c>
      <c r="Q920" t="e">
        <f>TBL_Employees[[#This Row],[duration]]/365</f>
        <v>#VALUE!</v>
      </c>
      <c r="R920" s="7" t="e">
        <f>IF(TBL_Employees[[#This Row],[Column1]],TBL_Employees[[#This Row],[Column1]]&lt;&gt;"#VALUE!",0)</f>
        <v>#VALUE!</v>
      </c>
    </row>
    <row r="921" spans="1:18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11">
        <v>96598</v>
      </c>
      <c r="K921" s="9">
        <v>0</v>
      </c>
      <c r="L921" t="s">
        <v>19</v>
      </c>
      <c r="M921" t="s">
        <v>39</v>
      </c>
      <c r="N921" s="1" t="s">
        <v>21</v>
      </c>
      <c r="O921">
        <f t="shared" si="14"/>
        <v>0</v>
      </c>
      <c r="P921" t="e">
        <f>NETWORKDAYS(TBL_Employees[[#This Row],[Hire Date]],TBL_Employees[[#This Row],[Exit Date]])</f>
        <v>#VALUE!</v>
      </c>
      <c r="Q921" t="e">
        <f>TBL_Employees[[#This Row],[duration]]/365</f>
        <v>#VALUE!</v>
      </c>
      <c r="R921" s="7" t="e">
        <f>IF(TBL_Employees[[#This Row],[Column1]],TBL_Employees[[#This Row],[Column1]]&lt;&gt;"#VALUE!",0)</f>
        <v>#VALUE!</v>
      </c>
    </row>
    <row r="922" spans="1:18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11">
        <v>106444</v>
      </c>
      <c r="K922" s="9">
        <v>0.05</v>
      </c>
      <c r="L922" t="s">
        <v>19</v>
      </c>
      <c r="M922" t="s">
        <v>39</v>
      </c>
      <c r="N922" s="1" t="s">
        <v>21</v>
      </c>
      <c r="O922">
        <f t="shared" si="14"/>
        <v>5322.2000000000007</v>
      </c>
      <c r="P922" t="e">
        <f>NETWORKDAYS(TBL_Employees[[#This Row],[Hire Date]],TBL_Employees[[#This Row],[Exit Date]])</f>
        <v>#VALUE!</v>
      </c>
      <c r="Q922" t="e">
        <f>TBL_Employees[[#This Row],[duration]]/365</f>
        <v>#VALUE!</v>
      </c>
      <c r="R922" s="7" t="e">
        <f>IF(TBL_Employees[[#This Row],[Column1]],TBL_Employees[[#This Row],[Column1]]&lt;&gt;"#VALUE!",0)</f>
        <v>#VALUE!</v>
      </c>
    </row>
    <row r="923" spans="1:18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11">
        <v>156931</v>
      </c>
      <c r="K923" s="9">
        <v>0.28000000000000003</v>
      </c>
      <c r="L923" t="s">
        <v>19</v>
      </c>
      <c r="M923" t="s">
        <v>63</v>
      </c>
      <c r="N923" s="1" t="s">
        <v>21</v>
      </c>
      <c r="O923">
        <f t="shared" si="14"/>
        <v>43940.680000000008</v>
      </c>
      <c r="P923" t="e">
        <f>NETWORKDAYS(TBL_Employees[[#This Row],[Hire Date]],TBL_Employees[[#This Row],[Exit Date]])</f>
        <v>#VALUE!</v>
      </c>
      <c r="Q923" t="e">
        <f>TBL_Employees[[#This Row],[duration]]/365</f>
        <v>#VALUE!</v>
      </c>
      <c r="R923" s="7" t="e">
        <f>IF(TBL_Employees[[#This Row],[Column1]],TBL_Employees[[#This Row],[Column1]]&lt;&gt;"#VALUE!",0)</f>
        <v>#VALUE!</v>
      </c>
    </row>
    <row r="924" spans="1:18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11">
        <v>171360</v>
      </c>
      <c r="K924" s="9">
        <v>0.23</v>
      </c>
      <c r="L924" t="s">
        <v>52</v>
      </c>
      <c r="M924" t="s">
        <v>81</v>
      </c>
      <c r="N924" s="1" t="s">
        <v>21</v>
      </c>
      <c r="O924">
        <f t="shared" si="14"/>
        <v>39412.800000000003</v>
      </c>
      <c r="P924" t="e">
        <f>NETWORKDAYS(TBL_Employees[[#This Row],[Hire Date]],TBL_Employees[[#This Row],[Exit Date]])</f>
        <v>#VALUE!</v>
      </c>
      <c r="Q924" t="e">
        <f>TBL_Employees[[#This Row],[duration]]/365</f>
        <v>#VALUE!</v>
      </c>
      <c r="R924" s="7" t="e">
        <f>IF(TBL_Employees[[#This Row],[Column1]],TBL_Employees[[#This Row],[Column1]]&lt;&gt;"#VALUE!",0)</f>
        <v>#VALUE!</v>
      </c>
    </row>
    <row r="925" spans="1:18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11">
        <v>64505</v>
      </c>
      <c r="K925" s="9">
        <v>0</v>
      </c>
      <c r="L925" t="s">
        <v>19</v>
      </c>
      <c r="M925" t="s">
        <v>45</v>
      </c>
      <c r="N925" s="1" t="s">
        <v>21</v>
      </c>
      <c r="O925">
        <f t="shared" si="14"/>
        <v>0</v>
      </c>
      <c r="P925" t="e">
        <f>NETWORKDAYS(TBL_Employees[[#This Row],[Hire Date]],TBL_Employees[[#This Row],[Exit Date]])</f>
        <v>#VALUE!</v>
      </c>
      <c r="Q925" t="e">
        <f>TBL_Employees[[#This Row],[duration]]/365</f>
        <v>#VALUE!</v>
      </c>
      <c r="R925" s="7" t="e">
        <f>IF(TBL_Employees[[#This Row],[Column1]],TBL_Employees[[#This Row],[Column1]]&lt;&gt;"#VALUE!",0)</f>
        <v>#VALUE!</v>
      </c>
    </row>
    <row r="926" spans="1:18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11">
        <v>102298</v>
      </c>
      <c r="K926" s="9">
        <v>0.13</v>
      </c>
      <c r="L926" t="s">
        <v>52</v>
      </c>
      <c r="M926" t="s">
        <v>66</v>
      </c>
      <c r="N926" s="1" t="s">
        <v>21</v>
      </c>
      <c r="O926">
        <f t="shared" si="14"/>
        <v>13298.74</v>
      </c>
      <c r="P926" t="e">
        <f>NETWORKDAYS(TBL_Employees[[#This Row],[Hire Date]],TBL_Employees[[#This Row],[Exit Date]])</f>
        <v>#VALUE!</v>
      </c>
      <c r="Q926" t="e">
        <f>TBL_Employees[[#This Row],[duration]]/365</f>
        <v>#VALUE!</v>
      </c>
      <c r="R926" s="7" t="e">
        <f>IF(TBL_Employees[[#This Row],[Column1]],TBL_Employees[[#This Row],[Column1]]&lt;&gt;"#VALUE!",0)</f>
        <v>#VALUE!</v>
      </c>
    </row>
    <row r="927" spans="1:18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11">
        <v>133297</v>
      </c>
      <c r="K927" s="9">
        <v>0.13</v>
      </c>
      <c r="L927" t="s">
        <v>52</v>
      </c>
      <c r="M927" t="s">
        <v>66</v>
      </c>
      <c r="N927" s="1" t="s">
        <v>21</v>
      </c>
      <c r="O927">
        <f t="shared" si="14"/>
        <v>17328.61</v>
      </c>
      <c r="P927" t="e">
        <f>NETWORKDAYS(TBL_Employees[[#This Row],[Hire Date]],TBL_Employees[[#This Row],[Exit Date]])</f>
        <v>#VALUE!</v>
      </c>
      <c r="Q927" t="e">
        <f>TBL_Employees[[#This Row],[duration]]/365</f>
        <v>#VALUE!</v>
      </c>
      <c r="R927" s="7" t="e">
        <f>IF(TBL_Employees[[#This Row],[Column1]],TBL_Employees[[#This Row],[Column1]]&lt;&gt;"#VALUE!",0)</f>
        <v>#VALUE!</v>
      </c>
    </row>
    <row r="928" spans="1:18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11">
        <v>155080</v>
      </c>
      <c r="K928" s="9">
        <v>0.1</v>
      </c>
      <c r="L928" t="s">
        <v>19</v>
      </c>
      <c r="M928" t="s">
        <v>25</v>
      </c>
      <c r="N928" s="1" t="s">
        <v>21</v>
      </c>
      <c r="O928">
        <f t="shared" si="14"/>
        <v>15508</v>
      </c>
      <c r="P928" t="e">
        <f>NETWORKDAYS(TBL_Employees[[#This Row],[Hire Date]],TBL_Employees[[#This Row],[Exit Date]])</f>
        <v>#VALUE!</v>
      </c>
      <c r="Q928" t="e">
        <f>TBL_Employees[[#This Row],[duration]]/365</f>
        <v>#VALUE!</v>
      </c>
      <c r="R928" s="7" t="e">
        <f>IF(TBL_Employees[[#This Row],[Column1]],TBL_Employees[[#This Row],[Column1]]&lt;&gt;"#VALUE!",0)</f>
        <v>#VALUE!</v>
      </c>
    </row>
    <row r="929" spans="1:18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11">
        <v>81828</v>
      </c>
      <c r="K929" s="9">
        <v>0</v>
      </c>
      <c r="L929" t="s">
        <v>19</v>
      </c>
      <c r="M929" t="s">
        <v>45</v>
      </c>
      <c r="N929" s="1" t="s">
        <v>21</v>
      </c>
      <c r="O929">
        <f t="shared" si="14"/>
        <v>0</v>
      </c>
      <c r="P929" t="e">
        <f>NETWORKDAYS(TBL_Employees[[#This Row],[Hire Date]],TBL_Employees[[#This Row],[Exit Date]])</f>
        <v>#VALUE!</v>
      </c>
      <c r="Q929" t="e">
        <f>TBL_Employees[[#This Row],[duration]]/365</f>
        <v>#VALUE!</v>
      </c>
      <c r="R929" s="7" t="e">
        <f>IF(TBL_Employees[[#This Row],[Column1]],TBL_Employees[[#This Row],[Column1]]&lt;&gt;"#VALUE!",0)</f>
        <v>#VALUE!</v>
      </c>
    </row>
    <row r="930" spans="1:18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11">
        <v>149417</v>
      </c>
      <c r="K930" s="9">
        <v>0.13</v>
      </c>
      <c r="L930" t="s">
        <v>33</v>
      </c>
      <c r="M930" t="s">
        <v>34</v>
      </c>
      <c r="N930" s="1" t="s">
        <v>21</v>
      </c>
      <c r="O930">
        <f t="shared" si="14"/>
        <v>19424.21</v>
      </c>
      <c r="P930" t="e">
        <f>NETWORKDAYS(TBL_Employees[[#This Row],[Hire Date]],TBL_Employees[[#This Row],[Exit Date]])</f>
        <v>#VALUE!</v>
      </c>
      <c r="Q930" t="e">
        <f>TBL_Employees[[#This Row],[duration]]/365</f>
        <v>#VALUE!</v>
      </c>
      <c r="R930" s="7" t="e">
        <f>IF(TBL_Employees[[#This Row],[Column1]],TBL_Employees[[#This Row],[Column1]]&lt;&gt;"#VALUE!",0)</f>
        <v>#VALUE!</v>
      </c>
    </row>
    <row r="931" spans="1:18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11">
        <v>113269</v>
      </c>
      <c r="K931" s="9">
        <v>0.09</v>
      </c>
      <c r="L931" t="s">
        <v>52</v>
      </c>
      <c r="M931" t="s">
        <v>53</v>
      </c>
      <c r="N931" s="1" t="s">
        <v>21</v>
      </c>
      <c r="O931">
        <f t="shared" si="14"/>
        <v>10194.209999999999</v>
      </c>
      <c r="P931" t="e">
        <f>NETWORKDAYS(TBL_Employees[[#This Row],[Hire Date]],TBL_Employees[[#This Row],[Exit Date]])</f>
        <v>#VALUE!</v>
      </c>
      <c r="Q931" t="e">
        <f>TBL_Employees[[#This Row],[duration]]/365</f>
        <v>#VALUE!</v>
      </c>
      <c r="R931" s="7" t="e">
        <f>IF(TBL_Employees[[#This Row],[Column1]],TBL_Employees[[#This Row],[Column1]]&lt;&gt;"#VALUE!",0)</f>
        <v>#VALUE!</v>
      </c>
    </row>
    <row r="932" spans="1:18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11">
        <v>136716</v>
      </c>
      <c r="K932" s="9">
        <v>0.12</v>
      </c>
      <c r="L932" t="s">
        <v>19</v>
      </c>
      <c r="M932" t="s">
        <v>25</v>
      </c>
      <c r="N932" s="1" t="s">
        <v>21</v>
      </c>
      <c r="O932">
        <f t="shared" si="14"/>
        <v>16405.919999999998</v>
      </c>
      <c r="P932" t="e">
        <f>NETWORKDAYS(TBL_Employees[[#This Row],[Hire Date]],TBL_Employees[[#This Row],[Exit Date]])</f>
        <v>#VALUE!</v>
      </c>
      <c r="Q932" t="e">
        <f>TBL_Employees[[#This Row],[duration]]/365</f>
        <v>#VALUE!</v>
      </c>
      <c r="R932" s="7" t="e">
        <f>IF(TBL_Employees[[#This Row],[Column1]],TBL_Employees[[#This Row],[Column1]]&lt;&gt;"#VALUE!",0)</f>
        <v>#VALUE!</v>
      </c>
    </row>
    <row r="933" spans="1:18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11">
        <v>122644</v>
      </c>
      <c r="K933" s="9">
        <v>0.12</v>
      </c>
      <c r="L933" t="s">
        <v>19</v>
      </c>
      <c r="M933" t="s">
        <v>25</v>
      </c>
      <c r="N933" s="1" t="s">
        <v>21</v>
      </c>
      <c r="O933">
        <f t="shared" si="14"/>
        <v>14717.279999999999</v>
      </c>
      <c r="P933" t="e">
        <f>NETWORKDAYS(TBL_Employees[[#This Row],[Hire Date]],TBL_Employees[[#This Row],[Exit Date]])</f>
        <v>#VALUE!</v>
      </c>
      <c r="Q933" t="e">
        <f>TBL_Employees[[#This Row],[duration]]/365</f>
        <v>#VALUE!</v>
      </c>
      <c r="R933" s="7" t="e">
        <f>IF(TBL_Employees[[#This Row],[Column1]],TBL_Employees[[#This Row],[Column1]]&lt;&gt;"#VALUE!",0)</f>
        <v>#VALUE!</v>
      </c>
    </row>
    <row r="934" spans="1:18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11">
        <v>106428</v>
      </c>
      <c r="K934" s="9">
        <v>7.0000000000000007E-2</v>
      </c>
      <c r="L934" t="s">
        <v>19</v>
      </c>
      <c r="M934" t="s">
        <v>20</v>
      </c>
      <c r="N934" s="1" t="s">
        <v>21</v>
      </c>
      <c r="O934">
        <f t="shared" si="14"/>
        <v>7449.9600000000009</v>
      </c>
      <c r="P934" t="e">
        <f>NETWORKDAYS(TBL_Employees[[#This Row],[Hire Date]],TBL_Employees[[#This Row],[Exit Date]])</f>
        <v>#VALUE!</v>
      </c>
      <c r="Q934" t="e">
        <f>TBL_Employees[[#This Row],[duration]]/365</f>
        <v>#VALUE!</v>
      </c>
      <c r="R934" s="7" t="e">
        <f>IF(TBL_Employees[[#This Row],[Column1]],TBL_Employees[[#This Row],[Column1]]&lt;&gt;"#VALUE!",0)</f>
        <v>#VALUE!</v>
      </c>
    </row>
    <row r="935" spans="1:18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11">
        <v>238236</v>
      </c>
      <c r="K935" s="9">
        <v>0.31</v>
      </c>
      <c r="L935" t="s">
        <v>19</v>
      </c>
      <c r="M935" t="s">
        <v>63</v>
      </c>
      <c r="N935" s="1" t="s">
        <v>21</v>
      </c>
      <c r="O935">
        <f t="shared" si="14"/>
        <v>73853.16</v>
      </c>
      <c r="P935" t="e">
        <f>NETWORKDAYS(TBL_Employees[[#This Row],[Hire Date]],TBL_Employees[[#This Row],[Exit Date]])</f>
        <v>#VALUE!</v>
      </c>
      <c r="Q935" t="e">
        <f>TBL_Employees[[#This Row],[duration]]/365</f>
        <v>#VALUE!</v>
      </c>
      <c r="R935" s="7" t="e">
        <f>IF(TBL_Employees[[#This Row],[Column1]],TBL_Employees[[#This Row],[Column1]]&lt;&gt;"#VALUE!",0)</f>
        <v>#VALUE!</v>
      </c>
    </row>
    <row r="936" spans="1:18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11">
        <v>153253</v>
      </c>
      <c r="K936" s="9">
        <v>0.24</v>
      </c>
      <c r="L936" t="s">
        <v>19</v>
      </c>
      <c r="M936" t="s">
        <v>25</v>
      </c>
      <c r="N936" s="1" t="s">
        <v>21</v>
      </c>
      <c r="O936">
        <f t="shared" si="14"/>
        <v>36780.720000000001</v>
      </c>
      <c r="P936" t="e">
        <f>NETWORKDAYS(TBL_Employees[[#This Row],[Hire Date]],TBL_Employees[[#This Row],[Exit Date]])</f>
        <v>#VALUE!</v>
      </c>
      <c r="Q936" t="e">
        <f>TBL_Employees[[#This Row],[duration]]/365</f>
        <v>#VALUE!</v>
      </c>
      <c r="R936" s="7" t="e">
        <f>IF(TBL_Employees[[#This Row],[Column1]],TBL_Employees[[#This Row],[Column1]]&lt;&gt;"#VALUE!",0)</f>
        <v>#VALUE!</v>
      </c>
    </row>
    <row r="937" spans="1:18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11">
        <v>103707</v>
      </c>
      <c r="K937" s="9">
        <v>0.09</v>
      </c>
      <c r="L937" t="s">
        <v>19</v>
      </c>
      <c r="M937" t="s">
        <v>29</v>
      </c>
      <c r="N937" s="1" t="s">
        <v>21</v>
      </c>
      <c r="O937">
        <f t="shared" si="14"/>
        <v>9333.6299999999992</v>
      </c>
      <c r="P937" t="e">
        <f>NETWORKDAYS(TBL_Employees[[#This Row],[Hire Date]],TBL_Employees[[#This Row],[Exit Date]])</f>
        <v>#VALUE!</v>
      </c>
      <c r="Q937" t="e">
        <f>TBL_Employees[[#This Row],[duration]]/365</f>
        <v>#VALUE!</v>
      </c>
      <c r="R937" s="7" t="e">
        <f>IF(TBL_Employees[[#This Row],[Column1]],TBL_Employees[[#This Row],[Column1]]&lt;&gt;"#VALUE!",0)</f>
        <v>#VALUE!</v>
      </c>
    </row>
    <row r="938" spans="1:18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11">
        <v>245360</v>
      </c>
      <c r="K938" s="9">
        <v>0.37</v>
      </c>
      <c r="L938" t="s">
        <v>19</v>
      </c>
      <c r="M938" t="s">
        <v>25</v>
      </c>
      <c r="N938" s="1" t="s">
        <v>21</v>
      </c>
      <c r="O938">
        <f t="shared" si="14"/>
        <v>90783.2</v>
      </c>
      <c r="P938" t="e">
        <f>NETWORKDAYS(TBL_Employees[[#This Row],[Hire Date]],TBL_Employees[[#This Row],[Exit Date]])</f>
        <v>#VALUE!</v>
      </c>
      <c r="Q938" t="e">
        <f>TBL_Employees[[#This Row],[duration]]/365</f>
        <v>#VALUE!</v>
      </c>
      <c r="R938" s="7" t="e">
        <f>IF(TBL_Employees[[#This Row],[Column1]],TBL_Employees[[#This Row],[Column1]]&lt;&gt;"#VALUE!",0)</f>
        <v>#VALUE!</v>
      </c>
    </row>
    <row r="939" spans="1:18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11">
        <v>67275</v>
      </c>
      <c r="K939" s="9">
        <v>0</v>
      </c>
      <c r="L939" t="s">
        <v>19</v>
      </c>
      <c r="M939" t="s">
        <v>29</v>
      </c>
      <c r="N939" s="1" t="s">
        <v>21</v>
      </c>
      <c r="O939">
        <f t="shared" si="14"/>
        <v>0</v>
      </c>
      <c r="P939" t="e">
        <f>NETWORKDAYS(TBL_Employees[[#This Row],[Hire Date]],TBL_Employees[[#This Row],[Exit Date]])</f>
        <v>#VALUE!</v>
      </c>
      <c r="Q939" t="e">
        <f>TBL_Employees[[#This Row],[duration]]/365</f>
        <v>#VALUE!</v>
      </c>
      <c r="R939" s="7" t="e">
        <f>IF(TBL_Employees[[#This Row],[Column1]],TBL_Employees[[#This Row],[Column1]]&lt;&gt;"#VALUE!",0)</f>
        <v>#VALUE!</v>
      </c>
    </row>
    <row r="940" spans="1:18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11">
        <v>101288</v>
      </c>
      <c r="K940" s="9">
        <v>0.1</v>
      </c>
      <c r="L940" t="s">
        <v>19</v>
      </c>
      <c r="M940" t="s">
        <v>39</v>
      </c>
      <c r="N940" s="1" t="s">
        <v>21</v>
      </c>
      <c r="O940">
        <f t="shared" si="14"/>
        <v>10128.800000000001</v>
      </c>
      <c r="P940" t="e">
        <f>NETWORKDAYS(TBL_Employees[[#This Row],[Hire Date]],TBL_Employees[[#This Row],[Exit Date]])</f>
        <v>#VALUE!</v>
      </c>
      <c r="Q940" t="e">
        <f>TBL_Employees[[#This Row],[duration]]/365</f>
        <v>#VALUE!</v>
      </c>
      <c r="R940" s="7" t="e">
        <f>IF(TBL_Employees[[#This Row],[Column1]],TBL_Employees[[#This Row],[Column1]]&lt;&gt;"#VALUE!",0)</f>
        <v>#VALUE!</v>
      </c>
    </row>
    <row r="941" spans="1:18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11">
        <v>177443</v>
      </c>
      <c r="K941" s="9">
        <v>0.25</v>
      </c>
      <c r="L941" t="s">
        <v>52</v>
      </c>
      <c r="M941" t="s">
        <v>53</v>
      </c>
      <c r="N941" s="1" t="s">
        <v>21</v>
      </c>
      <c r="O941">
        <f t="shared" si="14"/>
        <v>44360.75</v>
      </c>
      <c r="P941" t="e">
        <f>NETWORKDAYS(TBL_Employees[[#This Row],[Hire Date]],TBL_Employees[[#This Row],[Exit Date]])</f>
        <v>#VALUE!</v>
      </c>
      <c r="Q941" t="e">
        <f>TBL_Employees[[#This Row],[duration]]/365</f>
        <v>#VALUE!</v>
      </c>
      <c r="R941" s="7" t="e">
        <f>IF(TBL_Employees[[#This Row],[Column1]],TBL_Employees[[#This Row],[Column1]]&lt;&gt;"#VALUE!",0)</f>
        <v>#VALUE!</v>
      </c>
    </row>
    <row r="942" spans="1:18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11">
        <v>91400</v>
      </c>
      <c r="K942" s="9">
        <v>0</v>
      </c>
      <c r="L942" t="s">
        <v>19</v>
      </c>
      <c r="M942" t="s">
        <v>20</v>
      </c>
      <c r="N942" s="1" t="s">
        <v>21</v>
      </c>
      <c r="O942">
        <f t="shared" si="14"/>
        <v>0</v>
      </c>
      <c r="P942" t="e">
        <f>NETWORKDAYS(TBL_Employees[[#This Row],[Hire Date]],TBL_Employees[[#This Row],[Exit Date]])</f>
        <v>#VALUE!</v>
      </c>
      <c r="Q942" t="e">
        <f>TBL_Employees[[#This Row],[duration]]/365</f>
        <v>#VALUE!</v>
      </c>
      <c r="R942" s="7" t="e">
        <f>IF(TBL_Employees[[#This Row],[Column1]],TBL_Employees[[#This Row],[Column1]]&lt;&gt;"#VALUE!",0)</f>
        <v>#VALUE!</v>
      </c>
    </row>
    <row r="943" spans="1:18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11">
        <v>181247</v>
      </c>
      <c r="K943" s="9">
        <v>0.33</v>
      </c>
      <c r="L943" t="s">
        <v>52</v>
      </c>
      <c r="M943" t="s">
        <v>53</v>
      </c>
      <c r="N943" s="1" t="s">
        <v>21</v>
      </c>
      <c r="O943">
        <f t="shared" si="14"/>
        <v>59811.51</v>
      </c>
      <c r="P943" t="e">
        <f>NETWORKDAYS(TBL_Employees[[#This Row],[Hire Date]],TBL_Employees[[#This Row],[Exit Date]])</f>
        <v>#VALUE!</v>
      </c>
      <c r="Q943" t="e">
        <f>TBL_Employees[[#This Row],[duration]]/365</f>
        <v>#VALUE!</v>
      </c>
      <c r="R943" s="7" t="e">
        <f>IF(TBL_Employees[[#This Row],[Column1]],TBL_Employees[[#This Row],[Column1]]&lt;&gt;"#VALUE!",0)</f>
        <v>#VALUE!</v>
      </c>
    </row>
    <row r="944" spans="1:18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11">
        <v>135558</v>
      </c>
      <c r="K944" s="9">
        <v>0.14000000000000001</v>
      </c>
      <c r="L944" t="s">
        <v>19</v>
      </c>
      <c r="M944" t="s">
        <v>39</v>
      </c>
      <c r="N944" s="1" t="s">
        <v>21</v>
      </c>
      <c r="O944">
        <f t="shared" si="14"/>
        <v>18978.120000000003</v>
      </c>
      <c r="P944" t="e">
        <f>NETWORKDAYS(TBL_Employees[[#This Row],[Hire Date]],TBL_Employees[[#This Row],[Exit Date]])</f>
        <v>#VALUE!</v>
      </c>
      <c r="Q944" t="e">
        <f>TBL_Employees[[#This Row],[duration]]/365</f>
        <v>#VALUE!</v>
      </c>
      <c r="R944" s="7" t="e">
        <f>IF(TBL_Employees[[#This Row],[Column1]],TBL_Employees[[#This Row],[Column1]]&lt;&gt;"#VALUE!",0)</f>
        <v>#VALUE!</v>
      </c>
    </row>
    <row r="945" spans="1:18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11">
        <v>56878</v>
      </c>
      <c r="K945" s="9">
        <v>0</v>
      </c>
      <c r="L945" t="s">
        <v>19</v>
      </c>
      <c r="M945" t="s">
        <v>63</v>
      </c>
      <c r="N945" s="1" t="s">
        <v>21</v>
      </c>
      <c r="O945">
        <f t="shared" si="14"/>
        <v>0</v>
      </c>
      <c r="P945" t="e">
        <f>NETWORKDAYS(TBL_Employees[[#This Row],[Hire Date]],TBL_Employees[[#This Row],[Exit Date]])</f>
        <v>#VALUE!</v>
      </c>
      <c r="Q945" t="e">
        <f>TBL_Employees[[#This Row],[duration]]/365</f>
        <v>#VALUE!</v>
      </c>
      <c r="R945" s="7" t="e">
        <f>IF(TBL_Employees[[#This Row],[Column1]],TBL_Employees[[#This Row],[Column1]]&lt;&gt;"#VALUE!",0)</f>
        <v>#VALUE!</v>
      </c>
    </row>
    <row r="946" spans="1:18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11">
        <v>94735</v>
      </c>
      <c r="K946" s="9">
        <v>0</v>
      </c>
      <c r="L946" t="s">
        <v>33</v>
      </c>
      <c r="M946" t="s">
        <v>60</v>
      </c>
      <c r="N946" s="1" t="s">
        <v>21</v>
      </c>
      <c r="O946">
        <f t="shared" si="14"/>
        <v>0</v>
      </c>
      <c r="P946" t="e">
        <f>NETWORKDAYS(TBL_Employees[[#This Row],[Hire Date]],TBL_Employees[[#This Row],[Exit Date]])</f>
        <v>#VALUE!</v>
      </c>
      <c r="Q946" t="e">
        <f>TBL_Employees[[#This Row],[duration]]/365</f>
        <v>#VALUE!</v>
      </c>
      <c r="R946" s="7" t="e">
        <f>IF(TBL_Employees[[#This Row],[Column1]],TBL_Employees[[#This Row],[Column1]]&lt;&gt;"#VALUE!",0)</f>
        <v>#VALUE!</v>
      </c>
    </row>
    <row r="947" spans="1:18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11">
        <v>51234</v>
      </c>
      <c r="K947" s="9">
        <v>0</v>
      </c>
      <c r="L947" t="s">
        <v>19</v>
      </c>
      <c r="M947" t="s">
        <v>63</v>
      </c>
      <c r="N947" s="1" t="s">
        <v>21</v>
      </c>
      <c r="O947">
        <f t="shared" si="14"/>
        <v>0</v>
      </c>
      <c r="P947" t="e">
        <f>NETWORKDAYS(TBL_Employees[[#This Row],[Hire Date]],TBL_Employees[[#This Row],[Exit Date]])</f>
        <v>#VALUE!</v>
      </c>
      <c r="Q947" t="e">
        <f>TBL_Employees[[#This Row],[duration]]/365</f>
        <v>#VALUE!</v>
      </c>
      <c r="R947" s="7" t="e">
        <f>IF(TBL_Employees[[#This Row],[Column1]],TBL_Employees[[#This Row],[Column1]]&lt;&gt;"#VALUE!",0)</f>
        <v>#VALUE!</v>
      </c>
    </row>
    <row r="948" spans="1:18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11">
        <v>230025</v>
      </c>
      <c r="K948" s="9">
        <v>0.34</v>
      </c>
      <c r="L948" t="s">
        <v>19</v>
      </c>
      <c r="M948" t="s">
        <v>39</v>
      </c>
      <c r="N948" s="1" t="s">
        <v>21</v>
      </c>
      <c r="O948">
        <f t="shared" si="14"/>
        <v>78208.5</v>
      </c>
      <c r="P948" t="e">
        <f>NETWORKDAYS(TBL_Employees[[#This Row],[Hire Date]],TBL_Employees[[#This Row],[Exit Date]])</f>
        <v>#VALUE!</v>
      </c>
      <c r="Q948" t="e">
        <f>TBL_Employees[[#This Row],[duration]]/365</f>
        <v>#VALUE!</v>
      </c>
      <c r="R948" s="7" t="e">
        <f>IF(TBL_Employees[[#This Row],[Column1]],TBL_Employees[[#This Row],[Column1]]&lt;&gt;"#VALUE!",0)</f>
        <v>#VALUE!</v>
      </c>
    </row>
    <row r="949" spans="1:18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11">
        <v>134006</v>
      </c>
      <c r="K949" s="9">
        <v>0.13</v>
      </c>
      <c r="L949" t="s">
        <v>33</v>
      </c>
      <c r="M949" t="s">
        <v>60</v>
      </c>
      <c r="N949" s="1" t="s">
        <v>21</v>
      </c>
      <c r="O949">
        <f t="shared" si="14"/>
        <v>17420.78</v>
      </c>
      <c r="P949" t="e">
        <f>NETWORKDAYS(TBL_Employees[[#This Row],[Hire Date]],TBL_Employees[[#This Row],[Exit Date]])</f>
        <v>#VALUE!</v>
      </c>
      <c r="Q949" t="e">
        <f>TBL_Employees[[#This Row],[duration]]/365</f>
        <v>#VALUE!</v>
      </c>
      <c r="R949" s="7" t="e">
        <f>IF(TBL_Employees[[#This Row],[Column1]],TBL_Employees[[#This Row],[Column1]]&lt;&gt;"#VALUE!",0)</f>
        <v>#VALUE!</v>
      </c>
    </row>
    <row r="950" spans="1:18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11">
        <v>103096</v>
      </c>
      <c r="K950" s="9">
        <v>7.0000000000000007E-2</v>
      </c>
      <c r="L950" t="s">
        <v>33</v>
      </c>
      <c r="M950" t="s">
        <v>60</v>
      </c>
      <c r="N950" s="1" t="s">
        <v>21</v>
      </c>
      <c r="O950">
        <f t="shared" si="14"/>
        <v>7216.72</v>
      </c>
      <c r="P950" t="e">
        <f>NETWORKDAYS(TBL_Employees[[#This Row],[Hire Date]],TBL_Employees[[#This Row],[Exit Date]])</f>
        <v>#VALUE!</v>
      </c>
      <c r="Q950" t="e">
        <f>TBL_Employees[[#This Row],[duration]]/365</f>
        <v>#VALUE!</v>
      </c>
      <c r="R950" s="7" t="e">
        <f>IF(TBL_Employees[[#This Row],[Column1]],TBL_Employees[[#This Row],[Column1]]&lt;&gt;"#VALUE!",0)</f>
        <v>#VALUE!</v>
      </c>
    </row>
    <row r="951" spans="1:18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11">
        <v>58703</v>
      </c>
      <c r="K951" s="9">
        <v>0</v>
      </c>
      <c r="L951" t="s">
        <v>19</v>
      </c>
      <c r="M951" t="s">
        <v>29</v>
      </c>
      <c r="N951" s="1" t="s">
        <v>21</v>
      </c>
      <c r="O951">
        <f t="shared" si="14"/>
        <v>0</v>
      </c>
      <c r="P951" t="e">
        <f>NETWORKDAYS(TBL_Employees[[#This Row],[Hire Date]],TBL_Employees[[#This Row],[Exit Date]])</f>
        <v>#VALUE!</v>
      </c>
      <c r="Q951" t="e">
        <f>TBL_Employees[[#This Row],[duration]]/365</f>
        <v>#VALUE!</v>
      </c>
      <c r="R951" s="7" t="e">
        <f>IF(TBL_Employees[[#This Row],[Column1]],TBL_Employees[[#This Row],[Column1]]&lt;&gt;"#VALUE!",0)</f>
        <v>#VALUE!</v>
      </c>
    </row>
    <row r="952" spans="1:18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11">
        <v>132544</v>
      </c>
      <c r="K952" s="9">
        <v>0.1</v>
      </c>
      <c r="L952" t="s">
        <v>52</v>
      </c>
      <c r="M952" t="s">
        <v>66</v>
      </c>
      <c r="N952" s="1" t="s">
        <v>21</v>
      </c>
      <c r="O952">
        <f t="shared" si="14"/>
        <v>13254.400000000001</v>
      </c>
      <c r="P952" t="e">
        <f>NETWORKDAYS(TBL_Employees[[#This Row],[Hire Date]],TBL_Employees[[#This Row],[Exit Date]])</f>
        <v>#VALUE!</v>
      </c>
      <c r="Q952" t="e">
        <f>TBL_Employees[[#This Row],[duration]]/365</f>
        <v>#VALUE!</v>
      </c>
      <c r="R952" s="7" t="e">
        <f>IF(TBL_Employees[[#This Row],[Column1]],TBL_Employees[[#This Row],[Column1]]&lt;&gt;"#VALUE!",0)</f>
        <v>#VALUE!</v>
      </c>
    </row>
    <row r="953" spans="1:18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11">
        <v>126671</v>
      </c>
      <c r="K953" s="9">
        <v>0.09</v>
      </c>
      <c r="L953" t="s">
        <v>19</v>
      </c>
      <c r="M953" t="s">
        <v>45</v>
      </c>
      <c r="N953" s="1" t="s">
        <v>21</v>
      </c>
      <c r="O953">
        <f t="shared" si="14"/>
        <v>11400.39</v>
      </c>
      <c r="P953" t="e">
        <f>NETWORKDAYS(TBL_Employees[[#This Row],[Hire Date]],TBL_Employees[[#This Row],[Exit Date]])</f>
        <v>#VALUE!</v>
      </c>
      <c r="Q953" t="e">
        <f>TBL_Employees[[#This Row],[duration]]/365</f>
        <v>#VALUE!</v>
      </c>
      <c r="R953" s="7" t="e">
        <f>IF(TBL_Employees[[#This Row],[Column1]],TBL_Employees[[#This Row],[Column1]]&lt;&gt;"#VALUE!",0)</f>
        <v>#VALUE!</v>
      </c>
    </row>
    <row r="954" spans="1:18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11">
        <v>56405</v>
      </c>
      <c r="K954" s="9">
        <v>0</v>
      </c>
      <c r="L954" t="s">
        <v>19</v>
      </c>
      <c r="M954" t="s">
        <v>20</v>
      </c>
      <c r="N954" s="1" t="s">
        <v>21</v>
      </c>
      <c r="O954">
        <f t="shared" si="14"/>
        <v>0</v>
      </c>
      <c r="P954" t="e">
        <f>NETWORKDAYS(TBL_Employees[[#This Row],[Hire Date]],TBL_Employees[[#This Row],[Exit Date]])</f>
        <v>#VALUE!</v>
      </c>
      <c r="Q954" t="e">
        <f>TBL_Employees[[#This Row],[duration]]/365</f>
        <v>#VALUE!</v>
      </c>
      <c r="R954" s="7" t="e">
        <f>IF(TBL_Employees[[#This Row],[Column1]],TBL_Employees[[#This Row],[Column1]]&lt;&gt;"#VALUE!",0)</f>
        <v>#VALUE!</v>
      </c>
    </row>
    <row r="955" spans="1:18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11">
        <v>88730</v>
      </c>
      <c r="K955" s="9">
        <v>0.08</v>
      </c>
      <c r="L955" t="s">
        <v>33</v>
      </c>
      <c r="M955" t="s">
        <v>80</v>
      </c>
      <c r="N955" s="1" t="s">
        <v>21</v>
      </c>
      <c r="O955">
        <f t="shared" si="14"/>
        <v>7098.4000000000005</v>
      </c>
      <c r="P955" t="e">
        <f>NETWORKDAYS(TBL_Employees[[#This Row],[Hire Date]],TBL_Employees[[#This Row],[Exit Date]])</f>
        <v>#VALUE!</v>
      </c>
      <c r="Q955" t="e">
        <f>TBL_Employees[[#This Row],[duration]]/365</f>
        <v>#VALUE!</v>
      </c>
      <c r="R955" s="7" t="e">
        <f>IF(TBL_Employees[[#This Row],[Column1]],TBL_Employees[[#This Row],[Column1]]&lt;&gt;"#VALUE!",0)</f>
        <v>#VALUE!</v>
      </c>
    </row>
    <row r="956" spans="1:18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11">
        <v>62861</v>
      </c>
      <c r="K956" s="9">
        <v>0</v>
      </c>
      <c r="L956" t="s">
        <v>19</v>
      </c>
      <c r="M956" t="s">
        <v>63</v>
      </c>
      <c r="N956" s="1" t="s">
        <v>21</v>
      </c>
      <c r="O956">
        <f t="shared" si="14"/>
        <v>0</v>
      </c>
      <c r="P956" t="e">
        <f>NETWORKDAYS(TBL_Employees[[#This Row],[Hire Date]],TBL_Employees[[#This Row],[Exit Date]])</f>
        <v>#VALUE!</v>
      </c>
      <c r="Q956" t="e">
        <f>TBL_Employees[[#This Row],[duration]]/365</f>
        <v>#VALUE!</v>
      </c>
      <c r="R956" s="7" t="e">
        <f>IF(TBL_Employees[[#This Row],[Column1]],TBL_Employees[[#This Row],[Column1]]&lt;&gt;"#VALUE!",0)</f>
        <v>#VALUE!</v>
      </c>
    </row>
    <row r="957" spans="1:18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11">
        <v>151246</v>
      </c>
      <c r="K957" s="9">
        <v>0.21</v>
      </c>
      <c r="L957" t="s">
        <v>52</v>
      </c>
      <c r="M957" t="s">
        <v>53</v>
      </c>
      <c r="N957" s="1" t="s">
        <v>21</v>
      </c>
      <c r="O957">
        <f t="shared" si="14"/>
        <v>31761.66</v>
      </c>
      <c r="P957" t="e">
        <f>NETWORKDAYS(TBL_Employees[[#This Row],[Hire Date]],TBL_Employees[[#This Row],[Exit Date]])</f>
        <v>#VALUE!</v>
      </c>
      <c r="Q957" t="e">
        <f>TBL_Employees[[#This Row],[duration]]/365</f>
        <v>#VALUE!</v>
      </c>
      <c r="R957" s="7" t="e">
        <f>IF(TBL_Employees[[#This Row],[Column1]],TBL_Employees[[#This Row],[Column1]]&lt;&gt;"#VALUE!",0)</f>
        <v>#VALUE!</v>
      </c>
    </row>
    <row r="958" spans="1:18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11">
        <v>154388</v>
      </c>
      <c r="K958" s="9">
        <v>0.1</v>
      </c>
      <c r="L958" t="s">
        <v>19</v>
      </c>
      <c r="M958" t="s">
        <v>63</v>
      </c>
      <c r="N958" s="1" t="s">
        <v>21</v>
      </c>
      <c r="O958">
        <f t="shared" si="14"/>
        <v>15438.800000000001</v>
      </c>
      <c r="P958" t="e">
        <f>NETWORKDAYS(TBL_Employees[[#This Row],[Hire Date]],TBL_Employees[[#This Row],[Exit Date]])</f>
        <v>#VALUE!</v>
      </c>
      <c r="Q958" t="e">
        <f>TBL_Employees[[#This Row],[duration]]/365</f>
        <v>#VALUE!</v>
      </c>
      <c r="R958" s="7" t="e">
        <f>IF(TBL_Employees[[#This Row],[Column1]],TBL_Employees[[#This Row],[Column1]]&lt;&gt;"#VALUE!",0)</f>
        <v>#VALUE!</v>
      </c>
    </row>
    <row r="959" spans="1:18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11">
        <v>162978</v>
      </c>
      <c r="K959" s="9">
        <v>0.17</v>
      </c>
      <c r="L959" t="s">
        <v>19</v>
      </c>
      <c r="M959" t="s">
        <v>45</v>
      </c>
      <c r="N959" s="1">
        <v>38131</v>
      </c>
      <c r="O959">
        <f t="shared" si="14"/>
        <v>27706.260000000002</v>
      </c>
      <c r="P959">
        <f>NETWORKDAYS(TBL_Employees[[#This Row],[Hire Date]],TBL_Employees[[#This Row],[Exit Date]])</f>
        <v>2521</v>
      </c>
      <c r="Q959">
        <f>TBL_Employees[[#This Row],[duration]]/365</f>
        <v>6.9068493150684933</v>
      </c>
      <c r="R959" s="7" t="b">
        <f>IF(TBL_Employees[[#This Row],[Column1]],TBL_Employees[[#This Row],[Column1]]&lt;&gt;"#VALUE!",0)</f>
        <v>1</v>
      </c>
    </row>
    <row r="960" spans="1:18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11">
        <v>80170</v>
      </c>
      <c r="K960" s="9">
        <v>0</v>
      </c>
      <c r="L960" t="s">
        <v>19</v>
      </c>
      <c r="M960" t="s">
        <v>45</v>
      </c>
      <c r="N960" s="1" t="s">
        <v>21</v>
      </c>
      <c r="O960">
        <f t="shared" si="14"/>
        <v>0</v>
      </c>
      <c r="P960" t="e">
        <f>NETWORKDAYS(TBL_Employees[[#This Row],[Hire Date]],TBL_Employees[[#This Row],[Exit Date]])</f>
        <v>#VALUE!</v>
      </c>
      <c r="Q960" t="e">
        <f>TBL_Employees[[#This Row],[duration]]/365</f>
        <v>#VALUE!</v>
      </c>
      <c r="R960" s="7" t="e">
        <f>IF(TBL_Employees[[#This Row],[Column1]],TBL_Employees[[#This Row],[Column1]]&lt;&gt;"#VALUE!",0)</f>
        <v>#VALUE!</v>
      </c>
    </row>
    <row r="961" spans="1:18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11">
        <v>98520</v>
      </c>
      <c r="K961" s="9">
        <v>0</v>
      </c>
      <c r="L961" t="s">
        <v>19</v>
      </c>
      <c r="M961" t="s">
        <v>45</v>
      </c>
      <c r="N961" s="1" t="s">
        <v>21</v>
      </c>
      <c r="O961">
        <f t="shared" si="14"/>
        <v>0</v>
      </c>
      <c r="P961" t="e">
        <f>NETWORKDAYS(TBL_Employees[[#This Row],[Hire Date]],TBL_Employees[[#This Row],[Exit Date]])</f>
        <v>#VALUE!</v>
      </c>
      <c r="Q961" t="e">
        <f>TBL_Employees[[#This Row],[duration]]/365</f>
        <v>#VALUE!</v>
      </c>
      <c r="R961" s="7" t="e">
        <f>IF(TBL_Employees[[#This Row],[Column1]],TBL_Employees[[#This Row],[Column1]]&lt;&gt;"#VALUE!",0)</f>
        <v>#VALUE!</v>
      </c>
    </row>
    <row r="962" spans="1:18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11">
        <v>116527</v>
      </c>
      <c r="K962" s="9">
        <v>7.0000000000000007E-2</v>
      </c>
      <c r="L962" t="s">
        <v>19</v>
      </c>
      <c r="M962" t="s">
        <v>39</v>
      </c>
      <c r="N962" s="1" t="s">
        <v>21</v>
      </c>
      <c r="O962">
        <f t="shared" ref="O962:O1001" si="15">K962*J962</f>
        <v>8156.89</v>
      </c>
      <c r="P962" t="e">
        <f>NETWORKDAYS(TBL_Employees[[#This Row],[Hire Date]],TBL_Employees[[#This Row],[Exit Date]])</f>
        <v>#VALUE!</v>
      </c>
      <c r="Q962" t="e">
        <f>TBL_Employees[[#This Row],[duration]]/365</f>
        <v>#VALUE!</v>
      </c>
      <c r="R962" s="7" t="e">
        <f>IF(TBL_Employees[[#This Row],[Column1]],TBL_Employees[[#This Row],[Column1]]&lt;&gt;"#VALUE!",0)</f>
        <v>#VALUE!</v>
      </c>
    </row>
    <row r="963" spans="1:18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11">
        <v>174607</v>
      </c>
      <c r="K963" s="9">
        <v>0.28999999999999998</v>
      </c>
      <c r="L963" t="s">
        <v>19</v>
      </c>
      <c r="M963" t="s">
        <v>29</v>
      </c>
      <c r="N963" s="1" t="s">
        <v>21</v>
      </c>
      <c r="O963">
        <f t="shared" si="15"/>
        <v>50636.03</v>
      </c>
      <c r="P963" t="e">
        <f>NETWORKDAYS(TBL_Employees[[#This Row],[Hire Date]],TBL_Employees[[#This Row],[Exit Date]])</f>
        <v>#VALUE!</v>
      </c>
      <c r="Q963" t="e">
        <f>TBL_Employees[[#This Row],[duration]]/365</f>
        <v>#VALUE!</v>
      </c>
      <c r="R963" s="7" t="e">
        <f>IF(TBL_Employees[[#This Row],[Column1]],TBL_Employees[[#This Row],[Column1]]&lt;&gt;"#VALUE!",0)</f>
        <v>#VALUE!</v>
      </c>
    </row>
    <row r="964" spans="1:18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11">
        <v>64202</v>
      </c>
      <c r="K964" s="9">
        <v>0</v>
      </c>
      <c r="L964" t="s">
        <v>19</v>
      </c>
      <c r="M964" t="s">
        <v>29</v>
      </c>
      <c r="N964" s="1" t="s">
        <v>21</v>
      </c>
      <c r="O964">
        <f t="shared" si="15"/>
        <v>0</v>
      </c>
      <c r="P964" t="e">
        <f>NETWORKDAYS(TBL_Employees[[#This Row],[Hire Date]],TBL_Employees[[#This Row],[Exit Date]])</f>
        <v>#VALUE!</v>
      </c>
      <c r="Q964" t="e">
        <f>TBL_Employees[[#This Row],[duration]]/365</f>
        <v>#VALUE!</v>
      </c>
      <c r="R964" s="7" t="e">
        <f>IF(TBL_Employees[[#This Row],[Column1]],TBL_Employees[[#This Row],[Column1]]&lt;&gt;"#VALUE!",0)</f>
        <v>#VALUE!</v>
      </c>
    </row>
    <row r="965" spans="1:18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11">
        <v>50883</v>
      </c>
      <c r="K965" s="9">
        <v>0</v>
      </c>
      <c r="L965" t="s">
        <v>33</v>
      </c>
      <c r="M965" t="s">
        <v>80</v>
      </c>
      <c r="N965" s="1">
        <v>44257</v>
      </c>
      <c r="O965">
        <f t="shared" si="15"/>
        <v>0</v>
      </c>
      <c r="P965">
        <f>NETWORKDAYS(TBL_Employees[[#This Row],[Hire Date]],TBL_Employees[[#This Row],[Exit Date]])</f>
        <v>419</v>
      </c>
      <c r="Q965">
        <f>TBL_Employees[[#This Row],[duration]]/365</f>
        <v>1.1479452054794521</v>
      </c>
      <c r="R965" s="7" t="b">
        <f>IF(TBL_Employees[[#This Row],[Column1]],TBL_Employees[[#This Row],[Column1]]&lt;&gt;"#VALUE!",0)</f>
        <v>1</v>
      </c>
    </row>
    <row r="966" spans="1:18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11">
        <v>94618</v>
      </c>
      <c r="K966" s="9">
        <v>0</v>
      </c>
      <c r="L966" t="s">
        <v>19</v>
      </c>
      <c r="M966" t="s">
        <v>29</v>
      </c>
      <c r="N966" s="1" t="s">
        <v>21</v>
      </c>
      <c r="O966">
        <f t="shared" si="15"/>
        <v>0</v>
      </c>
      <c r="P966" t="e">
        <f>NETWORKDAYS(TBL_Employees[[#This Row],[Hire Date]],TBL_Employees[[#This Row],[Exit Date]])</f>
        <v>#VALUE!</v>
      </c>
      <c r="Q966" t="e">
        <f>TBL_Employees[[#This Row],[duration]]/365</f>
        <v>#VALUE!</v>
      </c>
      <c r="R966" s="7" t="e">
        <f>IF(TBL_Employees[[#This Row],[Column1]],TBL_Employees[[#This Row],[Column1]]&lt;&gt;"#VALUE!",0)</f>
        <v>#VALUE!</v>
      </c>
    </row>
    <row r="967" spans="1:18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11">
        <v>151556</v>
      </c>
      <c r="K967" s="9">
        <v>0.2</v>
      </c>
      <c r="L967" t="s">
        <v>19</v>
      </c>
      <c r="M967" t="s">
        <v>45</v>
      </c>
      <c r="N967" s="1" t="s">
        <v>21</v>
      </c>
      <c r="O967">
        <f t="shared" si="15"/>
        <v>30311.200000000001</v>
      </c>
      <c r="P967" t="e">
        <f>NETWORKDAYS(TBL_Employees[[#This Row],[Hire Date]],TBL_Employees[[#This Row],[Exit Date]])</f>
        <v>#VALUE!</v>
      </c>
      <c r="Q967" t="e">
        <f>TBL_Employees[[#This Row],[duration]]/365</f>
        <v>#VALUE!</v>
      </c>
      <c r="R967" s="7" t="e">
        <f>IF(TBL_Employees[[#This Row],[Column1]],TBL_Employees[[#This Row],[Column1]]&lt;&gt;"#VALUE!",0)</f>
        <v>#VALUE!</v>
      </c>
    </row>
    <row r="968" spans="1:18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11">
        <v>80659</v>
      </c>
      <c r="K968" s="9">
        <v>0</v>
      </c>
      <c r="L968" t="s">
        <v>19</v>
      </c>
      <c r="M968" t="s">
        <v>39</v>
      </c>
      <c r="N968" s="1" t="s">
        <v>21</v>
      </c>
      <c r="O968">
        <f t="shared" si="15"/>
        <v>0</v>
      </c>
      <c r="P968" t="e">
        <f>NETWORKDAYS(TBL_Employees[[#This Row],[Hire Date]],TBL_Employees[[#This Row],[Exit Date]])</f>
        <v>#VALUE!</v>
      </c>
      <c r="Q968" t="e">
        <f>TBL_Employees[[#This Row],[duration]]/365</f>
        <v>#VALUE!</v>
      </c>
      <c r="R968" s="7" t="e">
        <f>IF(TBL_Employees[[#This Row],[Column1]],TBL_Employees[[#This Row],[Column1]]&lt;&gt;"#VALUE!",0)</f>
        <v>#VALUE!</v>
      </c>
    </row>
    <row r="969" spans="1:18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11">
        <v>195385</v>
      </c>
      <c r="K969" s="9">
        <v>0.21</v>
      </c>
      <c r="L969" t="s">
        <v>33</v>
      </c>
      <c r="M969" t="s">
        <v>34</v>
      </c>
      <c r="N969" s="1" t="s">
        <v>21</v>
      </c>
      <c r="O969">
        <f t="shared" si="15"/>
        <v>41030.85</v>
      </c>
      <c r="P969" t="e">
        <f>NETWORKDAYS(TBL_Employees[[#This Row],[Hire Date]],TBL_Employees[[#This Row],[Exit Date]])</f>
        <v>#VALUE!</v>
      </c>
      <c r="Q969" t="e">
        <f>TBL_Employees[[#This Row],[duration]]/365</f>
        <v>#VALUE!</v>
      </c>
      <c r="R969" s="7" t="e">
        <f>IF(TBL_Employees[[#This Row],[Column1]],TBL_Employees[[#This Row],[Column1]]&lt;&gt;"#VALUE!",0)</f>
        <v>#VALUE!</v>
      </c>
    </row>
    <row r="970" spans="1:18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11">
        <v>52693</v>
      </c>
      <c r="K970" s="9">
        <v>0</v>
      </c>
      <c r="L970" t="s">
        <v>52</v>
      </c>
      <c r="M970" t="s">
        <v>66</v>
      </c>
      <c r="N970" s="1" t="s">
        <v>21</v>
      </c>
      <c r="O970">
        <f t="shared" si="15"/>
        <v>0</v>
      </c>
      <c r="P970" t="e">
        <f>NETWORKDAYS(TBL_Employees[[#This Row],[Hire Date]],TBL_Employees[[#This Row],[Exit Date]])</f>
        <v>#VALUE!</v>
      </c>
      <c r="Q970" t="e">
        <f>TBL_Employees[[#This Row],[duration]]/365</f>
        <v>#VALUE!</v>
      </c>
      <c r="R970" s="7" t="e">
        <f>IF(TBL_Employees[[#This Row],[Column1]],TBL_Employees[[#This Row],[Column1]]&lt;&gt;"#VALUE!",0)</f>
        <v>#VALUE!</v>
      </c>
    </row>
    <row r="971" spans="1:18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11">
        <v>72045</v>
      </c>
      <c r="K971" s="9">
        <v>0</v>
      </c>
      <c r="L971" t="s">
        <v>19</v>
      </c>
      <c r="M971" t="s">
        <v>39</v>
      </c>
      <c r="N971" s="1" t="s">
        <v>21</v>
      </c>
      <c r="O971">
        <f t="shared" si="15"/>
        <v>0</v>
      </c>
      <c r="P971" t="e">
        <f>NETWORKDAYS(TBL_Employees[[#This Row],[Hire Date]],TBL_Employees[[#This Row],[Exit Date]])</f>
        <v>#VALUE!</v>
      </c>
      <c r="Q971" t="e">
        <f>TBL_Employees[[#This Row],[duration]]/365</f>
        <v>#VALUE!</v>
      </c>
      <c r="R971" s="7" t="e">
        <f>IF(TBL_Employees[[#This Row],[Column1]],TBL_Employees[[#This Row],[Column1]]&lt;&gt;"#VALUE!",0)</f>
        <v>#VALUE!</v>
      </c>
    </row>
    <row r="972" spans="1:18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11">
        <v>62749</v>
      </c>
      <c r="K972" s="9">
        <v>0</v>
      </c>
      <c r="L972" t="s">
        <v>52</v>
      </c>
      <c r="M972" t="s">
        <v>81</v>
      </c>
      <c r="N972" s="1" t="s">
        <v>21</v>
      </c>
      <c r="O972">
        <f t="shared" si="15"/>
        <v>0</v>
      </c>
      <c r="P972" t="e">
        <f>NETWORKDAYS(TBL_Employees[[#This Row],[Hire Date]],TBL_Employees[[#This Row],[Exit Date]])</f>
        <v>#VALUE!</v>
      </c>
      <c r="Q972" t="e">
        <f>TBL_Employees[[#This Row],[duration]]/365</f>
        <v>#VALUE!</v>
      </c>
      <c r="R972" s="7" t="e">
        <f>IF(TBL_Employees[[#This Row],[Column1]],TBL_Employees[[#This Row],[Column1]]&lt;&gt;"#VALUE!",0)</f>
        <v>#VALUE!</v>
      </c>
    </row>
    <row r="973" spans="1:18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11">
        <v>154884</v>
      </c>
      <c r="K973" s="9">
        <v>0.1</v>
      </c>
      <c r="L973" t="s">
        <v>33</v>
      </c>
      <c r="M973" t="s">
        <v>74</v>
      </c>
      <c r="N973" s="1" t="s">
        <v>21</v>
      </c>
      <c r="O973">
        <f t="shared" si="15"/>
        <v>15488.400000000001</v>
      </c>
      <c r="P973" t="e">
        <f>NETWORKDAYS(TBL_Employees[[#This Row],[Hire Date]],TBL_Employees[[#This Row],[Exit Date]])</f>
        <v>#VALUE!</v>
      </c>
      <c r="Q973" t="e">
        <f>TBL_Employees[[#This Row],[duration]]/365</f>
        <v>#VALUE!</v>
      </c>
      <c r="R973" s="7" t="e">
        <f>IF(TBL_Employees[[#This Row],[Column1]],TBL_Employees[[#This Row],[Column1]]&lt;&gt;"#VALUE!",0)</f>
        <v>#VALUE!</v>
      </c>
    </row>
    <row r="974" spans="1:18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11">
        <v>96566</v>
      </c>
      <c r="K974" s="9">
        <v>0</v>
      </c>
      <c r="L974" t="s">
        <v>19</v>
      </c>
      <c r="M974" t="s">
        <v>29</v>
      </c>
      <c r="N974" s="1" t="s">
        <v>21</v>
      </c>
      <c r="O974">
        <f t="shared" si="15"/>
        <v>0</v>
      </c>
      <c r="P974" t="e">
        <f>NETWORKDAYS(TBL_Employees[[#This Row],[Hire Date]],TBL_Employees[[#This Row],[Exit Date]])</f>
        <v>#VALUE!</v>
      </c>
      <c r="Q974" t="e">
        <f>TBL_Employees[[#This Row],[duration]]/365</f>
        <v>#VALUE!</v>
      </c>
      <c r="R974" s="7" t="e">
        <f>IF(TBL_Employees[[#This Row],[Column1]],TBL_Employees[[#This Row],[Column1]]&lt;&gt;"#VALUE!",0)</f>
        <v>#VALUE!</v>
      </c>
    </row>
    <row r="975" spans="1:18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11">
        <v>54994</v>
      </c>
      <c r="K975" s="9">
        <v>0</v>
      </c>
      <c r="L975" t="s">
        <v>19</v>
      </c>
      <c r="M975" t="s">
        <v>29</v>
      </c>
      <c r="N975" s="1" t="s">
        <v>21</v>
      </c>
      <c r="O975">
        <f t="shared" si="15"/>
        <v>0</v>
      </c>
      <c r="P975" t="e">
        <f>NETWORKDAYS(TBL_Employees[[#This Row],[Hire Date]],TBL_Employees[[#This Row],[Exit Date]])</f>
        <v>#VALUE!</v>
      </c>
      <c r="Q975" t="e">
        <f>TBL_Employees[[#This Row],[duration]]/365</f>
        <v>#VALUE!</v>
      </c>
      <c r="R975" s="7" t="e">
        <f>IF(TBL_Employees[[#This Row],[Column1]],TBL_Employees[[#This Row],[Column1]]&lt;&gt;"#VALUE!",0)</f>
        <v>#VALUE!</v>
      </c>
    </row>
    <row r="976" spans="1:18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11">
        <v>61523</v>
      </c>
      <c r="K976" s="9">
        <v>0</v>
      </c>
      <c r="L976" t="s">
        <v>19</v>
      </c>
      <c r="M976" t="s">
        <v>29</v>
      </c>
      <c r="N976" s="1" t="s">
        <v>21</v>
      </c>
      <c r="O976">
        <f t="shared" si="15"/>
        <v>0</v>
      </c>
      <c r="P976" t="e">
        <f>NETWORKDAYS(TBL_Employees[[#This Row],[Hire Date]],TBL_Employees[[#This Row],[Exit Date]])</f>
        <v>#VALUE!</v>
      </c>
      <c r="Q976" t="e">
        <f>TBL_Employees[[#This Row],[duration]]/365</f>
        <v>#VALUE!</v>
      </c>
      <c r="R976" s="7" t="e">
        <f>IF(TBL_Employees[[#This Row],[Column1]],TBL_Employees[[#This Row],[Column1]]&lt;&gt;"#VALUE!",0)</f>
        <v>#VALUE!</v>
      </c>
    </row>
    <row r="977" spans="1:18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11">
        <v>190512</v>
      </c>
      <c r="K977" s="9">
        <v>0.32</v>
      </c>
      <c r="L977" t="s">
        <v>19</v>
      </c>
      <c r="M977" t="s">
        <v>29</v>
      </c>
      <c r="N977" s="1" t="s">
        <v>21</v>
      </c>
      <c r="O977">
        <f t="shared" si="15"/>
        <v>60963.840000000004</v>
      </c>
      <c r="P977" t="e">
        <f>NETWORKDAYS(TBL_Employees[[#This Row],[Hire Date]],TBL_Employees[[#This Row],[Exit Date]])</f>
        <v>#VALUE!</v>
      </c>
      <c r="Q977" t="e">
        <f>TBL_Employees[[#This Row],[duration]]/365</f>
        <v>#VALUE!</v>
      </c>
      <c r="R977" s="7" t="e">
        <f>IF(TBL_Employees[[#This Row],[Column1]],TBL_Employees[[#This Row],[Column1]]&lt;&gt;"#VALUE!",0)</f>
        <v>#VALUE!</v>
      </c>
    </row>
    <row r="978" spans="1:18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11">
        <v>124827</v>
      </c>
      <c r="K978" s="9">
        <v>0</v>
      </c>
      <c r="L978" t="s">
        <v>33</v>
      </c>
      <c r="M978" t="s">
        <v>60</v>
      </c>
      <c r="N978" s="1" t="s">
        <v>21</v>
      </c>
      <c r="O978">
        <f t="shared" si="15"/>
        <v>0</v>
      </c>
      <c r="P978" t="e">
        <f>NETWORKDAYS(TBL_Employees[[#This Row],[Hire Date]],TBL_Employees[[#This Row],[Exit Date]])</f>
        <v>#VALUE!</v>
      </c>
      <c r="Q978" t="e">
        <f>TBL_Employees[[#This Row],[duration]]/365</f>
        <v>#VALUE!</v>
      </c>
      <c r="R978" s="7" t="e">
        <f>IF(TBL_Employees[[#This Row],[Column1]],TBL_Employees[[#This Row],[Column1]]&lt;&gt;"#VALUE!",0)</f>
        <v>#VALUE!</v>
      </c>
    </row>
    <row r="979" spans="1:18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11">
        <v>101577</v>
      </c>
      <c r="K979" s="9">
        <v>0.05</v>
      </c>
      <c r="L979" t="s">
        <v>19</v>
      </c>
      <c r="M979" t="s">
        <v>20</v>
      </c>
      <c r="N979" s="1" t="s">
        <v>21</v>
      </c>
      <c r="O979">
        <f t="shared" si="15"/>
        <v>5078.8500000000004</v>
      </c>
      <c r="P979" t="e">
        <f>NETWORKDAYS(TBL_Employees[[#This Row],[Hire Date]],TBL_Employees[[#This Row],[Exit Date]])</f>
        <v>#VALUE!</v>
      </c>
      <c r="Q979" t="e">
        <f>TBL_Employees[[#This Row],[duration]]/365</f>
        <v>#VALUE!</v>
      </c>
      <c r="R979" s="7" t="e">
        <f>IF(TBL_Employees[[#This Row],[Column1]],TBL_Employees[[#This Row],[Column1]]&lt;&gt;"#VALUE!",0)</f>
        <v>#VALUE!</v>
      </c>
    </row>
    <row r="980" spans="1:18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11">
        <v>105223</v>
      </c>
      <c r="K980" s="9">
        <v>0.1</v>
      </c>
      <c r="L980" t="s">
        <v>19</v>
      </c>
      <c r="M980" t="s">
        <v>39</v>
      </c>
      <c r="N980" s="1" t="s">
        <v>21</v>
      </c>
      <c r="O980">
        <f t="shared" si="15"/>
        <v>10522.300000000001</v>
      </c>
      <c r="P980" t="e">
        <f>NETWORKDAYS(TBL_Employees[[#This Row],[Hire Date]],TBL_Employees[[#This Row],[Exit Date]])</f>
        <v>#VALUE!</v>
      </c>
      <c r="Q980" t="e">
        <f>TBL_Employees[[#This Row],[duration]]/365</f>
        <v>#VALUE!</v>
      </c>
      <c r="R980" s="7" t="e">
        <f>IF(TBL_Employees[[#This Row],[Column1]],TBL_Employees[[#This Row],[Column1]]&lt;&gt;"#VALUE!",0)</f>
        <v>#VALUE!</v>
      </c>
    </row>
    <row r="981" spans="1:18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11">
        <v>94815</v>
      </c>
      <c r="K981" s="9">
        <v>0</v>
      </c>
      <c r="L981" t="s">
        <v>19</v>
      </c>
      <c r="M981" t="s">
        <v>20</v>
      </c>
      <c r="N981" s="1" t="s">
        <v>21</v>
      </c>
      <c r="O981">
        <f t="shared" si="15"/>
        <v>0</v>
      </c>
      <c r="P981" t="e">
        <f>NETWORKDAYS(TBL_Employees[[#This Row],[Hire Date]],TBL_Employees[[#This Row],[Exit Date]])</f>
        <v>#VALUE!</v>
      </c>
      <c r="Q981" t="e">
        <f>TBL_Employees[[#This Row],[duration]]/365</f>
        <v>#VALUE!</v>
      </c>
      <c r="R981" s="7" t="e">
        <f>IF(TBL_Employees[[#This Row],[Column1]],TBL_Employees[[#This Row],[Column1]]&lt;&gt;"#VALUE!",0)</f>
        <v>#VALUE!</v>
      </c>
    </row>
    <row r="982" spans="1:18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11">
        <v>114893</v>
      </c>
      <c r="K982" s="9">
        <v>0.06</v>
      </c>
      <c r="L982" t="s">
        <v>33</v>
      </c>
      <c r="M982" t="s">
        <v>34</v>
      </c>
      <c r="N982" s="1" t="s">
        <v>21</v>
      </c>
      <c r="O982">
        <f t="shared" si="15"/>
        <v>6893.58</v>
      </c>
      <c r="P982" t="e">
        <f>NETWORKDAYS(TBL_Employees[[#This Row],[Hire Date]],TBL_Employees[[#This Row],[Exit Date]])</f>
        <v>#VALUE!</v>
      </c>
      <c r="Q982" t="e">
        <f>TBL_Employees[[#This Row],[duration]]/365</f>
        <v>#VALUE!</v>
      </c>
      <c r="R982" s="7" t="e">
        <f>IF(TBL_Employees[[#This Row],[Column1]],TBL_Employees[[#This Row],[Column1]]&lt;&gt;"#VALUE!",0)</f>
        <v>#VALUE!</v>
      </c>
    </row>
    <row r="983" spans="1:18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11">
        <v>80622</v>
      </c>
      <c r="K983" s="9">
        <v>0</v>
      </c>
      <c r="L983" t="s">
        <v>19</v>
      </c>
      <c r="M983" t="s">
        <v>25</v>
      </c>
      <c r="N983" s="1" t="s">
        <v>21</v>
      </c>
      <c r="O983">
        <f t="shared" si="15"/>
        <v>0</v>
      </c>
      <c r="P983" t="e">
        <f>NETWORKDAYS(TBL_Employees[[#This Row],[Hire Date]],TBL_Employees[[#This Row],[Exit Date]])</f>
        <v>#VALUE!</v>
      </c>
      <c r="Q983" t="e">
        <f>TBL_Employees[[#This Row],[duration]]/365</f>
        <v>#VALUE!</v>
      </c>
      <c r="R983" s="7" t="e">
        <f>IF(TBL_Employees[[#This Row],[Column1]],TBL_Employees[[#This Row],[Column1]]&lt;&gt;"#VALUE!",0)</f>
        <v>#VALUE!</v>
      </c>
    </row>
    <row r="984" spans="1:18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11">
        <v>246589</v>
      </c>
      <c r="K984" s="9">
        <v>0.33</v>
      </c>
      <c r="L984" t="s">
        <v>19</v>
      </c>
      <c r="M984" t="s">
        <v>39</v>
      </c>
      <c r="N984" s="1">
        <v>42820</v>
      </c>
      <c r="O984">
        <f t="shared" si="15"/>
        <v>81374.37000000001</v>
      </c>
      <c r="P984">
        <f>NETWORKDAYS(TBL_Employees[[#This Row],[Hire Date]],TBL_Employees[[#This Row],[Exit Date]])</f>
        <v>96</v>
      </c>
      <c r="Q984">
        <f>TBL_Employees[[#This Row],[duration]]/365</f>
        <v>0.26301369863013696</v>
      </c>
      <c r="R984" s="7" t="b">
        <f>IF(TBL_Employees[[#This Row],[Column1]],TBL_Employees[[#This Row],[Column1]]&lt;&gt;"#VALUE!",0)</f>
        <v>1</v>
      </c>
    </row>
    <row r="985" spans="1:18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11">
        <v>119397</v>
      </c>
      <c r="K985" s="9">
        <v>0.09</v>
      </c>
      <c r="L985" t="s">
        <v>33</v>
      </c>
      <c r="M985" t="s">
        <v>60</v>
      </c>
      <c r="N985" s="1">
        <v>43538</v>
      </c>
      <c r="O985">
        <f t="shared" si="15"/>
        <v>10745.73</v>
      </c>
      <c r="P985">
        <f>NETWORKDAYS(TBL_Employees[[#This Row],[Hire Date]],TBL_Employees[[#This Row],[Exit Date]])</f>
        <v>214</v>
      </c>
      <c r="Q985">
        <f>TBL_Employees[[#This Row],[duration]]/365</f>
        <v>0.58630136986301373</v>
      </c>
      <c r="R985" s="7" t="b">
        <f>IF(TBL_Employees[[#This Row],[Column1]],TBL_Employees[[#This Row],[Column1]]&lt;&gt;"#VALUE!",0)</f>
        <v>1</v>
      </c>
    </row>
    <row r="986" spans="1:18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11">
        <v>150666</v>
      </c>
      <c r="K986" s="9">
        <v>0.23</v>
      </c>
      <c r="L986" t="s">
        <v>33</v>
      </c>
      <c r="M986" t="s">
        <v>34</v>
      </c>
      <c r="N986" s="1" t="s">
        <v>21</v>
      </c>
      <c r="O986">
        <f t="shared" si="15"/>
        <v>34653.18</v>
      </c>
      <c r="P986" t="e">
        <f>NETWORKDAYS(TBL_Employees[[#This Row],[Hire Date]],TBL_Employees[[#This Row],[Exit Date]])</f>
        <v>#VALUE!</v>
      </c>
      <c r="Q986" t="e">
        <f>TBL_Employees[[#This Row],[duration]]/365</f>
        <v>#VALUE!</v>
      </c>
      <c r="R986" s="7" t="e">
        <f>IF(TBL_Employees[[#This Row],[Column1]],TBL_Employees[[#This Row],[Column1]]&lt;&gt;"#VALUE!",0)</f>
        <v>#VALUE!</v>
      </c>
    </row>
    <row r="987" spans="1:18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11">
        <v>148035</v>
      </c>
      <c r="K987" s="9">
        <v>0.14000000000000001</v>
      </c>
      <c r="L987" t="s">
        <v>19</v>
      </c>
      <c r="M987" t="s">
        <v>39</v>
      </c>
      <c r="N987" s="1" t="s">
        <v>21</v>
      </c>
      <c r="O987">
        <f t="shared" si="15"/>
        <v>20724.900000000001</v>
      </c>
      <c r="P987" t="e">
        <f>NETWORKDAYS(TBL_Employees[[#This Row],[Hire Date]],TBL_Employees[[#This Row],[Exit Date]])</f>
        <v>#VALUE!</v>
      </c>
      <c r="Q987" t="e">
        <f>TBL_Employees[[#This Row],[duration]]/365</f>
        <v>#VALUE!</v>
      </c>
      <c r="R987" s="7" t="e">
        <f>IF(TBL_Employees[[#This Row],[Column1]],TBL_Employees[[#This Row],[Column1]]&lt;&gt;"#VALUE!",0)</f>
        <v>#VALUE!</v>
      </c>
    </row>
    <row r="988" spans="1:18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11">
        <v>158898</v>
      </c>
      <c r="K988" s="9">
        <v>0.18</v>
      </c>
      <c r="L988" t="s">
        <v>19</v>
      </c>
      <c r="M988" t="s">
        <v>45</v>
      </c>
      <c r="N988" s="1" t="s">
        <v>21</v>
      </c>
      <c r="O988">
        <f t="shared" si="15"/>
        <v>28601.64</v>
      </c>
      <c r="P988" t="e">
        <f>NETWORKDAYS(TBL_Employees[[#This Row],[Hire Date]],TBL_Employees[[#This Row],[Exit Date]])</f>
        <v>#VALUE!</v>
      </c>
      <c r="Q988" t="e">
        <f>TBL_Employees[[#This Row],[duration]]/365</f>
        <v>#VALUE!</v>
      </c>
      <c r="R988" s="7" t="e">
        <f>IF(TBL_Employees[[#This Row],[Column1]],TBL_Employees[[#This Row],[Column1]]&lt;&gt;"#VALUE!",0)</f>
        <v>#VALUE!</v>
      </c>
    </row>
    <row r="989" spans="1:18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11">
        <v>89659</v>
      </c>
      <c r="K989" s="9">
        <v>0</v>
      </c>
      <c r="L989" t="s">
        <v>33</v>
      </c>
      <c r="M989" t="s">
        <v>60</v>
      </c>
      <c r="N989" s="1" t="s">
        <v>21</v>
      </c>
      <c r="O989">
        <f t="shared" si="15"/>
        <v>0</v>
      </c>
      <c r="P989" t="e">
        <f>NETWORKDAYS(TBL_Employees[[#This Row],[Hire Date]],TBL_Employees[[#This Row],[Exit Date]])</f>
        <v>#VALUE!</v>
      </c>
      <c r="Q989" t="e">
        <f>TBL_Employees[[#This Row],[duration]]/365</f>
        <v>#VALUE!</v>
      </c>
      <c r="R989" s="7" t="e">
        <f>IF(TBL_Employees[[#This Row],[Column1]],TBL_Employees[[#This Row],[Column1]]&lt;&gt;"#VALUE!",0)</f>
        <v>#VALUE!</v>
      </c>
    </row>
    <row r="990" spans="1:18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11">
        <v>171487</v>
      </c>
      <c r="K990" s="9">
        <v>0.23</v>
      </c>
      <c r="L990" t="s">
        <v>19</v>
      </c>
      <c r="M990" t="s">
        <v>39</v>
      </c>
      <c r="N990" s="1" t="s">
        <v>21</v>
      </c>
      <c r="O990">
        <f t="shared" si="15"/>
        <v>39442.01</v>
      </c>
      <c r="P990" t="e">
        <f>NETWORKDAYS(TBL_Employees[[#This Row],[Hire Date]],TBL_Employees[[#This Row],[Exit Date]])</f>
        <v>#VALUE!</v>
      </c>
      <c r="Q990" t="e">
        <f>TBL_Employees[[#This Row],[duration]]/365</f>
        <v>#VALUE!</v>
      </c>
      <c r="R990" s="7" t="e">
        <f>IF(TBL_Employees[[#This Row],[Column1]],TBL_Employees[[#This Row],[Column1]]&lt;&gt;"#VALUE!",0)</f>
        <v>#VALUE!</v>
      </c>
    </row>
    <row r="991" spans="1:18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11">
        <v>258498</v>
      </c>
      <c r="K991" s="9">
        <v>0.35</v>
      </c>
      <c r="L991" t="s">
        <v>19</v>
      </c>
      <c r="M991" t="s">
        <v>29</v>
      </c>
      <c r="N991" s="1" t="s">
        <v>21</v>
      </c>
      <c r="O991">
        <f t="shared" si="15"/>
        <v>90474.299999999988</v>
      </c>
      <c r="P991" t="e">
        <f>NETWORKDAYS(TBL_Employees[[#This Row],[Hire Date]],TBL_Employees[[#This Row],[Exit Date]])</f>
        <v>#VALUE!</v>
      </c>
      <c r="Q991" t="e">
        <f>TBL_Employees[[#This Row],[duration]]/365</f>
        <v>#VALUE!</v>
      </c>
      <c r="R991" s="7" t="e">
        <f>IF(TBL_Employees[[#This Row],[Column1]],TBL_Employees[[#This Row],[Column1]]&lt;&gt;"#VALUE!",0)</f>
        <v>#VALUE!</v>
      </c>
    </row>
    <row r="992" spans="1:18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11">
        <v>146961</v>
      </c>
      <c r="K992" s="9">
        <v>0.11</v>
      </c>
      <c r="L992" t="s">
        <v>19</v>
      </c>
      <c r="M992" t="s">
        <v>29</v>
      </c>
      <c r="N992" s="1" t="s">
        <v>21</v>
      </c>
      <c r="O992">
        <f t="shared" si="15"/>
        <v>16165.710000000001</v>
      </c>
      <c r="P992" t="e">
        <f>NETWORKDAYS(TBL_Employees[[#This Row],[Hire Date]],TBL_Employees[[#This Row],[Exit Date]])</f>
        <v>#VALUE!</v>
      </c>
      <c r="Q992" t="e">
        <f>TBL_Employees[[#This Row],[duration]]/365</f>
        <v>#VALUE!</v>
      </c>
      <c r="R992" s="7" t="e">
        <f>IF(TBL_Employees[[#This Row],[Column1]],TBL_Employees[[#This Row],[Column1]]&lt;&gt;"#VALUE!",0)</f>
        <v>#VALUE!</v>
      </c>
    </row>
    <row r="993" spans="1:18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11">
        <v>85369</v>
      </c>
      <c r="K993" s="9">
        <v>0</v>
      </c>
      <c r="L993" t="s">
        <v>52</v>
      </c>
      <c r="M993" t="s">
        <v>81</v>
      </c>
      <c r="N993" s="1">
        <v>38318</v>
      </c>
      <c r="O993">
        <f t="shared" si="15"/>
        <v>0</v>
      </c>
      <c r="P993">
        <f>NETWORKDAYS(TBL_Employees[[#This Row],[Hire Date]],TBL_Employees[[#This Row],[Exit Date]])</f>
        <v>1723</v>
      </c>
      <c r="Q993">
        <f>TBL_Employees[[#This Row],[duration]]/365</f>
        <v>4.720547945205479</v>
      </c>
      <c r="R993" s="7" t="b">
        <f>IF(TBL_Employees[[#This Row],[Column1]],TBL_Employees[[#This Row],[Column1]]&lt;&gt;"#VALUE!",0)</f>
        <v>1</v>
      </c>
    </row>
    <row r="994" spans="1:18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11">
        <v>67489</v>
      </c>
      <c r="K994" s="9">
        <v>0</v>
      </c>
      <c r="L994" t="s">
        <v>19</v>
      </c>
      <c r="M994" t="s">
        <v>20</v>
      </c>
      <c r="N994" s="1" t="s">
        <v>21</v>
      </c>
      <c r="O994">
        <f t="shared" si="15"/>
        <v>0</v>
      </c>
      <c r="P994" t="e">
        <f>NETWORKDAYS(TBL_Employees[[#This Row],[Hire Date]],TBL_Employees[[#This Row],[Exit Date]])</f>
        <v>#VALUE!</v>
      </c>
      <c r="Q994" t="e">
        <f>TBL_Employees[[#This Row],[duration]]/365</f>
        <v>#VALUE!</v>
      </c>
      <c r="R994" s="7" t="e">
        <f>IF(TBL_Employees[[#This Row],[Column1]],TBL_Employees[[#This Row],[Column1]]&lt;&gt;"#VALUE!",0)</f>
        <v>#VALUE!</v>
      </c>
    </row>
    <row r="995" spans="1:18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11">
        <v>166259</v>
      </c>
      <c r="K995" s="9">
        <v>0.17</v>
      </c>
      <c r="L995" t="s">
        <v>19</v>
      </c>
      <c r="M995" t="s">
        <v>20</v>
      </c>
      <c r="N995" s="1" t="s">
        <v>21</v>
      </c>
      <c r="O995">
        <f t="shared" si="15"/>
        <v>28264.030000000002</v>
      </c>
      <c r="P995" t="e">
        <f>NETWORKDAYS(TBL_Employees[[#This Row],[Hire Date]],TBL_Employees[[#This Row],[Exit Date]])</f>
        <v>#VALUE!</v>
      </c>
      <c r="Q995" t="e">
        <f>TBL_Employees[[#This Row],[duration]]/365</f>
        <v>#VALUE!</v>
      </c>
      <c r="R995" s="7" t="e">
        <f>IF(TBL_Employees[[#This Row],[Column1]],TBL_Employees[[#This Row],[Column1]]&lt;&gt;"#VALUE!",0)</f>
        <v>#VALUE!</v>
      </c>
    </row>
    <row r="996" spans="1:18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11">
        <v>47032</v>
      </c>
      <c r="K996" s="9">
        <v>0</v>
      </c>
      <c r="L996" t="s">
        <v>19</v>
      </c>
      <c r="M996" t="s">
        <v>29</v>
      </c>
      <c r="N996" s="1" t="s">
        <v>21</v>
      </c>
      <c r="O996">
        <f t="shared" si="15"/>
        <v>0</v>
      </c>
      <c r="P996" t="e">
        <f>NETWORKDAYS(TBL_Employees[[#This Row],[Hire Date]],TBL_Employees[[#This Row],[Exit Date]])</f>
        <v>#VALUE!</v>
      </c>
      <c r="Q996" t="e">
        <f>TBL_Employees[[#This Row],[duration]]/365</f>
        <v>#VALUE!</v>
      </c>
      <c r="R996" s="7" t="e">
        <f>IF(TBL_Employees[[#This Row],[Column1]],TBL_Employees[[#This Row],[Column1]]&lt;&gt;"#VALUE!",0)</f>
        <v>#VALUE!</v>
      </c>
    </row>
    <row r="997" spans="1:18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11">
        <v>98427</v>
      </c>
      <c r="K997" s="9">
        <v>0</v>
      </c>
      <c r="L997" t="s">
        <v>19</v>
      </c>
      <c r="M997" t="s">
        <v>29</v>
      </c>
      <c r="N997" s="1" t="s">
        <v>21</v>
      </c>
      <c r="O997">
        <f t="shared" si="15"/>
        <v>0</v>
      </c>
      <c r="P997" t="e">
        <f>NETWORKDAYS(TBL_Employees[[#This Row],[Hire Date]],TBL_Employees[[#This Row],[Exit Date]])</f>
        <v>#VALUE!</v>
      </c>
      <c r="Q997" t="e">
        <f>TBL_Employees[[#This Row],[duration]]/365</f>
        <v>#VALUE!</v>
      </c>
      <c r="R997" s="7" t="e">
        <f>IF(TBL_Employees[[#This Row],[Column1]],TBL_Employees[[#This Row],[Column1]]&lt;&gt;"#VALUE!",0)</f>
        <v>#VALUE!</v>
      </c>
    </row>
    <row r="998" spans="1:18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11">
        <v>47387</v>
      </c>
      <c r="K998" s="9">
        <v>0</v>
      </c>
      <c r="L998" t="s">
        <v>33</v>
      </c>
      <c r="M998" t="s">
        <v>34</v>
      </c>
      <c r="N998" s="1">
        <v>43108</v>
      </c>
      <c r="O998">
        <f t="shared" si="15"/>
        <v>0</v>
      </c>
      <c r="P998">
        <f>NETWORKDAYS(TBL_Employees[[#This Row],[Hire Date]],TBL_Employees[[#This Row],[Exit Date]])</f>
        <v>1986</v>
      </c>
      <c r="Q998">
        <f>TBL_Employees[[#This Row],[duration]]/365</f>
        <v>5.441095890410959</v>
      </c>
      <c r="R998" s="7" t="b">
        <f>IF(TBL_Employees[[#This Row],[Column1]],TBL_Employees[[#This Row],[Column1]]&lt;&gt;"#VALUE!",0)</f>
        <v>1</v>
      </c>
    </row>
    <row r="999" spans="1:18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11">
        <v>176710</v>
      </c>
      <c r="K999" s="9">
        <v>0.15</v>
      </c>
      <c r="L999" t="s">
        <v>19</v>
      </c>
      <c r="M999" t="s">
        <v>45</v>
      </c>
      <c r="N999" s="1" t="s">
        <v>21</v>
      </c>
      <c r="O999">
        <f t="shared" si="15"/>
        <v>26506.5</v>
      </c>
      <c r="P999" t="e">
        <f>NETWORKDAYS(TBL_Employees[[#This Row],[Hire Date]],TBL_Employees[[#This Row],[Exit Date]])</f>
        <v>#VALUE!</v>
      </c>
      <c r="Q999" t="e">
        <f>TBL_Employees[[#This Row],[duration]]/365</f>
        <v>#VALUE!</v>
      </c>
      <c r="R999" s="7" t="e">
        <f>IF(TBL_Employees[[#This Row],[Column1]],TBL_Employees[[#This Row],[Column1]]&lt;&gt;"#VALUE!",0)</f>
        <v>#VALUE!</v>
      </c>
    </row>
    <row r="1000" spans="1:18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11">
        <v>95960</v>
      </c>
      <c r="K1000" s="9">
        <v>0</v>
      </c>
      <c r="L1000" t="s">
        <v>33</v>
      </c>
      <c r="M1000" t="s">
        <v>34</v>
      </c>
      <c r="N1000" s="1" t="s">
        <v>21</v>
      </c>
      <c r="O1000">
        <f t="shared" si="15"/>
        <v>0</v>
      </c>
      <c r="P1000" t="e">
        <f>NETWORKDAYS(TBL_Employees[[#This Row],[Hire Date]],TBL_Employees[[#This Row],[Exit Date]])</f>
        <v>#VALUE!</v>
      </c>
      <c r="Q1000" t="e">
        <f>TBL_Employees[[#This Row],[duration]]/365</f>
        <v>#VALUE!</v>
      </c>
      <c r="R1000" s="7" t="e">
        <f>IF(TBL_Employees[[#This Row],[Column1]],TBL_Employees[[#This Row],[Column1]]&lt;&gt;"#VALUE!",0)</f>
        <v>#VALUE!</v>
      </c>
    </row>
    <row r="1001" spans="1:18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11">
        <v>216195</v>
      </c>
      <c r="K1001" s="9">
        <v>0.31</v>
      </c>
      <c r="L1001" t="s">
        <v>19</v>
      </c>
      <c r="M1001" t="s">
        <v>45</v>
      </c>
      <c r="N1001" s="1" t="s">
        <v>21</v>
      </c>
      <c r="O1001">
        <f t="shared" si="15"/>
        <v>67020.45</v>
      </c>
      <c r="P1001" t="e">
        <f>NETWORKDAYS(TBL_Employees[[#This Row],[Hire Date]],TBL_Employees[[#This Row],[Exit Date]])</f>
        <v>#VALUE!</v>
      </c>
      <c r="Q1001" t="e">
        <f>TBL_Employees[[#This Row],[duration]]/365</f>
        <v>#VALUE!</v>
      </c>
      <c r="R1001" s="7" t="e">
        <f>IF(TBL_Employees[[#This Row],[Column1]],TBL_Employees[[#This Row],[Column1]]&lt;&gt;"#VALUE!",0)</f>
        <v>#VALUE!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task2</vt:lpstr>
      <vt:lpstr>task3</vt:lpstr>
      <vt:lpstr>task4</vt:lpstr>
      <vt:lpstr>task-5</vt:lpstr>
      <vt:lpstr>task6</vt:lpstr>
      <vt:lpstr>task7</vt:lpstr>
      <vt:lpstr>task9</vt:lpstr>
      <vt:lpstr>tak10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Pranaya Chilukala</cp:lastModifiedBy>
  <dcterms:created xsi:type="dcterms:W3CDTF">2022-08-29T14:02:56Z</dcterms:created>
  <dcterms:modified xsi:type="dcterms:W3CDTF">2024-03-29T06:07:22Z</dcterms:modified>
</cp:coreProperties>
</file>