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xr:revisionPtr revIDLastSave="1" documentId="11_8BCB1D6141DD2C499F99ABB13FF19CF5DAB3A6DD" xr6:coauthVersionLast="47" xr6:coauthVersionMax="47" xr10:uidLastSave="{E5138AA8-15CE-4207-97D8-15F4287DE238}"/>
  <bookViews>
    <workbookView xWindow="0" yWindow="0" windowWidth="0" windowHeight="0" activeTab="1" xr2:uid="{00000000-000D-0000-FFFF-FFFF00000000}"/>
  </bookViews>
  <sheets>
    <sheet name="Doc info" sheetId="1" r:id="rId1"/>
    <sheet name="Summary" sheetId="2" r:id="rId2"/>
    <sheet name="Servers" sheetId="3" r:id="rId3"/>
    <sheet name="Networks" sheetId="4" r:id="rId4"/>
    <sheet name="Databases" sheetId="5" r:id="rId5"/>
    <sheet name="Application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2" l="1"/>
  <c r="J27" i="2"/>
  <c r="I27" i="2"/>
  <c r="H27" i="2"/>
  <c r="G27" i="2"/>
  <c r="F27" i="2"/>
  <c r="E27" i="2"/>
  <c r="D27" i="2"/>
  <c r="C27" i="2"/>
  <c r="K26" i="2"/>
  <c r="J26" i="2"/>
  <c r="I26" i="2"/>
  <c r="H26" i="2"/>
  <c r="G26" i="2"/>
  <c r="F26" i="2"/>
  <c r="E26" i="2"/>
  <c r="D26" i="2"/>
  <c r="C26" i="2"/>
  <c r="K25" i="2"/>
  <c r="J25" i="2"/>
  <c r="I25" i="2"/>
  <c r="H25" i="2"/>
  <c r="G25" i="2"/>
  <c r="F25" i="2"/>
  <c r="E25" i="2"/>
  <c r="D25" i="2"/>
  <c r="C25" i="2"/>
  <c r="K24" i="2"/>
  <c r="J24" i="2"/>
  <c r="I24" i="2"/>
  <c r="H24" i="2"/>
  <c r="G24" i="2"/>
  <c r="F24" i="2"/>
  <c r="E24" i="2"/>
  <c r="L24" i="2" s="1"/>
  <c r="D24" i="2"/>
  <c r="C24" i="2"/>
  <c r="K23" i="2"/>
  <c r="J23" i="2"/>
  <c r="I23" i="2"/>
  <c r="H23" i="2"/>
  <c r="G23" i="2"/>
  <c r="F23" i="2"/>
  <c r="E23" i="2"/>
  <c r="L23" i="2" s="1"/>
  <c r="D23" i="2"/>
  <c r="C23" i="2"/>
  <c r="K22" i="2"/>
  <c r="J22" i="2"/>
  <c r="I22" i="2"/>
  <c r="H22" i="2"/>
  <c r="G22" i="2"/>
  <c r="F22" i="2"/>
  <c r="E22" i="2"/>
  <c r="L22" i="2" s="1"/>
  <c r="D22" i="2"/>
  <c r="C22" i="2"/>
  <c r="K21" i="2"/>
  <c r="J21" i="2"/>
  <c r="I21" i="2"/>
  <c r="H21" i="2"/>
  <c r="G21" i="2"/>
  <c r="F21" i="2"/>
  <c r="E21" i="2"/>
  <c r="L21" i="2" s="1"/>
  <c r="D21" i="2"/>
  <c r="C21" i="2"/>
  <c r="K20" i="2"/>
  <c r="J20" i="2"/>
  <c r="I20" i="2"/>
  <c r="H20" i="2"/>
  <c r="G20" i="2"/>
  <c r="F20" i="2"/>
  <c r="E20" i="2"/>
  <c r="L20" i="2" s="1"/>
  <c r="D20" i="2"/>
  <c r="C20" i="2"/>
  <c r="K19" i="2"/>
  <c r="J19" i="2"/>
  <c r="I19" i="2"/>
  <c r="H19" i="2"/>
  <c r="G19" i="2"/>
  <c r="F19" i="2"/>
  <c r="E19" i="2"/>
  <c r="L19" i="2" s="1"/>
  <c r="D19" i="2"/>
  <c r="C19" i="2"/>
  <c r="K18" i="2"/>
  <c r="J18" i="2"/>
  <c r="I18" i="2"/>
  <c r="H18" i="2"/>
  <c r="G18" i="2"/>
  <c r="F18" i="2"/>
  <c r="E18" i="2"/>
  <c r="L18" i="2" s="1"/>
  <c r="D18" i="2"/>
  <c r="C18" i="2"/>
  <c r="K17" i="2"/>
  <c r="J17" i="2"/>
  <c r="I17" i="2"/>
  <c r="H17" i="2"/>
  <c r="G17" i="2"/>
  <c r="F17" i="2"/>
  <c r="E17" i="2"/>
  <c r="L17" i="2" s="1"/>
  <c r="D17" i="2"/>
  <c r="C17" i="2"/>
  <c r="K16" i="2"/>
  <c r="J16" i="2"/>
  <c r="I16" i="2"/>
  <c r="H16" i="2"/>
  <c r="G16" i="2"/>
  <c r="F16" i="2"/>
  <c r="E16" i="2"/>
  <c r="L16" i="2" s="1"/>
  <c r="D16" i="2"/>
  <c r="C16" i="2"/>
  <c r="K15" i="2"/>
  <c r="J15" i="2"/>
  <c r="I15" i="2"/>
  <c r="H15" i="2"/>
  <c r="G15" i="2"/>
  <c r="F15" i="2"/>
  <c r="E15" i="2"/>
  <c r="L15" i="2" s="1"/>
  <c r="D15" i="2"/>
  <c r="C15" i="2"/>
  <c r="L14" i="2"/>
  <c r="E14" i="2"/>
  <c r="K13" i="2"/>
  <c r="J13" i="2"/>
  <c r="I13" i="2"/>
  <c r="L13" i="2" s="1"/>
  <c r="H13" i="2"/>
  <c r="G13" i="2"/>
  <c r="F13" i="2"/>
  <c r="E13" i="2"/>
  <c r="D13" i="2"/>
  <c r="C13" i="2"/>
  <c r="K12" i="2"/>
  <c r="J12" i="2"/>
  <c r="I12" i="2"/>
  <c r="H12" i="2"/>
  <c r="G12" i="2"/>
  <c r="F12" i="2"/>
  <c r="E12" i="2"/>
  <c r="L12" i="2" s="1"/>
  <c r="D12" i="2"/>
  <c r="C12" i="2"/>
  <c r="L25" i="2" l="1"/>
  <c r="L26" i="2"/>
  <c r="L27" i="2"/>
</calcChain>
</file>

<file path=xl/sharedStrings.xml><?xml version="1.0" encoding="utf-8"?>
<sst xmlns="http://schemas.openxmlformats.org/spreadsheetml/2006/main" count="1509" uniqueCount="393">
  <si>
    <t>Information Security Performance Indicator Reporting (ISPIRI)</t>
  </si>
  <si>
    <t>Report</t>
  </si>
  <si>
    <t>Onboarding to Information Security Systems Reporting (Owning)</t>
  </si>
  <si>
    <t>Report ID</t>
  </si>
  <si>
    <t>REP-IS-C-0080</t>
  </si>
  <si>
    <t>Legal entity</t>
  </si>
  <si>
    <t>EEX</t>
  </si>
  <si>
    <t>Sheet</t>
  </si>
  <si>
    <t>Document information</t>
  </si>
  <si>
    <t>As of date</t>
  </si>
  <si>
    <t>2023-11-09</t>
  </si>
  <si>
    <t>Version</t>
  </si>
  <si>
    <t>Date</t>
  </si>
  <si>
    <t>Additions / Modification</t>
  </si>
  <si>
    <t>Prepared / Revised by</t>
  </si>
  <si>
    <t>v01</t>
  </si>
  <si>
    <t>2020-05-02</t>
  </si>
  <si>
    <t>Document created</t>
  </si>
  <si>
    <t>R. Strubytskyi</t>
  </si>
  <si>
    <t>v02</t>
  </si>
  <si>
    <t>2021-09-06</t>
  </si>
  <si>
    <t>A. Sedler</t>
  </si>
  <si>
    <t>v03</t>
  </si>
  <si>
    <t>2022-07-01</t>
  </si>
  <si>
    <t>Document updated</t>
  </si>
  <si>
    <t>v04</t>
  </si>
  <si>
    <t>2023-07-01</t>
  </si>
  <si>
    <t>Document reworked</t>
  </si>
  <si>
    <t>A. Kuprian</t>
  </si>
  <si>
    <t>Summary table</t>
  </si>
  <si>
    <t>Security Tool</t>
  </si>
  <si>
    <t>Category</t>
  </si>
  <si>
    <t># Unique scope</t>
  </si>
  <si>
    <t># Scope</t>
  </si>
  <si>
    <t># Onboarded</t>
  </si>
  <si>
    <t># Exception Required</t>
  </si>
  <si>
    <t># Exception Requested</t>
  </si>
  <si>
    <t># Exception Accepted</t>
  </si>
  <si>
    <t># Exception to be Mitigated</t>
  </si>
  <si>
    <t># Exception Expired</t>
  </si>
  <si>
    <t># To Onboard</t>
  </si>
  <si>
    <t>% Status</t>
  </si>
  <si>
    <t>SIEM-application</t>
  </si>
  <si>
    <t>Applications</t>
  </si>
  <si>
    <t>Source Code Scan (Fortify)</t>
  </si>
  <si>
    <t>ForgeRock</t>
  </si>
  <si>
    <t>-</t>
  </si>
  <si>
    <t>Database Access Monitoring (Databases)</t>
  </si>
  <si>
    <t>Databases</t>
  </si>
  <si>
    <t>Configuration Scan (Control Compliance Suite)</t>
  </si>
  <si>
    <t>Rapid7</t>
  </si>
  <si>
    <t>Networks</t>
  </si>
  <si>
    <t>Network intrusion prevention system</t>
  </si>
  <si>
    <t>Network intrusion detection system</t>
  </si>
  <si>
    <t>SolarWinds</t>
  </si>
  <si>
    <t>SIEM-network</t>
  </si>
  <si>
    <t>Servers</t>
  </si>
  <si>
    <t>Vulnerability Scan (Rapid7 - server only)</t>
  </si>
  <si>
    <t>SIEM-server</t>
  </si>
  <si>
    <t>SIEM-auditd</t>
  </si>
  <si>
    <t>Database Access Monitoring (Server)</t>
  </si>
  <si>
    <t>Endpoint Detection and Response</t>
  </si>
  <si>
    <t>Asset ID</t>
  </si>
  <si>
    <t>Asset</t>
  </si>
  <si>
    <t>Category description</t>
  </si>
  <si>
    <t>Is cloud</t>
  </si>
  <si>
    <t>Prod env</t>
  </si>
  <si>
    <t>Sim env</t>
  </si>
  <si>
    <t>Test env</t>
  </si>
  <si>
    <t>Dev env</t>
  </si>
  <si>
    <t>Internet facing</t>
  </si>
  <si>
    <t>Application IDs</t>
  </si>
  <si>
    <t>CCS in scope</t>
  </si>
  <si>
    <t>CCS super status</t>
  </si>
  <si>
    <t>CCS status</t>
  </si>
  <si>
    <t>CCS comment</t>
  </si>
  <si>
    <t>Rapid7 in scope</t>
  </si>
  <si>
    <t>Rapid7 super status</t>
  </si>
  <si>
    <t>Rapid7 status</t>
  </si>
  <si>
    <t>Rapid7 comment</t>
  </si>
  <si>
    <t>SIEM in scope</t>
  </si>
  <si>
    <t>SIEM super status</t>
  </si>
  <si>
    <t>SIEM status</t>
  </si>
  <si>
    <t>SIEM comment</t>
  </si>
  <si>
    <t>Auditd in scope</t>
  </si>
  <si>
    <t>Auditd super status</t>
  </si>
  <si>
    <t>Auditd status</t>
  </si>
  <si>
    <t>DAM in scope</t>
  </si>
  <si>
    <t>DAM super status</t>
  </si>
  <si>
    <t>DAM status</t>
  </si>
  <si>
    <t>DAM comment</t>
  </si>
  <si>
    <t>EDR in scope</t>
  </si>
  <si>
    <t>EDR super status</t>
  </si>
  <si>
    <t>EDR status</t>
  </si>
  <si>
    <t>EDR comment</t>
  </si>
  <si>
    <t>Core (from APMS)</t>
  </si>
  <si>
    <t>LE owning (from APMS)</t>
  </si>
  <si>
    <t>LE using application (from APMS)</t>
  </si>
  <si>
    <t>LE using service (from APMS)</t>
  </si>
  <si>
    <t>1163861</t>
  </si>
  <si>
    <t>XEHANPNS2</t>
  </si>
  <si>
    <t>Server Device - Server</t>
  </si>
  <si>
    <t>X</t>
  </si>
  <si>
    <t>AID809</t>
  </si>
  <si>
    <t>Onboarded</t>
  </si>
  <si>
    <t>2023-10-28 08:23:49</t>
  </si>
  <si>
    <t>2023/10/31 00:29:29</t>
  </si>
  <si>
    <t>10/30/2023  12:15:04 AM</t>
  </si>
  <si>
    <t>1</t>
  </si>
  <si>
    <t>0</t>
  </si>
  <si>
    <t>1163897</t>
  </si>
  <si>
    <t>XEHANPNP2</t>
  </si>
  <si>
    <t>2023-10-28 07:58:41</t>
  </si>
  <si>
    <t>2023/10/31 00:30:01</t>
  </si>
  <si>
    <t>10/30/2023  12:15:05 AM</t>
  </si>
  <si>
    <t>1163913</t>
  </si>
  <si>
    <t>XEHANPNP1</t>
  </si>
  <si>
    <t>2023-10-28 07:57:55</t>
  </si>
  <si>
    <t>2023/10/31 00:30:00</t>
  </si>
  <si>
    <t>1238659</t>
  </si>
  <si>
    <t>ECCTELDBP01</t>
  </si>
  <si>
    <t>AID525</t>
  </si>
  <si>
    <t>2023-10-28 07:56:43</t>
  </si>
  <si>
    <t>2023/10/31 00:29:56</t>
  </si>
  <si>
    <t>1238661</t>
  </si>
  <si>
    <t>ECCTELDBA01</t>
  </si>
  <si>
    <t>2023-10-28 08:01:09</t>
  </si>
  <si>
    <t>2023/10/31 00:29:39</t>
  </si>
  <si>
    <t>1238663</t>
  </si>
  <si>
    <t>ECCTELSVA01</t>
  </si>
  <si>
    <t>2023-10-28 07:52:38</t>
  </si>
  <si>
    <t>1284264</t>
  </si>
  <si>
    <t>ENERGY_EEX_TEST_ORACLET1DB01</t>
  </si>
  <si>
    <t>AID537</t>
  </si>
  <si>
    <t>2023-10-28 07:48:10</t>
  </si>
  <si>
    <t>2023/10/31 00:36:13</t>
  </si>
  <si>
    <t>1315342</t>
  </si>
  <si>
    <t>ENERGY_EEX_SIMU_ORACLES1DB01</t>
  </si>
  <si>
    <t>2023-10-28 08:14:53</t>
  </si>
  <si>
    <t>2023/10/31 00:35:50</t>
  </si>
  <si>
    <t>1323981</t>
  </si>
  <si>
    <t>ECCTELSVS01</t>
  </si>
  <si>
    <t>2023-10-28 08:13:32</t>
  </si>
  <si>
    <t>2023/10/31 00:29:44</t>
  </si>
  <si>
    <t>1323986</t>
  </si>
  <si>
    <t>ECCTELDBS01</t>
  </si>
  <si>
    <t>2023-10-28 07:50:24</t>
  </si>
  <si>
    <t>2023/10/31 00:29:38</t>
  </si>
  <si>
    <t>1526513</t>
  </si>
  <si>
    <t>EEXTRCRMQ01</t>
  </si>
  <si>
    <t>AID577</t>
  </si>
  <si>
    <t>2023-10-31 09:40:35</t>
  </si>
  <si>
    <t>1526515</t>
  </si>
  <si>
    <t>EEXARCRMQ01</t>
  </si>
  <si>
    <t>2023-10-28 10:01:27</t>
  </si>
  <si>
    <t>2023/10/31 00:29:52</t>
  </si>
  <si>
    <t>2023-10-31 09:36:02</t>
  </si>
  <si>
    <t>1526519</t>
  </si>
  <si>
    <t>EEXPRCRMQ01</t>
  </si>
  <si>
    <t>2023-10-28 10:06:20</t>
  </si>
  <si>
    <t>2023/10/31 00:29:48</t>
  </si>
  <si>
    <t>2023-10-31 09:38:16</t>
  </si>
  <si>
    <t>1526521</t>
  </si>
  <si>
    <t>EEXTRCRPS01</t>
  </si>
  <si>
    <t>2023/10/28 02:32:06</t>
  </si>
  <si>
    <t>2023-10-31 09:41:47</t>
  </si>
  <si>
    <t>1526523</t>
  </si>
  <si>
    <t>EEXARCRPS01</t>
  </si>
  <si>
    <t>2023-10-28 07:56:23</t>
  </si>
  <si>
    <t>2023/10/31 00:29:54</t>
  </si>
  <si>
    <t>2023-10-31 09:37:36</t>
  </si>
  <si>
    <t>1526527</t>
  </si>
  <si>
    <t>EEXPRCRPS01</t>
  </si>
  <si>
    <t>2023-10-28 08:00:03</t>
  </si>
  <si>
    <t>2023-10-31 09:34:52</t>
  </si>
  <si>
    <t>1526744</t>
  </si>
  <si>
    <t>FRAXRCRAS01</t>
  </si>
  <si>
    <t>2023-10-28 14:02:50</t>
  </si>
  <si>
    <t>2023/10/27 09:58:06</t>
  </si>
  <si>
    <t>1526748</t>
  </si>
  <si>
    <t>FRAXRCRPKI01</t>
  </si>
  <si>
    <t>2023-10-28 14:03:51</t>
  </si>
  <si>
    <t>2023/10/31 00:29:59</t>
  </si>
  <si>
    <t>1526750</t>
  </si>
  <si>
    <t>FRAXRCRWS01</t>
  </si>
  <si>
    <t>2023-10-28 13:32:25</t>
  </si>
  <si>
    <t>1526752</t>
  </si>
  <si>
    <t>FRPXRCRAS01</t>
  </si>
  <si>
    <t>2023-10-28 13:32:05</t>
  </si>
  <si>
    <t>1526756</t>
  </si>
  <si>
    <t>FRPXRCRPKI01</t>
  </si>
  <si>
    <t>2023-10-28 13:32:31</t>
  </si>
  <si>
    <t>2023/10/31 00:29:58</t>
  </si>
  <si>
    <t>1526758</t>
  </si>
  <si>
    <t>FRPXRCRWS01</t>
  </si>
  <si>
    <t>2023-10-28 15:18:25</t>
  </si>
  <si>
    <t>1526768</t>
  </si>
  <si>
    <t>FRTXRCRAS01</t>
  </si>
  <si>
    <t>1526772</t>
  </si>
  <si>
    <t>FRTXRCRPKI01</t>
  </si>
  <si>
    <t>1526774</t>
  </si>
  <si>
    <t>FRTXRCRWS01</t>
  </si>
  <si>
    <t>1535906</t>
  </si>
  <si>
    <t>ECCTELSVP01</t>
  </si>
  <si>
    <t>2023-10-28 07:54:51</t>
  </si>
  <si>
    <t>1536796</t>
  </si>
  <si>
    <t>ENERGY_EEX_ACCT_ORACLEA1DB01</t>
  </si>
  <si>
    <t>2023-10-28 07:50:04</t>
  </si>
  <si>
    <t>2023/10/31 00:36:08</t>
  </si>
  <si>
    <t>1536800</t>
  </si>
  <si>
    <t>ENERGY_EEX_ACCT_ORACLEA1DB02</t>
  </si>
  <si>
    <t>2023-10-28 07:57:04</t>
  </si>
  <si>
    <t>2023/10/31 00:35:18</t>
  </si>
  <si>
    <t>1536808</t>
  </si>
  <si>
    <t>ENERGY_EEX_PROD_ORACLEP1DB01</t>
  </si>
  <si>
    <t>2023-10-28 08:03:02</t>
  </si>
  <si>
    <t>2023/10/31 00:35:12</t>
  </si>
  <si>
    <t>1536816</t>
  </si>
  <si>
    <t>ENERGY_EEX_PROD_ORACLEP1DB02</t>
  </si>
  <si>
    <t>2023-10-28 07:56:54</t>
  </si>
  <si>
    <t>2023/10/31 00:35:34</t>
  </si>
  <si>
    <t>1538533</t>
  </si>
  <si>
    <t>EEXAORA01</t>
  </si>
  <si>
    <t>2023-10-28 08:00:54</t>
  </si>
  <si>
    <t>10/30/2023  1:59:45 AM</t>
  </si>
  <si>
    <t>1538537</t>
  </si>
  <si>
    <t>EEXAORA02</t>
  </si>
  <si>
    <t>2023-10-28 07:54:25</t>
  </si>
  <si>
    <t>10/30/2023  1:59:44 AM</t>
  </si>
  <si>
    <t>1538547</t>
  </si>
  <si>
    <t>EEXTORA01</t>
  </si>
  <si>
    <t>1540122</t>
  </si>
  <si>
    <t>EEXPORA01</t>
  </si>
  <si>
    <t>2023-10-28 07:51:10</t>
  </si>
  <si>
    <t>10/30/2023  1:59:48 AM</t>
  </si>
  <si>
    <t>1540132</t>
  </si>
  <si>
    <t>EEXPORA02</t>
  </si>
  <si>
    <t>2023-10-28 07:51:57</t>
  </si>
  <si>
    <t>1571677</t>
  </si>
  <si>
    <t>XEHANPEEX02</t>
  </si>
  <si>
    <t>2023-10-28 08:07:01</t>
  </si>
  <si>
    <t>2023/10/31 00:29:46</t>
  </si>
  <si>
    <t>1571686</t>
  </si>
  <si>
    <t>XEHANPEEX01</t>
  </si>
  <si>
    <t>2023-10-28 07:57:09</t>
  </si>
  <si>
    <t>10/30/2023  12:15:07 AM</t>
  </si>
  <si>
    <t>1571704</t>
  </si>
  <si>
    <t>XEHANSEEX01</t>
  </si>
  <si>
    <t>2023-10-28 08:39:15</t>
  </si>
  <si>
    <t>1615888</t>
  </si>
  <si>
    <t>EGPEEXMS01</t>
  </si>
  <si>
    <t>AID1054</t>
  </si>
  <si>
    <t>2023-10-28 15:03:41</t>
  </si>
  <si>
    <t>1908808</t>
  </si>
  <si>
    <t>ENERGY_EEX_PROD_TTXP1DB01</t>
  </si>
  <si>
    <t>AID2042</t>
  </si>
  <si>
    <t>2023-10-28 10:14:07</t>
  </si>
  <si>
    <t>1908895</t>
  </si>
  <si>
    <t>ENERGY_EEX_ACCT_TTXA1DB01</t>
  </si>
  <si>
    <t>2023-10-28 10:09:13</t>
  </si>
  <si>
    <t>2023/10/31 00:29:50</t>
  </si>
  <si>
    <t>1968154</t>
  </si>
  <si>
    <t>FRDBPMSCS01</t>
  </si>
  <si>
    <t>AID2009</t>
  </si>
  <si>
    <t>NIPS in scope</t>
  </si>
  <si>
    <t>NIPS super status</t>
  </si>
  <si>
    <t>NIPS status</t>
  </si>
  <si>
    <t>NIPS comment</t>
  </si>
  <si>
    <t>NIDS in scope</t>
  </si>
  <si>
    <t>NIDS super status</t>
  </si>
  <si>
    <t>NIDS status</t>
  </si>
  <si>
    <t>NIDS comment</t>
  </si>
  <si>
    <t>SOLW in scope</t>
  </si>
  <si>
    <t>SOLW super status</t>
  </si>
  <si>
    <t>SOLW status</t>
  </si>
  <si>
    <t>SOLW comment</t>
  </si>
  <si>
    <t>DAM tool</t>
  </si>
  <si>
    <t>1883025</t>
  </si>
  <si>
    <t>PRCR</t>
  </si>
  <si>
    <t>Database</t>
  </si>
  <si>
    <t>10/30/2023 03:53:48</t>
  </si>
  <si>
    <t>Imperva</t>
  </si>
  <si>
    <t>1889519</t>
  </si>
  <si>
    <t>10/30/2023 03:54:38</t>
  </si>
  <si>
    <t>1980710</t>
  </si>
  <si>
    <t>ARCR</t>
  </si>
  <si>
    <t>10/30/2023 03:54:31</t>
  </si>
  <si>
    <t>2000146</t>
  </si>
  <si>
    <t>Control of source code</t>
  </si>
  <si>
    <t>Super status</t>
  </si>
  <si>
    <t>Application ID</t>
  </si>
  <si>
    <t>SIEM Exception required</t>
  </si>
  <si>
    <t>SIEM Exception ticket</t>
  </si>
  <si>
    <t>SIEM Status computed</t>
  </si>
  <si>
    <t>Source Code Scan in scope</t>
  </si>
  <si>
    <t>Source Code Scan super status</t>
  </si>
  <si>
    <t>Source Code Scan status</t>
  </si>
  <si>
    <t>Source C ode Scan comment</t>
  </si>
  <si>
    <t>ForgeRock instances onboarded</t>
  </si>
  <si>
    <t>1511367</t>
  </si>
  <si>
    <t>TEL (TRADE ENTRY LINK)</t>
  </si>
  <si>
    <t>Business Application</t>
  </si>
  <si>
    <t>External</t>
  </si>
  <si>
    <t>In Operation</t>
  </si>
  <si>
    <t>Out of Scope</t>
  </si>
  <si>
    <t>No</t>
  </si>
  <si>
    <t>1513263</t>
  </si>
  <si>
    <t>SETTLEMENT PRICE TOOL (SPT)</t>
  </si>
  <si>
    <t>Internal</t>
  </si>
  <si>
    <t>To Onboard</t>
  </si>
  <si>
    <t>1513392</t>
  </si>
  <si>
    <t>DIAMANT (DIA)</t>
  </si>
  <si>
    <t>Desktop Application</t>
  </si>
  <si>
    <t>AID559</t>
  </si>
  <si>
    <t>1513394</t>
  </si>
  <si>
    <t>ICORP (ICORP) / BILLING (BIL)</t>
  </si>
  <si>
    <t>AID556</t>
  </si>
  <si>
    <t>1513419</t>
  </si>
  <si>
    <t>REGULATORY AND CUSTOMER REPORTING (RCR)</t>
  </si>
  <si>
    <t>In Progress</t>
  </si>
  <si>
    <t>1532788</t>
  </si>
  <si>
    <t>SCILA EEX HÜST</t>
  </si>
  <si>
    <t>1602226</t>
  </si>
  <si>
    <t>INSIGHTCOMMODITY</t>
  </si>
  <si>
    <t>AID1008</t>
  </si>
  <si>
    <t>1602332</t>
  </si>
  <si>
    <t>LBBW CORPORATES PORTAL</t>
  </si>
  <si>
    <t>AID1011</t>
  </si>
  <si>
    <t>1602333</t>
  </si>
  <si>
    <t>DATASOURCE (DTS)</t>
  </si>
  <si>
    <t>AID1009</t>
  </si>
  <si>
    <t>To be Scoped</t>
  </si>
  <si>
    <t>1602334</t>
  </si>
  <si>
    <t>EEX TRANSP. PLATFORM ENERGY MARKETS (WS)</t>
  </si>
  <si>
    <t>AID1012</t>
  </si>
  <si>
    <t>1602336</t>
  </si>
  <si>
    <t>EEX TT SCREEN</t>
  </si>
  <si>
    <t>AID1019</t>
  </si>
  <si>
    <t>1602339</t>
  </si>
  <si>
    <t>HRWORKS (HRW)</t>
  </si>
  <si>
    <t>AID1015</t>
  </si>
  <si>
    <t>1602360</t>
  </si>
  <si>
    <t>EEX GROUP WEBSHOP</t>
  </si>
  <si>
    <t>AID1010</t>
  </si>
  <si>
    <t>1602363</t>
  </si>
  <si>
    <t>YOOZ (YOZ)</t>
  </si>
  <si>
    <t>AID1017</t>
  </si>
  <si>
    <t>1602690</t>
  </si>
  <si>
    <t>EEX GROUP WEBSITES</t>
  </si>
  <si>
    <t>AID1022</t>
  </si>
  <si>
    <t>1602693</t>
  </si>
  <si>
    <t>SECURITY AND ACCESS CONTROL SYSTEM</t>
  </si>
  <si>
    <t>Infrastructure Application</t>
  </si>
  <si>
    <t>AID1021</t>
  </si>
  <si>
    <t>1603991</t>
  </si>
  <si>
    <t>TOBE PLATFORM</t>
  </si>
  <si>
    <t>AID1025</t>
  </si>
  <si>
    <t>1604193</t>
  </si>
  <si>
    <t>NEHS ADMISSION TOOL</t>
  </si>
  <si>
    <t>AID1039</t>
  </si>
  <si>
    <t>1608780</t>
  </si>
  <si>
    <t>INXMAIL</t>
  </si>
  <si>
    <t>AID1043</t>
  </si>
  <si>
    <t>1611033</t>
  </si>
  <si>
    <t>NEHS SALES TOOL</t>
  </si>
  <si>
    <t>AID1052</t>
  </si>
  <si>
    <t>1611994</t>
  </si>
  <si>
    <t>EEX MARKET SURVEILLANCE (SUPPORT VM)</t>
  </si>
  <si>
    <t>1624627</t>
  </si>
  <si>
    <t>TR TRANSPARENCY</t>
  </si>
  <si>
    <t>AID1071</t>
  </si>
  <si>
    <t>1631539</t>
  </si>
  <si>
    <t>SOCIAL MEDIA PLATFORMS &amp; TOOLS</t>
  </si>
  <si>
    <t>AID1088</t>
  </si>
  <si>
    <t>1631782</t>
  </si>
  <si>
    <t>AIRPLUS CREDITCARD PORTAL</t>
  </si>
  <si>
    <t>AID1104</t>
  </si>
  <si>
    <t>1631784</t>
  </si>
  <si>
    <t>REFINITIV EIKON</t>
  </si>
  <si>
    <t>AID1101</t>
  </si>
  <si>
    <t>1631978</t>
  </si>
  <si>
    <t>E-LEARNING (ELE)</t>
  </si>
  <si>
    <t>AID1108</t>
  </si>
  <si>
    <t>1632289</t>
  </si>
  <si>
    <t>DATEV SOFTWARE</t>
  </si>
  <si>
    <t>AID1097</t>
  </si>
  <si>
    <t>1732029</t>
  </si>
  <si>
    <t>BPM TOOL</t>
  </si>
  <si>
    <t>1809109</t>
  </si>
  <si>
    <t>TRADING TOOLBOX</t>
  </si>
  <si>
    <t>1822431</t>
  </si>
  <si>
    <t>PHYSICAL BANKING AUTHORISATIONS EEX AG</t>
  </si>
  <si>
    <t>AID2053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</si>
</sst>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776"/>
        <bgColor rgb="FF00277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/>
    </xf>
    <xf numFmtId="0" fontId="1" fillId="2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hangeHistory" displayName="ChangeHistory" ref="A11:D15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ummary" displayName="Summary" ref="A11:L27" headerRowCount="0">
  <tableColumns count="12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ervers" displayName="Servers" ref="A11:AK53">
  <autoFilter ref="A11:AK53" xr:uid="{00000000-0009-0000-0100-000003000000}"/>
  <tableColumns count="37">
    <tableColumn id="1" xr3:uid="{00000000-0010-0000-0200-000001000000}" name="Asset ID"/>
    <tableColumn id="2" xr3:uid="{00000000-0010-0000-0200-000002000000}" name="Asset"/>
    <tableColumn id="3" xr3:uid="{00000000-0010-0000-0200-000003000000}" name="Category description"/>
    <tableColumn id="4" xr3:uid="{00000000-0010-0000-0200-000004000000}" name="Is cloud"/>
    <tableColumn id="5" xr3:uid="{00000000-0010-0000-0200-000005000000}" name="Prod env"/>
    <tableColumn id="6" xr3:uid="{00000000-0010-0000-0200-000006000000}" name="Sim env"/>
    <tableColumn id="7" xr3:uid="{00000000-0010-0000-0200-000007000000}" name="Test env"/>
    <tableColumn id="8" xr3:uid="{00000000-0010-0000-0200-000008000000}" name="Dev env"/>
    <tableColumn id="9" xr3:uid="{00000000-0010-0000-0200-000009000000}" name="Internet facing"/>
    <tableColumn id="10" xr3:uid="{00000000-0010-0000-0200-00000A000000}" name="Application IDs"/>
    <tableColumn id="11" xr3:uid="{00000000-0010-0000-0200-00000B000000}" name="CCS in scope"/>
    <tableColumn id="12" xr3:uid="{00000000-0010-0000-0200-00000C000000}" name="CCS super status"/>
    <tableColumn id="13" xr3:uid="{00000000-0010-0000-0200-00000D000000}" name="CCS status"/>
    <tableColumn id="14" xr3:uid="{00000000-0010-0000-0200-00000E000000}" name="CCS comment"/>
    <tableColumn id="15" xr3:uid="{00000000-0010-0000-0200-00000F000000}" name="Rapid7 in scope"/>
    <tableColumn id="16" xr3:uid="{00000000-0010-0000-0200-000010000000}" name="Rapid7 super status"/>
    <tableColumn id="17" xr3:uid="{00000000-0010-0000-0200-000011000000}" name="Rapid7 status"/>
    <tableColumn id="18" xr3:uid="{00000000-0010-0000-0200-000012000000}" name="Rapid7 comment"/>
    <tableColumn id="19" xr3:uid="{00000000-0010-0000-0200-000013000000}" name="SIEM in scope"/>
    <tableColumn id="20" xr3:uid="{00000000-0010-0000-0200-000014000000}" name="SIEM super status"/>
    <tableColumn id="21" xr3:uid="{00000000-0010-0000-0200-000015000000}" name="SIEM status"/>
    <tableColumn id="22" xr3:uid="{00000000-0010-0000-0200-000016000000}" name="SIEM comment"/>
    <tableColumn id="23" xr3:uid="{00000000-0010-0000-0200-000017000000}" name="Auditd in scope"/>
    <tableColumn id="24" xr3:uid="{00000000-0010-0000-0200-000018000000}" name="Auditd super status"/>
    <tableColumn id="25" xr3:uid="{00000000-0010-0000-0200-000019000000}" name="Auditd status"/>
    <tableColumn id="26" xr3:uid="{00000000-0010-0000-0200-00001A000000}" name="DAM in scope"/>
    <tableColumn id="27" xr3:uid="{00000000-0010-0000-0200-00001B000000}" name="DAM super status"/>
    <tableColumn id="28" xr3:uid="{00000000-0010-0000-0200-00001C000000}" name="DAM status"/>
    <tableColumn id="29" xr3:uid="{00000000-0010-0000-0200-00001D000000}" name="DAM comment"/>
    <tableColumn id="30" xr3:uid="{00000000-0010-0000-0200-00001E000000}" name="EDR in scope"/>
    <tableColumn id="31" xr3:uid="{00000000-0010-0000-0200-00001F000000}" name="EDR super status"/>
    <tableColumn id="32" xr3:uid="{00000000-0010-0000-0200-000020000000}" name="EDR status"/>
    <tableColumn id="33" xr3:uid="{00000000-0010-0000-0200-000021000000}" name="EDR comment"/>
    <tableColumn id="34" xr3:uid="{00000000-0010-0000-0200-000022000000}" name="Core (from APMS)"/>
    <tableColumn id="35" xr3:uid="{00000000-0010-0000-0200-000023000000}" name="LE owning (from APMS)"/>
    <tableColumn id="36" xr3:uid="{00000000-0010-0000-0200-000024000000}" name="LE using application (from APMS)"/>
    <tableColumn id="37" xr3:uid="{00000000-0010-0000-0200-000025000000}" name="LE using service (from APMS)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atabases" displayName="Databases" ref="A11:T15">
  <autoFilter ref="A11:T15" xr:uid="{00000000-0009-0000-0100-000004000000}"/>
  <tableColumns count="20">
    <tableColumn id="1" xr3:uid="{00000000-0010-0000-0300-000001000000}" name="Asset ID"/>
    <tableColumn id="2" xr3:uid="{00000000-0010-0000-0300-000002000000}" name="Asset"/>
    <tableColumn id="3" xr3:uid="{00000000-0010-0000-0300-000003000000}" name="Category description"/>
    <tableColumn id="4" xr3:uid="{00000000-0010-0000-0300-000004000000}" name="Is cloud"/>
    <tableColumn id="5" xr3:uid="{00000000-0010-0000-0300-000005000000}" name="Prod env"/>
    <tableColumn id="6" xr3:uid="{00000000-0010-0000-0300-000006000000}" name="Sim env"/>
    <tableColumn id="7" xr3:uid="{00000000-0010-0000-0300-000007000000}" name="Application IDs"/>
    <tableColumn id="8" xr3:uid="{00000000-0010-0000-0300-000008000000}" name="DAM in scope"/>
    <tableColumn id="9" xr3:uid="{00000000-0010-0000-0300-000009000000}" name="DAM super status"/>
    <tableColumn id="10" xr3:uid="{00000000-0010-0000-0300-00000A000000}" name="DAM status"/>
    <tableColumn id="11" xr3:uid="{00000000-0010-0000-0300-00000B000000}" name="DAM comment"/>
    <tableColumn id="12" xr3:uid="{00000000-0010-0000-0300-00000C000000}" name="DAM tool"/>
    <tableColumn id="13" xr3:uid="{00000000-0010-0000-0300-00000D000000}" name="CCS in scope"/>
    <tableColumn id="14" xr3:uid="{00000000-0010-0000-0300-00000E000000}" name="CCS super status"/>
    <tableColumn id="15" xr3:uid="{00000000-0010-0000-0300-00000F000000}" name="CCS status"/>
    <tableColumn id="16" xr3:uid="{00000000-0010-0000-0300-000010000000}" name="CCS comment"/>
    <tableColumn id="17" xr3:uid="{00000000-0010-0000-0300-000011000000}" name="Core (from APMS)"/>
    <tableColumn id="18" xr3:uid="{00000000-0010-0000-0300-000012000000}" name="LE owning (from APMS)"/>
    <tableColumn id="19" xr3:uid="{00000000-0010-0000-0300-000013000000}" name="LE using application (from APMS)"/>
    <tableColumn id="20" xr3:uid="{00000000-0010-0000-0300-000014000000}" name="LE using service (from APMS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Applications" displayName="Applications" ref="A11:U41">
  <autoFilter ref="A11:U41" xr:uid="{00000000-0009-0000-0100-000005000000}"/>
  <tableColumns count="21">
    <tableColumn id="1" xr3:uid="{00000000-0010-0000-0400-000001000000}" name="Asset ID"/>
    <tableColumn id="2" xr3:uid="{00000000-0010-0000-0400-000002000000}" name="Asset"/>
    <tableColumn id="3" xr3:uid="{00000000-0010-0000-0400-000003000000}" name="Category description"/>
    <tableColumn id="4" xr3:uid="{00000000-0010-0000-0400-000004000000}" name="Control of source code"/>
    <tableColumn id="5" xr3:uid="{00000000-0010-0000-0400-000005000000}" name="Super status"/>
    <tableColumn id="6" xr3:uid="{00000000-0010-0000-0400-000006000000}" name="Internet facing"/>
    <tableColumn id="7" xr3:uid="{00000000-0010-0000-0400-000007000000}" name="Application ID"/>
    <tableColumn id="8" xr3:uid="{00000000-0010-0000-0400-000008000000}" name="SIEM status"/>
    <tableColumn id="9" xr3:uid="{00000000-0010-0000-0400-000009000000}" name="SIEM Exception required"/>
    <tableColumn id="10" xr3:uid="{00000000-0010-0000-0400-00000A000000}" name="SIEM Exception ticket"/>
    <tableColumn id="11" xr3:uid="{00000000-0010-0000-0400-00000B000000}" name="SIEM in scope"/>
    <tableColumn id="12" xr3:uid="{00000000-0010-0000-0400-00000C000000}" name="SIEM Status computed"/>
    <tableColumn id="13" xr3:uid="{00000000-0010-0000-0400-00000D000000}" name="Source Code Scan in scope"/>
    <tableColumn id="14" xr3:uid="{00000000-0010-0000-0400-00000E000000}" name="Source Code Scan super status"/>
    <tableColumn id="15" xr3:uid="{00000000-0010-0000-0400-00000F000000}" name="Source Code Scan status"/>
    <tableColumn id="16" xr3:uid="{00000000-0010-0000-0400-000010000000}" name="Source C ode Scan comment"/>
    <tableColumn id="17" xr3:uid="{00000000-0010-0000-0400-000011000000}" name="ForgeRock instances onboarded"/>
    <tableColumn id="18" xr3:uid="{00000000-0010-0000-0400-000012000000}" name="Core (from APMS)"/>
    <tableColumn id="19" xr3:uid="{00000000-0010-0000-0400-000013000000}" name="LE owning (from APMS)"/>
    <tableColumn id="20" xr3:uid="{00000000-0010-0000-0400-000014000000}" name="LE using application (from APMS)"/>
    <tableColumn id="21" xr3:uid="{00000000-0010-0000-0400-000015000000}" name="LE using service (from APMS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5"/>
  <sheetViews>
    <sheetView workbookViewId="0"/>
  </sheetViews>
  <sheetFormatPr defaultRowHeight="15"/>
  <cols>
    <col min="1" max="1" width="13.42578125" customWidth="1"/>
    <col min="2" max="2" width="10.85546875" customWidth="1"/>
    <col min="3" max="3" width="55.42578125" customWidth="1"/>
    <col min="4" max="4" width="24" customWidth="1"/>
  </cols>
  <sheetData>
    <row r="1" spans="1:16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>
      <c r="A2" s="1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>
      <c r="A3" s="1" t="s">
        <v>3</v>
      </c>
      <c r="B3" s="15" t="s">
        <v>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>
      <c r="A4" s="1" t="s">
        <v>5</v>
      </c>
      <c r="B4" s="13" t="s">
        <v>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6">
      <c r="A5" s="1" t="s">
        <v>7</v>
      </c>
      <c r="B5" s="13" t="s">
        <v>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>
      <c r="A6" s="1" t="s">
        <v>9</v>
      </c>
      <c r="B6" s="13" t="s">
        <v>10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11" spans="1:16">
      <c r="A11" s="3" t="s">
        <v>11</v>
      </c>
      <c r="B11" s="3" t="s">
        <v>12</v>
      </c>
      <c r="C11" s="3" t="s">
        <v>13</v>
      </c>
      <c r="D11" s="3" t="s">
        <v>14</v>
      </c>
    </row>
    <row r="12" spans="1:16">
      <c r="A12" s="4" t="s">
        <v>15</v>
      </c>
      <c r="B12" s="4" t="s">
        <v>16</v>
      </c>
      <c r="C12" s="5" t="s">
        <v>17</v>
      </c>
      <c r="D12" s="4" t="s">
        <v>18</v>
      </c>
    </row>
    <row r="13" spans="1:16">
      <c r="A13" s="4" t="s">
        <v>19</v>
      </c>
      <c r="B13" s="4" t="s">
        <v>20</v>
      </c>
      <c r="C13" s="5" t="s">
        <v>17</v>
      </c>
      <c r="D13" s="4" t="s">
        <v>21</v>
      </c>
    </row>
    <row r="14" spans="1:16">
      <c r="A14" s="4" t="s">
        <v>22</v>
      </c>
      <c r="B14" s="4" t="s">
        <v>23</v>
      </c>
      <c r="C14" s="5" t="s">
        <v>24</v>
      </c>
      <c r="D14" s="4" t="s">
        <v>21</v>
      </c>
    </row>
    <row r="15" spans="1:16">
      <c r="A15" s="4" t="s">
        <v>25</v>
      </c>
      <c r="B15" s="4" t="s">
        <v>26</v>
      </c>
      <c r="C15" s="5" t="s">
        <v>27</v>
      </c>
      <c r="D15" s="4" t="s">
        <v>28</v>
      </c>
    </row>
  </sheetData>
  <mergeCells count="6">
    <mergeCell ref="B6:P6"/>
    <mergeCell ref="B2:P2"/>
    <mergeCell ref="A1:P1"/>
    <mergeCell ref="B3:P3"/>
    <mergeCell ref="B5:P5"/>
    <mergeCell ref="B4:P4"/>
  </mergeCells>
  <pageMargins left="0.75" right="0.75" top="1" bottom="1" header="0.5" footer="0.5"/>
  <headerFooter>
    <oddFooter>&amp;C_x000D_&amp;1#&amp;"Calibri"&amp;10&amp;K000000 Internal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tabSelected="1" workbookViewId="0"/>
  </sheetViews>
  <sheetFormatPr defaultRowHeight="15"/>
  <cols>
    <col min="1" max="1" width="42" customWidth="1"/>
    <col min="2" max="12" width="14.7109375" customWidth="1"/>
    <col min="13" max="16" width="10.42578125" customWidth="1"/>
  </cols>
  <sheetData>
    <row r="1" spans="1:16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>
      <c r="A2" s="1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>
      <c r="A3" s="1" t="s">
        <v>3</v>
      </c>
      <c r="B3" s="15" t="s">
        <v>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>
      <c r="A4" s="1" t="s">
        <v>5</v>
      </c>
      <c r="B4" s="13" t="s">
        <v>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6">
      <c r="A5" s="1" t="s">
        <v>7</v>
      </c>
      <c r="B5" s="13" t="s">
        <v>29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>
      <c r="A6" s="1" t="s">
        <v>9</v>
      </c>
      <c r="B6" s="13" t="s">
        <v>10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11" spans="1:16" ht="32.1" customHeight="1">
      <c r="A11" s="6" t="s">
        <v>30</v>
      </c>
      <c r="B11" s="6" t="s">
        <v>31</v>
      </c>
      <c r="C11" s="6" t="s">
        <v>32</v>
      </c>
      <c r="D11" s="6" t="s">
        <v>33</v>
      </c>
      <c r="E11" s="6" t="s">
        <v>34</v>
      </c>
      <c r="F11" s="6" t="s">
        <v>35</v>
      </c>
      <c r="G11" s="6" t="s">
        <v>36</v>
      </c>
      <c r="H11" s="6" t="s">
        <v>37</v>
      </c>
      <c r="I11" s="6" t="s">
        <v>38</v>
      </c>
      <c r="J11" s="6" t="s">
        <v>39</v>
      </c>
      <c r="K11" s="6" t="s">
        <v>40</v>
      </c>
      <c r="L11" s="6" t="s">
        <v>41</v>
      </c>
    </row>
    <row r="12" spans="1:16">
      <c r="A12" s="7" t="s">
        <v>42</v>
      </c>
      <c r="B12" s="8" t="s">
        <v>43</v>
      </c>
      <c r="C12" s="9">
        <f>SUM(--(LEN(_xlfn.UNIQUE(_xlfn._xlws.FILTER(Applications!A:A,Applications!K:K=1,"")))&gt;0))</f>
        <v>5</v>
      </c>
      <c r="D12" s="9">
        <f>COUNTIF(Applications!K:K,"1")</f>
        <v>5</v>
      </c>
      <c r="E12" s="9">
        <f>COUNTIFS(Applications!L:L,"Onboarded", Applications!K:K, "1")</f>
        <v>4</v>
      </c>
      <c r="F12" s="9">
        <f>COUNTIFS(Applications!L:L,"Exception Required", Applications!K:K, "1")</f>
        <v>0</v>
      </c>
      <c r="G12" s="9">
        <f>COUNTIFS(Applications!L:L,"Exception Requested", Applications!K:K, "1")</f>
        <v>0</v>
      </c>
      <c r="H12" s="9">
        <f>COUNTIFS(Applications!L:L,"Exception Accepted", Applications!K:K, "1")</f>
        <v>0</v>
      </c>
      <c r="I12" s="9">
        <f>COUNTIFS(Applications!L:L,"Exception to be Mitigated", Applications!K:K, "1")</f>
        <v>0</v>
      </c>
      <c r="J12" s="9">
        <f>COUNTIFS(Applications!L:L,"Exception Expired", Applications!K:K, "1")</f>
        <v>0</v>
      </c>
      <c r="K12" s="9">
        <f>COUNTIFS(Applications!L:L,"To Onboard", Applications!K:K, "1")</f>
        <v>1</v>
      </c>
      <c r="L12" s="10">
        <f>IFERROR(E12/(D12-H12-I12),"-")</f>
        <v>0.8</v>
      </c>
    </row>
    <row r="13" spans="1:16">
      <c r="A13" s="7" t="s">
        <v>44</v>
      </c>
      <c r="B13" s="8" t="s">
        <v>43</v>
      </c>
      <c r="C13" s="9">
        <f>SUM(--(LEN(_xlfn.UNIQUE(_xlfn._xlws.FILTER(Applications!A:A,Applications!M:M=1,"")))&gt;0))</f>
        <v>4</v>
      </c>
      <c r="D13" s="9">
        <f>COUNTIF(Applications!M:M,"1")</f>
        <v>4</v>
      </c>
      <c r="E13" s="9">
        <f>COUNTIFS(Applications!O:O,"Onboarded", Applications!M:M, "1")</f>
        <v>0</v>
      </c>
      <c r="F13" s="9">
        <f>COUNTIFS(Applications!O:O,"Exception Required", Applications!M:M, "1")</f>
        <v>0</v>
      </c>
      <c r="G13" s="9">
        <f>COUNTIFS(Applications!O:O,"Exception Requested", Applications!M:M, "1")</f>
        <v>0</v>
      </c>
      <c r="H13" s="9">
        <f>COUNTIFS(Applications!O:O,"Exception Accepted", Applications!M:M, "1")</f>
        <v>0</v>
      </c>
      <c r="I13" s="9">
        <f>COUNTIFS(Applications!O:O,"Exception to be Mitigated", Applications!M:M, "1")</f>
        <v>0</v>
      </c>
      <c r="J13" s="9">
        <f>COUNTIFS(Applications!O:O,"Exception Expired", Applications!M:M, "1")</f>
        <v>0</v>
      </c>
      <c r="K13" s="9">
        <f>COUNTIFS(Applications!O:O,"To Onboard", Applications!M:M, "1")</f>
        <v>4</v>
      </c>
      <c r="L13" s="10">
        <f>IFERROR(E13/(D13-H13-I13),"-")</f>
        <v>0</v>
      </c>
    </row>
    <row r="14" spans="1:16">
      <c r="A14" s="7" t="s">
        <v>45</v>
      </c>
      <c r="B14" s="8" t="s">
        <v>43</v>
      </c>
      <c r="C14" s="9" t="s">
        <v>46</v>
      </c>
      <c r="D14" s="9" t="s">
        <v>46</v>
      </c>
      <c r="E14" s="9">
        <f>SUM(Applications!Q:Q)</f>
        <v>0</v>
      </c>
      <c r="F14" s="9" t="s">
        <v>46</v>
      </c>
      <c r="G14" s="9" t="s">
        <v>46</v>
      </c>
      <c r="H14" s="9" t="s">
        <v>46</v>
      </c>
      <c r="I14" s="9" t="s">
        <v>46</v>
      </c>
      <c r="J14" s="9" t="s">
        <v>46</v>
      </c>
      <c r="K14" s="9" t="s">
        <v>46</v>
      </c>
      <c r="L14" s="10" t="str">
        <f>IFERROR(E14/(D14-H14-I14),"-")</f>
        <v>-</v>
      </c>
    </row>
    <row r="15" spans="1:16">
      <c r="A15" s="7" t="s">
        <v>47</v>
      </c>
      <c r="B15" s="8" t="s">
        <v>48</v>
      </c>
      <c r="C15" s="9">
        <f>SUM(--(LEN(_xlfn.UNIQUE(_xlfn._xlws.FILTER(Databases!A:A,Databases!H:H=1,"")))&gt;0))</f>
        <v>4</v>
      </c>
      <c r="D15" s="9">
        <f>COUNTIF(Databases!H:H,"1")</f>
        <v>4</v>
      </c>
      <c r="E15" s="9">
        <f>COUNTIFS(Databases!J:J,"Onboarded", Databases!H:H, "1")</f>
        <v>4</v>
      </c>
      <c r="F15" s="9">
        <f>COUNTIFS(Databases!J:J,"Exception Required", Databases!H:H, "1")</f>
        <v>0</v>
      </c>
      <c r="G15" s="9">
        <f>COUNTIFS(Databases!J:J,"Exception Requested", Databases!H:H, "1")</f>
        <v>0</v>
      </c>
      <c r="H15" s="9">
        <f>COUNTIFS(Databases!J:J,"Exception Accepted", Databases!H:H, "1")</f>
        <v>0</v>
      </c>
      <c r="I15" s="9">
        <f>COUNTIFS(Databases!J:J,"Exception to be Mitigated", Databases!H:H, "1")</f>
        <v>0</v>
      </c>
      <c r="J15" s="9">
        <f>COUNTIFS(Databases!J:J,"Exception Expired", Databases!H:H, "1")</f>
        <v>0</v>
      </c>
      <c r="K15" s="9">
        <f>COUNTIFS(Databases!J:J,"To Onboard", Databases!H:H, "1")</f>
        <v>0</v>
      </c>
      <c r="L15" s="10">
        <f>IFERROR(E15/(D15-H15-I15),"-")</f>
        <v>1</v>
      </c>
    </row>
    <row r="16" spans="1:16">
      <c r="A16" s="7" t="s">
        <v>49</v>
      </c>
      <c r="B16" s="8" t="s">
        <v>48</v>
      </c>
      <c r="C16" s="9">
        <f>SUM(--(LEN(_xlfn.UNIQUE(_xlfn._xlws.FILTER(Databases!A:A,Databases!M:M=1,"")))&gt;0))</f>
        <v>0</v>
      </c>
      <c r="D16" s="9">
        <f>COUNTIF(Databases!M:M,"1")</f>
        <v>0</v>
      </c>
      <c r="E16" s="9">
        <f>COUNTIFS(Databases!O:O,"Onboarded", Databases!M:M, "1")</f>
        <v>0</v>
      </c>
      <c r="F16" s="9">
        <f>COUNTIFS(Databases!O:O,"Exception Required", Databases!M:M, "1")</f>
        <v>0</v>
      </c>
      <c r="G16" s="9">
        <f>COUNTIFS(Databases!O:O,"Exception Requested", Databases!M:M, "1")</f>
        <v>0</v>
      </c>
      <c r="H16" s="9">
        <f>COUNTIFS(Databases!O:O,"Exception Accepted", Databases!M:M, "1")</f>
        <v>0</v>
      </c>
      <c r="I16" s="9">
        <f>COUNTIFS(Databases!O:O,"Exception to be Mitigated", Databases!M:M, "1")</f>
        <v>0</v>
      </c>
      <c r="J16" s="9">
        <f>COUNTIFS(Databases!O:O,"Exception Expired", Databases!M:M, "1")</f>
        <v>0</v>
      </c>
      <c r="K16" s="9">
        <f>COUNTIFS(Databases!O:O,"To Onboard", Databases!M:M, "1")</f>
        <v>0</v>
      </c>
      <c r="L16" s="10" t="str">
        <f>IFERROR(E16/(D16-H16-I16),"-")</f>
        <v>-</v>
      </c>
    </row>
    <row r="17" spans="1:12">
      <c r="A17" s="7" t="s">
        <v>50</v>
      </c>
      <c r="B17" s="8" t="s">
        <v>51</v>
      </c>
      <c r="C17" s="9">
        <f>SUM(--(LEN(_xlfn.UNIQUE(_xlfn._xlws.FILTER(Networks!A:A,Networks!H:H=1,"")))&gt;0))</f>
        <v>0</v>
      </c>
      <c r="D17" s="9">
        <f>COUNTIF(Networks!H:H,"1")</f>
        <v>0</v>
      </c>
      <c r="E17" s="9">
        <f>COUNTIFS(Networks!J:J,"Onboarded", Networks!H:H, "1")</f>
        <v>0</v>
      </c>
      <c r="F17" s="9">
        <f>COUNTIFS(Networks!J:J,"Exception Required", Networks!H:H, "1")</f>
        <v>0</v>
      </c>
      <c r="G17" s="9">
        <f>COUNTIFS(Networks!J:J,"Exception Requested", Networks!H:H, "1")</f>
        <v>0</v>
      </c>
      <c r="H17" s="9">
        <f>COUNTIFS(Networks!J:J,"Exception Accepted", Networks!H:H, "1")</f>
        <v>0</v>
      </c>
      <c r="I17" s="9">
        <f>COUNTIFS(Networks!J:J,"Exception to be Mitigated", Networks!H:H, "1")</f>
        <v>0</v>
      </c>
      <c r="J17" s="9">
        <f>COUNTIFS(Networks!J:J,"Exception Expired", Networks!H:H, "1")</f>
        <v>0</v>
      </c>
      <c r="K17" s="9">
        <f>COUNTIFS(Networks!J:J,"To Onboard", Networks!H:H, "1")</f>
        <v>0</v>
      </c>
      <c r="L17" s="10" t="str">
        <f>IFERROR(E17/(D17-H17-I17),"-")</f>
        <v>-</v>
      </c>
    </row>
    <row r="18" spans="1:12">
      <c r="A18" s="7" t="s">
        <v>52</v>
      </c>
      <c r="B18" s="8" t="s">
        <v>51</v>
      </c>
      <c r="C18" s="9">
        <f>SUM(--(LEN(_xlfn.UNIQUE(_xlfn._xlws.FILTER(Networks!A:A,Networks!L:L=1,"")))&gt;0))</f>
        <v>0</v>
      </c>
      <c r="D18" s="9">
        <f>COUNTIF(Networks!L:L,"1")</f>
        <v>0</v>
      </c>
      <c r="E18" s="9">
        <f>COUNTIFS(Networks!N:N,"Onboarded", Networks!L:L, "1")</f>
        <v>0</v>
      </c>
      <c r="F18" s="9">
        <f>COUNTIFS(Networks!N:N,"Exception Required", Networks!L:L, "1")</f>
        <v>0</v>
      </c>
      <c r="G18" s="9">
        <f>COUNTIFS(Networks!N:N,"Exception Requested", Networks!L:L, "1")</f>
        <v>0</v>
      </c>
      <c r="H18" s="9">
        <f>COUNTIFS(Networks!N:N,"Exception Accepted", Networks!L:L, "1")</f>
        <v>0</v>
      </c>
      <c r="I18" s="9">
        <f>COUNTIFS(Networks!N:N,"Exception to be Mitigated", Networks!L:L, "1")</f>
        <v>0</v>
      </c>
      <c r="J18" s="9">
        <f>COUNTIFS(Networks!N:N,"Exception Expired", Networks!L:L, "1")</f>
        <v>0</v>
      </c>
      <c r="K18" s="9">
        <f>COUNTIFS(Networks!N:N,"To Onboard", Networks!L:L, "1")</f>
        <v>0</v>
      </c>
      <c r="L18" s="10" t="str">
        <f>IFERROR(E18/(D18-H18-I18),"-")</f>
        <v>-</v>
      </c>
    </row>
    <row r="19" spans="1:12">
      <c r="A19" s="7" t="s">
        <v>53</v>
      </c>
      <c r="B19" s="8" t="s">
        <v>51</v>
      </c>
      <c r="C19" s="9">
        <f>SUM(--(LEN(_xlfn.UNIQUE(_xlfn._xlws.FILTER(Networks!A:A,Networks!P:P=1,"")))&gt;0))</f>
        <v>0</v>
      </c>
      <c r="D19" s="9">
        <f>COUNTIF(Networks!P:P,"1")</f>
        <v>0</v>
      </c>
      <c r="E19" s="9">
        <f>COUNTIFS(Networks!R:R,"Onboarded", Networks!P:P, "1")</f>
        <v>0</v>
      </c>
      <c r="F19" s="9">
        <f>COUNTIFS(Networks!R:R,"Exception Required", Networks!P:P, "1")</f>
        <v>0</v>
      </c>
      <c r="G19" s="9">
        <f>COUNTIFS(Networks!R:R,"Exception Requested", Networks!P:P, "1")</f>
        <v>0</v>
      </c>
      <c r="H19" s="9">
        <f>COUNTIFS(Networks!R:R,"Exception Accepted", Networks!P:P, "1")</f>
        <v>0</v>
      </c>
      <c r="I19" s="9">
        <f>COUNTIFS(Networks!R:R,"Exception to be Mitigated", Networks!P:P, "1")</f>
        <v>0</v>
      </c>
      <c r="J19" s="9">
        <f>COUNTIFS(Networks!R:R,"Exception Expired", Networks!P:P, "1")</f>
        <v>0</v>
      </c>
      <c r="K19" s="9">
        <f>COUNTIFS(Networks!R:R,"To Onboard", Networks!P:P, "1")</f>
        <v>0</v>
      </c>
      <c r="L19" s="10" t="str">
        <f>IFERROR(E19/(D19-H19-I19),"-")</f>
        <v>-</v>
      </c>
    </row>
    <row r="20" spans="1:12">
      <c r="A20" s="7" t="s">
        <v>54</v>
      </c>
      <c r="B20" s="8" t="s">
        <v>51</v>
      </c>
      <c r="C20" s="9">
        <f>SUM(--(LEN(_xlfn.UNIQUE(_xlfn._xlws.FILTER(Networks!A:A,Networks!T:T=1,"")))&gt;0))</f>
        <v>0</v>
      </c>
      <c r="D20" s="9">
        <f>COUNTIF(Networks!T:T,"1")</f>
        <v>0</v>
      </c>
      <c r="E20" s="9">
        <f>COUNTIFS(Networks!V:V,"Onboarded", Networks!T:T, "1")</f>
        <v>0</v>
      </c>
      <c r="F20" s="9">
        <f>COUNTIFS(Networks!V:V,"Exception Required", Networks!T:T, "1")</f>
        <v>0</v>
      </c>
      <c r="G20" s="9">
        <f>COUNTIFS(Networks!V:V,"Exception Requested", Networks!T:T, "1")</f>
        <v>0</v>
      </c>
      <c r="H20" s="9">
        <f>COUNTIFS(Networks!V:V,"Exception Accepted", Networks!T:T, "1")</f>
        <v>0</v>
      </c>
      <c r="I20" s="9">
        <f>COUNTIFS(Networks!V:V,"Exception to be Mitigated", Networks!T:T, "1")</f>
        <v>0</v>
      </c>
      <c r="J20" s="9">
        <f>COUNTIFS(Networks!V:V,"Exception Expired", Networks!T:T, "1")</f>
        <v>0</v>
      </c>
      <c r="K20" s="9">
        <f>COUNTIFS(Networks!V:V,"To Onboard", Networks!T:T, "1")</f>
        <v>0</v>
      </c>
      <c r="L20" s="10" t="str">
        <f>IFERROR(E20/(D20-H20-I20),"-")</f>
        <v>-</v>
      </c>
    </row>
    <row r="21" spans="1:12">
      <c r="A21" s="7" t="s">
        <v>55</v>
      </c>
      <c r="B21" s="8" t="s">
        <v>51</v>
      </c>
      <c r="C21" s="9">
        <f>SUM(--(LEN(_xlfn.UNIQUE(_xlfn._xlws.FILTER(Networks!A:A,Networks!X:X=1,"")))&gt;0))</f>
        <v>0</v>
      </c>
      <c r="D21" s="9">
        <f>COUNTIF(Networks!X:X,"1")</f>
        <v>0</v>
      </c>
      <c r="E21" s="9">
        <f>COUNTIFS(Networks!Z:Z,"Onboarded", Networks!X:X, "1")</f>
        <v>0</v>
      </c>
      <c r="F21" s="9">
        <f>COUNTIFS(Networks!Z:Z,"Exception Required", Networks!X:X, "1")</f>
        <v>0</v>
      </c>
      <c r="G21" s="9">
        <f>COUNTIFS(Networks!Z:Z,"Exception Requested", Networks!X:X, "1")</f>
        <v>0</v>
      </c>
      <c r="H21" s="9">
        <f>COUNTIFS(Networks!Z:Z,"Exception Accepted", Networks!X:X, "1")</f>
        <v>0</v>
      </c>
      <c r="I21" s="9">
        <f>COUNTIFS(Networks!Z:Z,"Exception to be Mitigated", Networks!X:X, "1")</f>
        <v>0</v>
      </c>
      <c r="J21" s="9">
        <f>COUNTIFS(Networks!Z:Z,"Exception Expired", Networks!X:X, "1")</f>
        <v>0</v>
      </c>
      <c r="K21" s="9">
        <f>COUNTIFS(Networks!Z:Z,"To Onboard", Networks!X:X, "1")</f>
        <v>0</v>
      </c>
      <c r="L21" s="10" t="str">
        <f>IFERROR(E21/(D21-H21-I21),"-")</f>
        <v>-</v>
      </c>
    </row>
    <row r="22" spans="1:12">
      <c r="A22" s="7" t="s">
        <v>49</v>
      </c>
      <c r="B22" s="8" t="s">
        <v>56</v>
      </c>
      <c r="C22" s="9">
        <f>SUM(--(LEN(_xlfn.UNIQUE(_xlfn._xlws.FILTER(Servers!A:A,Servers!K:K=1,"")))&gt;0))</f>
        <v>35</v>
      </c>
      <c r="D22" s="9">
        <f>COUNTIF(Servers!K:K,"1")</f>
        <v>35</v>
      </c>
      <c r="E22" s="9">
        <f>COUNTIFS(Servers!M:M,"Onboarded", Servers!K:K, "1")</f>
        <v>35</v>
      </c>
      <c r="F22" s="9">
        <f>COUNTIFS(Servers!M:M,"Exception Required", Servers!K:K, "1")</f>
        <v>0</v>
      </c>
      <c r="G22" s="9">
        <f>COUNTIFS(Servers!M:M,"Exception Requested", Servers!K:K, "1")</f>
        <v>0</v>
      </c>
      <c r="H22" s="9">
        <f>COUNTIFS(Servers!M:M,"Exception Accepted", Servers!K:K, "1")</f>
        <v>0</v>
      </c>
      <c r="I22" s="9">
        <f>COUNTIFS(Servers!M:M,"Exception to be Mitigated", Servers!K:K, "1")</f>
        <v>0</v>
      </c>
      <c r="J22" s="9">
        <f>COUNTIFS(Servers!M:M,"Exception Expired", Servers!K:K, "1")</f>
        <v>0</v>
      </c>
      <c r="K22" s="9">
        <f>COUNTIFS(Servers!M:M,"To Onboard", Servers!K:K, "1")</f>
        <v>0</v>
      </c>
      <c r="L22" s="10">
        <f>IFERROR(E22/(D22-H22-I22),"-")</f>
        <v>1</v>
      </c>
    </row>
    <row r="23" spans="1:12">
      <c r="A23" s="7" t="s">
        <v>57</v>
      </c>
      <c r="B23" s="8" t="s">
        <v>56</v>
      </c>
      <c r="C23" s="9">
        <f>SUM(--(LEN(_xlfn.UNIQUE(_xlfn._xlws.FILTER(Servers!A:A,Servers!O:O=1,"")))&gt;0))</f>
        <v>38</v>
      </c>
      <c r="D23" s="9">
        <f>COUNTIF(Servers!O:O,"1")</f>
        <v>38</v>
      </c>
      <c r="E23" s="9">
        <f>COUNTIFS(Servers!Q:Q,"Onboarded", Servers!O:O, "1")</f>
        <v>38</v>
      </c>
      <c r="F23" s="9">
        <f>COUNTIFS(Servers!Q:Q,"Exception Required", Servers!O:O, "1")</f>
        <v>0</v>
      </c>
      <c r="G23" s="9">
        <f>COUNTIFS(Servers!Q:Q,"Exception Requested", Servers!O:O, "1")</f>
        <v>0</v>
      </c>
      <c r="H23" s="9">
        <f>COUNTIFS(Servers!Q:Q,"Exception Accepted", Servers!O:O, "1")</f>
        <v>0</v>
      </c>
      <c r="I23" s="9">
        <f>COUNTIFS(Servers!Q:Q,"Exception to be Mitigated", Servers!O:O, "1")</f>
        <v>0</v>
      </c>
      <c r="J23" s="9">
        <f>COUNTIFS(Servers!Q:Q,"Exception Expired", Servers!O:O, "1")</f>
        <v>0</v>
      </c>
      <c r="K23" s="9">
        <f>COUNTIFS(Servers!Q:Q,"To Onboard", Servers!O:O, "1")</f>
        <v>0</v>
      </c>
      <c r="L23" s="10">
        <f>IFERROR(E23/(D23-H23-I23),"-")</f>
        <v>1</v>
      </c>
    </row>
    <row r="24" spans="1:12">
      <c r="A24" s="7" t="s">
        <v>58</v>
      </c>
      <c r="B24" s="8" t="s">
        <v>56</v>
      </c>
      <c r="C24" s="9">
        <f>SUM(--(LEN(_xlfn.UNIQUE(_xlfn._xlws.FILTER(Servers!A:A,Servers!S:S=1,"")))&gt;0))</f>
        <v>35</v>
      </c>
      <c r="D24" s="9">
        <f>COUNTIF(Servers!S:S,"1")</f>
        <v>35</v>
      </c>
      <c r="E24" s="9">
        <f>COUNTIFS(Servers!U:U,"Onboarded", Servers!S:S, "1")</f>
        <v>35</v>
      </c>
      <c r="F24" s="9">
        <f>COUNTIFS(Servers!U:U,"Exception Required", Servers!S:S, "1")</f>
        <v>0</v>
      </c>
      <c r="G24" s="9">
        <f>COUNTIFS(Servers!U:U,"Exception Requested", Servers!S:S, "1")</f>
        <v>0</v>
      </c>
      <c r="H24" s="9">
        <f>COUNTIFS(Servers!U:U,"Exception Accepted", Servers!S:S, "1")</f>
        <v>0</v>
      </c>
      <c r="I24" s="9">
        <f>COUNTIFS(Servers!U:U,"Exception to be Mitigated", Servers!S:S, "1")</f>
        <v>0</v>
      </c>
      <c r="J24" s="9">
        <f>COUNTIFS(Servers!U:U,"Exception Expired", Servers!S:S, "1")</f>
        <v>0</v>
      </c>
      <c r="K24" s="9">
        <f>COUNTIFS(Servers!U:U,"To Onboard", Servers!S:S, "1")</f>
        <v>0</v>
      </c>
      <c r="L24" s="10">
        <f>IFERROR(E24/(D24-H24-I24),"-")</f>
        <v>1</v>
      </c>
    </row>
    <row r="25" spans="1:12">
      <c r="A25" s="7" t="s">
        <v>59</v>
      </c>
      <c r="B25" s="8" t="s">
        <v>56</v>
      </c>
      <c r="C25" s="9">
        <f>SUM(--(LEN(_xlfn.UNIQUE(_xlfn._xlws.FILTER(Servers!A:A,Servers!W:W=1,"")))&gt;0))</f>
        <v>35</v>
      </c>
      <c r="D25" s="9">
        <f>COUNTIF(Servers!W:W,"1")</f>
        <v>35</v>
      </c>
      <c r="E25" s="9">
        <f>COUNTIFS(Servers!Y:Y,"Onboarded", Servers!W:W, "1")</f>
        <v>35</v>
      </c>
      <c r="F25" s="9">
        <f>COUNTIFS(Servers!Y:Y,"Exception Required", Servers!W:W, "1")</f>
        <v>0</v>
      </c>
      <c r="G25" s="9">
        <f>COUNTIFS(Servers!Y:Y,"Exception Requested", Servers!W:W, "1")</f>
        <v>0</v>
      </c>
      <c r="H25" s="9">
        <f>COUNTIFS(Servers!Y:Y,"Exception Accepted", Servers!W:W, "1")</f>
        <v>0</v>
      </c>
      <c r="I25" s="9">
        <f>COUNTIFS(Servers!Y:Y,"Exception to be Mitigated", Servers!W:W, "1")</f>
        <v>0</v>
      </c>
      <c r="J25" s="9">
        <f>COUNTIFS(Servers!Y:Y,"Exception Expired", Servers!W:W, "1")</f>
        <v>0</v>
      </c>
      <c r="K25" s="9">
        <f>COUNTIFS(Servers!Y:Y,"To Onboard", Servers!W:W, "1")</f>
        <v>0</v>
      </c>
      <c r="L25" s="10">
        <f>IFERROR(E25/(D25-H25-I25),"-")</f>
        <v>1</v>
      </c>
    </row>
    <row r="26" spans="1:12">
      <c r="A26" s="7" t="s">
        <v>60</v>
      </c>
      <c r="B26" s="8" t="s">
        <v>56</v>
      </c>
      <c r="C26" s="9">
        <f>SUM(--(LEN(_xlfn.UNIQUE(_xlfn._xlws.FILTER(Servers!A:A,Servers!Z:Z=1,"")))&gt;0))</f>
        <v>10</v>
      </c>
      <c r="D26" s="9">
        <f>COUNTIF(Servers!Z:Z,"1")</f>
        <v>10</v>
      </c>
      <c r="E26" s="9">
        <f>COUNTIFS(Servers!AB:AB,"Onboarded", Servers!Z:Z, "1")</f>
        <v>10</v>
      </c>
      <c r="F26" s="9">
        <f>COUNTIFS(Servers!AB:AB,"Exception Required", Servers!Z:Z, "1")</f>
        <v>0</v>
      </c>
      <c r="G26" s="9">
        <f>COUNTIFS(Servers!AB:AB,"Exception Requested", Servers!Z:Z, "1")</f>
        <v>0</v>
      </c>
      <c r="H26" s="9">
        <f>COUNTIFS(Servers!AB:AB,"Exception Accepted", Servers!Z:Z, "1")</f>
        <v>0</v>
      </c>
      <c r="I26" s="9">
        <f>COUNTIFS(Servers!AB:AB,"Exception to be Mitigated", Servers!Z:Z, "1")</f>
        <v>0</v>
      </c>
      <c r="J26" s="9">
        <f>COUNTIFS(Servers!AB:AB,"Exception Expired", Servers!Z:Z, "1")</f>
        <v>0</v>
      </c>
      <c r="K26" s="9">
        <f>COUNTIFS(Servers!AB:AB,"To Onboard", Servers!Z:Z, "1")</f>
        <v>0</v>
      </c>
      <c r="L26" s="10">
        <f>IFERROR(E26/(D26-H26-I26),"-")</f>
        <v>1</v>
      </c>
    </row>
    <row r="27" spans="1:12">
      <c r="A27" s="7" t="s">
        <v>61</v>
      </c>
      <c r="B27" s="8" t="s">
        <v>56</v>
      </c>
      <c r="C27" s="9">
        <f>SUM(--(LEN(_xlfn.UNIQUE(_xlfn._xlws.FILTER(Servers!A:A,Servers!AD:AD=1,"")))&gt;0))</f>
        <v>6</v>
      </c>
      <c r="D27" s="9">
        <f>COUNTIF(Servers!AD:AD,"1")</f>
        <v>6</v>
      </c>
      <c r="E27" s="9">
        <f>COUNTIFS(Servers!AF:AF,"Onboarded", Servers!AD:AD, "1")</f>
        <v>6</v>
      </c>
      <c r="F27" s="9">
        <f>COUNTIFS(Servers!AF:AF,"Exception Required", Servers!AD:AD, "1")</f>
        <v>0</v>
      </c>
      <c r="G27" s="9">
        <f>COUNTIFS(Servers!AF:AF,"Exception Requested", Servers!AD:AD, "1")</f>
        <v>0</v>
      </c>
      <c r="H27" s="9">
        <f>COUNTIFS(Servers!AF:AF,"Exception Accepted", Servers!AD:AD, "1")</f>
        <v>0</v>
      </c>
      <c r="I27" s="9">
        <f>COUNTIFS(Servers!AF:AF,"Exception to be Mitigated", Servers!AD:AD, "1")</f>
        <v>0</v>
      </c>
      <c r="J27" s="9">
        <f>COUNTIFS(Servers!AF:AF,"Exception Expired", Servers!AD:AD, "1")</f>
        <v>0</v>
      </c>
      <c r="K27" s="9">
        <f>COUNTIFS(Servers!AF:AF,"To Onboard", Servers!AD:AD, "1")</f>
        <v>0</v>
      </c>
      <c r="L27" s="10">
        <f>IFERROR(E27/(D27-H27-I27),"-")</f>
        <v>1</v>
      </c>
    </row>
  </sheetData>
  <mergeCells count="6">
    <mergeCell ref="B6:P6"/>
    <mergeCell ref="B2:P2"/>
    <mergeCell ref="A1:P1"/>
    <mergeCell ref="B3:P3"/>
    <mergeCell ref="B5:P5"/>
    <mergeCell ref="B4:P4"/>
  </mergeCells>
  <pageMargins left="0.75" right="0.75" top="1" bottom="1" header="0.5" footer="0.5"/>
  <headerFooter>
    <oddFooter>&amp;C_x000D_&amp;1#&amp;"Calibri"&amp;10&amp;K000000 Internal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53"/>
  <sheetViews>
    <sheetView workbookViewId="0"/>
  </sheetViews>
  <sheetFormatPr defaultRowHeight="15"/>
  <cols>
    <col min="1" max="1" width="15" customWidth="1"/>
    <col min="2" max="2" width="29.42578125" customWidth="1"/>
    <col min="3" max="3" width="23.140625" customWidth="1"/>
    <col min="4" max="5" width="8.42578125" customWidth="1"/>
    <col min="6" max="6" width="7.28515625" customWidth="1"/>
    <col min="7" max="7" width="8.42578125" customWidth="1"/>
    <col min="8" max="8" width="7.28515625" customWidth="1"/>
    <col min="9" max="10" width="15.7109375" customWidth="1"/>
    <col min="11" max="11" width="12.5703125" customWidth="1"/>
    <col min="12" max="12" width="16.85546875" customWidth="1"/>
    <col min="13" max="13" width="10.42578125" customWidth="1"/>
    <col min="14" max="14" width="20" customWidth="1"/>
    <col min="15" max="15" width="15.7109375" customWidth="1"/>
    <col min="16" max="16" width="20" customWidth="1"/>
    <col min="17" max="17" width="13.7109375" customWidth="1"/>
    <col min="18" max="18" width="14.7109375" customWidth="1"/>
    <col min="19" max="19" width="13.7109375" customWidth="1"/>
    <col min="20" max="20" width="17.85546875" customWidth="1"/>
    <col min="21" max="21" width="11.5703125" customWidth="1"/>
    <col min="22" max="22" width="20" customWidth="1"/>
    <col min="23" max="23" width="15.7109375" customWidth="1"/>
    <col min="24" max="24" width="20" customWidth="1"/>
    <col min="25" max="25" width="13.7109375" customWidth="1"/>
    <col min="26" max="26" width="12.5703125" customWidth="1"/>
    <col min="27" max="27" width="16.85546875" customWidth="1"/>
    <col min="28" max="28" width="10.42578125" customWidth="1"/>
    <col min="29" max="29" width="24.140625" customWidth="1"/>
    <col min="30" max="30" width="12.5703125" customWidth="1"/>
    <col min="31" max="31" width="16.85546875" customWidth="1"/>
    <col min="32" max="32" width="10.42578125" customWidth="1"/>
    <col min="33" max="33" width="20" customWidth="1"/>
    <col min="34" max="34" width="16.85546875" customWidth="1"/>
    <col min="35" max="35" width="22" customWidth="1"/>
    <col min="36" max="36" width="33.5703125" customWidth="1"/>
    <col min="37" max="37" width="29.42578125" customWidth="1"/>
  </cols>
  <sheetData>
    <row r="1" spans="1:37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37">
      <c r="A2" s="1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37">
      <c r="A3" s="1" t="s">
        <v>3</v>
      </c>
      <c r="B3" s="15" t="s">
        <v>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37">
      <c r="A4" s="1" t="s">
        <v>5</v>
      </c>
      <c r="B4" s="13" t="s">
        <v>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37">
      <c r="A5" s="1" t="s">
        <v>7</v>
      </c>
      <c r="B5" s="13" t="s">
        <v>56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37">
      <c r="A6" s="1" t="s">
        <v>9</v>
      </c>
      <c r="B6" s="13" t="s">
        <v>10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3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11" spans="1:37">
      <c r="A11" s="11" t="s">
        <v>62</v>
      </c>
      <c r="B11" s="11" t="s">
        <v>63</v>
      </c>
      <c r="C11" s="11" t="s">
        <v>64</v>
      </c>
      <c r="D11" s="11" t="s">
        <v>65</v>
      </c>
      <c r="E11" s="11" t="s">
        <v>66</v>
      </c>
      <c r="F11" s="11" t="s">
        <v>67</v>
      </c>
      <c r="G11" s="11" t="s">
        <v>68</v>
      </c>
      <c r="H11" s="11" t="s">
        <v>69</v>
      </c>
      <c r="I11" s="11" t="s">
        <v>70</v>
      </c>
      <c r="J11" s="11" t="s">
        <v>71</v>
      </c>
      <c r="K11" s="11" t="s">
        <v>72</v>
      </c>
      <c r="L11" s="11" t="s">
        <v>73</v>
      </c>
      <c r="M11" s="11" t="s">
        <v>74</v>
      </c>
      <c r="N11" s="11" t="s">
        <v>75</v>
      </c>
      <c r="O11" s="11" t="s">
        <v>76</v>
      </c>
      <c r="P11" s="11" t="s">
        <v>77</v>
      </c>
      <c r="Q11" s="11" t="s">
        <v>78</v>
      </c>
      <c r="R11" s="11" t="s">
        <v>79</v>
      </c>
      <c r="S11" s="11" t="s">
        <v>80</v>
      </c>
      <c r="T11" s="11" t="s">
        <v>81</v>
      </c>
      <c r="U11" s="11" t="s">
        <v>82</v>
      </c>
      <c r="V11" s="11" t="s">
        <v>83</v>
      </c>
      <c r="W11" s="11" t="s">
        <v>84</v>
      </c>
      <c r="X11" s="11" t="s">
        <v>85</v>
      </c>
      <c r="Y11" s="11" t="s">
        <v>86</v>
      </c>
      <c r="Z11" s="11" t="s">
        <v>87</v>
      </c>
      <c r="AA11" s="11" t="s">
        <v>88</v>
      </c>
      <c r="AB11" s="11" t="s">
        <v>89</v>
      </c>
      <c r="AC11" s="11" t="s">
        <v>90</v>
      </c>
      <c r="AD11" s="11" t="s">
        <v>91</v>
      </c>
      <c r="AE11" s="11" t="s">
        <v>92</v>
      </c>
      <c r="AF11" s="11" t="s">
        <v>93</v>
      </c>
      <c r="AG11" s="11" t="s">
        <v>94</v>
      </c>
      <c r="AH11" s="11" t="s">
        <v>95</v>
      </c>
      <c r="AI11" s="11" t="s">
        <v>96</v>
      </c>
      <c r="AJ11" s="11" t="s">
        <v>97</v>
      </c>
      <c r="AK11" s="11" t="s">
        <v>98</v>
      </c>
    </row>
    <row r="12" spans="1:37">
      <c r="A12" s="12" t="s">
        <v>99</v>
      </c>
      <c r="B12" s="12" t="s">
        <v>100</v>
      </c>
      <c r="C12" s="12" t="s">
        <v>101</v>
      </c>
      <c r="D12" s="12"/>
      <c r="E12" s="12"/>
      <c r="F12" s="12" t="s">
        <v>102</v>
      </c>
      <c r="G12" s="12"/>
      <c r="H12" s="12"/>
      <c r="I12" s="12"/>
      <c r="J12" s="12" t="s">
        <v>103</v>
      </c>
      <c r="K12" s="12">
        <v>1</v>
      </c>
      <c r="L12" s="12" t="s">
        <v>104</v>
      </c>
      <c r="M12" s="12" t="s">
        <v>104</v>
      </c>
      <c r="N12" s="12" t="s">
        <v>105</v>
      </c>
      <c r="O12" s="12">
        <v>1</v>
      </c>
      <c r="P12" s="12" t="s">
        <v>104</v>
      </c>
      <c r="Q12" s="12" t="s">
        <v>104</v>
      </c>
      <c r="R12" s="12"/>
      <c r="S12" s="12">
        <v>1</v>
      </c>
      <c r="T12" s="12" t="s">
        <v>104</v>
      </c>
      <c r="U12" s="12" t="s">
        <v>104</v>
      </c>
      <c r="V12" s="12" t="s">
        <v>106</v>
      </c>
      <c r="W12" s="12">
        <v>1</v>
      </c>
      <c r="X12" s="12" t="s">
        <v>104</v>
      </c>
      <c r="Y12" s="12" t="s">
        <v>104</v>
      </c>
      <c r="Z12" s="12">
        <v>1</v>
      </c>
      <c r="AA12" s="12" t="s">
        <v>104</v>
      </c>
      <c r="AB12" s="12" t="s">
        <v>104</v>
      </c>
      <c r="AC12" s="12" t="s">
        <v>107</v>
      </c>
      <c r="AD12" s="12">
        <v>0</v>
      </c>
      <c r="AE12" s="12"/>
      <c r="AF12" s="12"/>
      <c r="AG12" s="12"/>
      <c r="AH12" s="12" t="s">
        <v>108</v>
      </c>
      <c r="AI12" s="12" t="s">
        <v>108</v>
      </c>
      <c r="AJ12" s="12" t="s">
        <v>108</v>
      </c>
      <c r="AK12" s="12" t="s">
        <v>109</v>
      </c>
    </row>
    <row r="13" spans="1:37">
      <c r="A13" s="12" t="s">
        <v>110</v>
      </c>
      <c r="B13" s="12" t="s">
        <v>111</v>
      </c>
      <c r="C13" s="12" t="s">
        <v>101</v>
      </c>
      <c r="D13" s="12"/>
      <c r="E13" s="12" t="s">
        <v>102</v>
      </c>
      <c r="F13" s="12"/>
      <c r="G13" s="12"/>
      <c r="H13" s="12"/>
      <c r="I13" s="12"/>
      <c r="J13" s="12" t="s">
        <v>103</v>
      </c>
      <c r="K13" s="12">
        <v>1</v>
      </c>
      <c r="L13" s="12" t="s">
        <v>104</v>
      </c>
      <c r="M13" s="12" t="s">
        <v>104</v>
      </c>
      <c r="N13" s="12" t="s">
        <v>112</v>
      </c>
      <c r="O13" s="12">
        <v>1</v>
      </c>
      <c r="P13" s="12" t="s">
        <v>104</v>
      </c>
      <c r="Q13" s="12" t="s">
        <v>104</v>
      </c>
      <c r="R13" s="12"/>
      <c r="S13" s="12">
        <v>1</v>
      </c>
      <c r="T13" s="12" t="s">
        <v>104</v>
      </c>
      <c r="U13" s="12" t="s">
        <v>104</v>
      </c>
      <c r="V13" s="12" t="s">
        <v>113</v>
      </c>
      <c r="W13" s="12">
        <v>1</v>
      </c>
      <c r="X13" s="12" t="s">
        <v>104</v>
      </c>
      <c r="Y13" s="12" t="s">
        <v>104</v>
      </c>
      <c r="Z13" s="12">
        <v>1</v>
      </c>
      <c r="AA13" s="12" t="s">
        <v>104</v>
      </c>
      <c r="AB13" s="12" t="s">
        <v>104</v>
      </c>
      <c r="AC13" s="12" t="s">
        <v>114</v>
      </c>
      <c r="AD13" s="12">
        <v>0</v>
      </c>
      <c r="AE13" s="12"/>
      <c r="AF13" s="12"/>
      <c r="AG13" s="12"/>
      <c r="AH13" s="12" t="s">
        <v>108</v>
      </c>
      <c r="AI13" s="12" t="s">
        <v>108</v>
      </c>
      <c r="AJ13" s="12" t="s">
        <v>108</v>
      </c>
      <c r="AK13" s="12" t="s">
        <v>109</v>
      </c>
    </row>
    <row r="14" spans="1:37">
      <c r="A14" s="12" t="s">
        <v>115</v>
      </c>
      <c r="B14" s="12" t="s">
        <v>116</v>
      </c>
      <c r="C14" s="12" t="s">
        <v>101</v>
      </c>
      <c r="D14" s="12"/>
      <c r="E14" s="12" t="s">
        <v>102</v>
      </c>
      <c r="F14" s="12"/>
      <c r="G14" s="12"/>
      <c r="H14" s="12"/>
      <c r="I14" s="12"/>
      <c r="J14" s="12" t="s">
        <v>103</v>
      </c>
      <c r="K14" s="12">
        <v>1</v>
      </c>
      <c r="L14" s="12" t="s">
        <v>104</v>
      </c>
      <c r="M14" s="12" t="s">
        <v>104</v>
      </c>
      <c r="N14" s="12" t="s">
        <v>117</v>
      </c>
      <c r="O14" s="12">
        <v>1</v>
      </c>
      <c r="P14" s="12" t="s">
        <v>104</v>
      </c>
      <c r="Q14" s="12" t="s">
        <v>104</v>
      </c>
      <c r="R14" s="12"/>
      <c r="S14" s="12">
        <v>1</v>
      </c>
      <c r="T14" s="12" t="s">
        <v>104</v>
      </c>
      <c r="U14" s="12" t="s">
        <v>104</v>
      </c>
      <c r="V14" s="12" t="s">
        <v>118</v>
      </c>
      <c r="W14" s="12">
        <v>1</v>
      </c>
      <c r="X14" s="12" t="s">
        <v>104</v>
      </c>
      <c r="Y14" s="12" t="s">
        <v>104</v>
      </c>
      <c r="Z14" s="12">
        <v>1</v>
      </c>
      <c r="AA14" s="12" t="s">
        <v>104</v>
      </c>
      <c r="AB14" s="12" t="s">
        <v>104</v>
      </c>
      <c r="AC14" s="12" t="s">
        <v>114</v>
      </c>
      <c r="AD14" s="12">
        <v>0</v>
      </c>
      <c r="AE14" s="12"/>
      <c r="AF14" s="12"/>
      <c r="AG14" s="12"/>
      <c r="AH14" s="12" t="s">
        <v>108</v>
      </c>
      <c r="AI14" s="12" t="s">
        <v>108</v>
      </c>
      <c r="AJ14" s="12" t="s">
        <v>108</v>
      </c>
      <c r="AK14" s="12" t="s">
        <v>109</v>
      </c>
    </row>
    <row r="15" spans="1:37">
      <c r="A15" s="12" t="s">
        <v>119</v>
      </c>
      <c r="B15" s="12" t="s">
        <v>120</v>
      </c>
      <c r="C15" s="12" t="s">
        <v>101</v>
      </c>
      <c r="D15" s="12"/>
      <c r="E15" s="12" t="s">
        <v>102</v>
      </c>
      <c r="F15" s="12"/>
      <c r="G15" s="12"/>
      <c r="H15" s="12"/>
      <c r="I15" s="12"/>
      <c r="J15" s="12" t="s">
        <v>121</v>
      </c>
      <c r="K15" s="12">
        <v>1</v>
      </c>
      <c r="L15" s="12" t="s">
        <v>104</v>
      </c>
      <c r="M15" s="12" t="s">
        <v>104</v>
      </c>
      <c r="N15" s="12" t="s">
        <v>122</v>
      </c>
      <c r="O15" s="12">
        <v>1</v>
      </c>
      <c r="P15" s="12" t="s">
        <v>104</v>
      </c>
      <c r="Q15" s="12" t="s">
        <v>104</v>
      </c>
      <c r="R15" s="12"/>
      <c r="S15" s="12">
        <v>1</v>
      </c>
      <c r="T15" s="12" t="s">
        <v>104</v>
      </c>
      <c r="U15" s="12" t="s">
        <v>104</v>
      </c>
      <c r="V15" s="12" t="s">
        <v>123</v>
      </c>
      <c r="W15" s="12">
        <v>1</v>
      </c>
      <c r="X15" s="12" t="s">
        <v>104</v>
      </c>
      <c r="Y15" s="12" t="s">
        <v>104</v>
      </c>
      <c r="Z15" s="12">
        <v>0</v>
      </c>
      <c r="AA15" s="12" t="s">
        <v>104</v>
      </c>
      <c r="AB15" s="12" t="s">
        <v>104</v>
      </c>
      <c r="AC15" s="12"/>
      <c r="AD15" s="12">
        <v>0</v>
      </c>
      <c r="AE15" s="12"/>
      <c r="AF15" s="12"/>
      <c r="AG15" s="12"/>
      <c r="AH15" s="12" t="s">
        <v>108</v>
      </c>
      <c r="AI15" s="12" t="s">
        <v>108</v>
      </c>
      <c r="AJ15" s="12" t="s">
        <v>108</v>
      </c>
      <c r="AK15" s="12" t="s">
        <v>109</v>
      </c>
    </row>
    <row r="16" spans="1:37">
      <c r="A16" s="12" t="s">
        <v>124</v>
      </c>
      <c r="B16" s="12" t="s">
        <v>125</v>
      </c>
      <c r="C16" s="12" t="s">
        <v>101</v>
      </c>
      <c r="D16" s="12"/>
      <c r="E16" s="12"/>
      <c r="F16" s="12" t="s">
        <v>102</v>
      </c>
      <c r="G16" s="12"/>
      <c r="H16" s="12"/>
      <c r="I16" s="12"/>
      <c r="J16" s="12" t="s">
        <v>121</v>
      </c>
      <c r="K16" s="12">
        <v>1</v>
      </c>
      <c r="L16" s="12" t="s">
        <v>104</v>
      </c>
      <c r="M16" s="12" t="s">
        <v>104</v>
      </c>
      <c r="N16" s="12" t="s">
        <v>126</v>
      </c>
      <c r="O16" s="12">
        <v>1</v>
      </c>
      <c r="P16" s="12" t="s">
        <v>104</v>
      </c>
      <c r="Q16" s="12" t="s">
        <v>104</v>
      </c>
      <c r="R16" s="12"/>
      <c r="S16" s="12">
        <v>1</v>
      </c>
      <c r="T16" s="12" t="s">
        <v>104</v>
      </c>
      <c r="U16" s="12" t="s">
        <v>104</v>
      </c>
      <c r="V16" s="12" t="s">
        <v>127</v>
      </c>
      <c r="W16" s="12">
        <v>1</v>
      </c>
      <c r="X16" s="12" t="s">
        <v>104</v>
      </c>
      <c r="Y16" s="12" t="s">
        <v>104</v>
      </c>
      <c r="Z16" s="12">
        <v>0</v>
      </c>
      <c r="AA16" s="12" t="s">
        <v>104</v>
      </c>
      <c r="AB16" s="12" t="s">
        <v>104</v>
      </c>
      <c r="AC16" s="12"/>
      <c r="AD16" s="12">
        <v>0</v>
      </c>
      <c r="AE16" s="12"/>
      <c r="AF16" s="12"/>
      <c r="AG16" s="12"/>
      <c r="AH16" s="12" t="s">
        <v>108</v>
      </c>
      <c r="AI16" s="12" t="s">
        <v>108</v>
      </c>
      <c r="AJ16" s="12" t="s">
        <v>108</v>
      </c>
      <c r="AK16" s="12" t="s">
        <v>109</v>
      </c>
    </row>
    <row r="17" spans="1:37">
      <c r="A17" s="12" t="s">
        <v>128</v>
      </c>
      <c r="B17" s="12" t="s">
        <v>129</v>
      </c>
      <c r="C17" s="12" t="s">
        <v>101</v>
      </c>
      <c r="D17" s="12"/>
      <c r="E17" s="12"/>
      <c r="F17" s="12" t="s">
        <v>102</v>
      </c>
      <c r="G17" s="12"/>
      <c r="H17" s="12"/>
      <c r="I17" s="12"/>
      <c r="J17" s="12" t="s">
        <v>121</v>
      </c>
      <c r="K17" s="12">
        <v>1</v>
      </c>
      <c r="L17" s="12" t="s">
        <v>104</v>
      </c>
      <c r="M17" s="12" t="s">
        <v>104</v>
      </c>
      <c r="N17" s="12" t="s">
        <v>130</v>
      </c>
      <c r="O17" s="12">
        <v>1</v>
      </c>
      <c r="P17" s="12" t="s">
        <v>104</v>
      </c>
      <c r="Q17" s="12" t="s">
        <v>104</v>
      </c>
      <c r="R17" s="12"/>
      <c r="S17" s="12">
        <v>1</v>
      </c>
      <c r="T17" s="12" t="s">
        <v>104</v>
      </c>
      <c r="U17" s="12" t="s">
        <v>104</v>
      </c>
      <c r="V17" s="12" t="s">
        <v>123</v>
      </c>
      <c r="W17" s="12">
        <v>1</v>
      </c>
      <c r="X17" s="12" t="s">
        <v>104</v>
      </c>
      <c r="Y17" s="12" t="s">
        <v>104</v>
      </c>
      <c r="Z17" s="12"/>
      <c r="AA17" s="12"/>
      <c r="AB17" s="12"/>
      <c r="AC17" s="12"/>
      <c r="AD17" s="12">
        <v>0</v>
      </c>
      <c r="AE17" s="12"/>
      <c r="AF17" s="12"/>
      <c r="AG17" s="12"/>
      <c r="AH17" s="12" t="s">
        <v>108</v>
      </c>
      <c r="AI17" s="12" t="s">
        <v>108</v>
      </c>
      <c r="AJ17" s="12" t="s">
        <v>108</v>
      </c>
      <c r="AK17" s="12" t="s">
        <v>109</v>
      </c>
    </row>
    <row r="18" spans="1:37">
      <c r="A18" s="12" t="s">
        <v>131</v>
      </c>
      <c r="B18" s="12" t="s">
        <v>132</v>
      </c>
      <c r="C18" s="12" t="s">
        <v>101</v>
      </c>
      <c r="D18" s="12"/>
      <c r="E18" s="12"/>
      <c r="F18" s="12" t="s">
        <v>102</v>
      </c>
      <c r="G18" s="12"/>
      <c r="H18" s="12"/>
      <c r="I18" s="12"/>
      <c r="J18" s="12" t="s">
        <v>133</v>
      </c>
      <c r="K18" s="12">
        <v>1</v>
      </c>
      <c r="L18" s="12" t="s">
        <v>104</v>
      </c>
      <c r="M18" s="12" t="s">
        <v>104</v>
      </c>
      <c r="N18" s="12" t="s">
        <v>134</v>
      </c>
      <c r="O18" s="12">
        <v>1</v>
      </c>
      <c r="P18" s="12" t="s">
        <v>104</v>
      </c>
      <c r="Q18" s="12" t="s">
        <v>104</v>
      </c>
      <c r="R18" s="12"/>
      <c r="S18" s="12">
        <v>1</v>
      </c>
      <c r="T18" s="12" t="s">
        <v>104</v>
      </c>
      <c r="U18" s="12" t="s">
        <v>104</v>
      </c>
      <c r="V18" s="12" t="s">
        <v>135</v>
      </c>
      <c r="W18" s="12">
        <v>1</v>
      </c>
      <c r="X18" s="12" t="s">
        <v>104</v>
      </c>
      <c r="Y18" s="12" t="s">
        <v>104</v>
      </c>
      <c r="Z18" s="12">
        <v>0</v>
      </c>
      <c r="AA18" s="12" t="s">
        <v>104</v>
      </c>
      <c r="AB18" s="12" t="s">
        <v>104</v>
      </c>
      <c r="AC18" s="12"/>
      <c r="AD18" s="12">
        <v>0</v>
      </c>
      <c r="AE18" s="12"/>
      <c r="AF18" s="12"/>
      <c r="AG18" s="12"/>
      <c r="AH18" s="12" t="s">
        <v>108</v>
      </c>
      <c r="AI18" s="12" t="s">
        <v>108</v>
      </c>
      <c r="AJ18" s="12" t="s">
        <v>108</v>
      </c>
      <c r="AK18" s="12" t="s">
        <v>109</v>
      </c>
    </row>
    <row r="19" spans="1:37">
      <c r="A19" s="12" t="s">
        <v>136</v>
      </c>
      <c r="B19" s="12" t="s">
        <v>137</v>
      </c>
      <c r="C19" s="12" t="s">
        <v>101</v>
      </c>
      <c r="D19" s="12"/>
      <c r="E19" s="12"/>
      <c r="F19" s="12" t="s">
        <v>102</v>
      </c>
      <c r="G19" s="12"/>
      <c r="H19" s="12"/>
      <c r="I19" s="12"/>
      <c r="J19" s="12" t="s">
        <v>133</v>
      </c>
      <c r="K19" s="12">
        <v>1</v>
      </c>
      <c r="L19" s="12" t="s">
        <v>104</v>
      </c>
      <c r="M19" s="12" t="s">
        <v>104</v>
      </c>
      <c r="N19" s="12" t="s">
        <v>138</v>
      </c>
      <c r="O19" s="12">
        <v>1</v>
      </c>
      <c r="P19" s="12" t="s">
        <v>104</v>
      </c>
      <c r="Q19" s="12" t="s">
        <v>104</v>
      </c>
      <c r="R19" s="12"/>
      <c r="S19" s="12">
        <v>1</v>
      </c>
      <c r="T19" s="12" t="s">
        <v>104</v>
      </c>
      <c r="U19" s="12" t="s">
        <v>104</v>
      </c>
      <c r="V19" s="12" t="s">
        <v>139</v>
      </c>
      <c r="W19" s="12">
        <v>1</v>
      </c>
      <c r="X19" s="12" t="s">
        <v>104</v>
      </c>
      <c r="Y19" s="12" t="s">
        <v>104</v>
      </c>
      <c r="Z19" s="12"/>
      <c r="AA19" s="12"/>
      <c r="AB19" s="12"/>
      <c r="AC19" s="12"/>
      <c r="AD19" s="12">
        <v>0</v>
      </c>
      <c r="AE19" s="12"/>
      <c r="AF19" s="12"/>
      <c r="AG19" s="12"/>
      <c r="AH19" s="12" t="s">
        <v>108</v>
      </c>
      <c r="AI19" s="12" t="s">
        <v>108</v>
      </c>
      <c r="AJ19" s="12" t="s">
        <v>108</v>
      </c>
      <c r="AK19" s="12" t="s">
        <v>109</v>
      </c>
    </row>
    <row r="20" spans="1:37">
      <c r="A20" s="12" t="s">
        <v>140</v>
      </c>
      <c r="B20" s="12" t="s">
        <v>141</v>
      </c>
      <c r="C20" s="12" t="s">
        <v>101</v>
      </c>
      <c r="D20" s="12"/>
      <c r="E20" s="12"/>
      <c r="F20" s="12" t="s">
        <v>102</v>
      </c>
      <c r="G20" s="12"/>
      <c r="H20" s="12"/>
      <c r="I20" s="12"/>
      <c r="J20" s="12" t="s">
        <v>121</v>
      </c>
      <c r="K20" s="12">
        <v>1</v>
      </c>
      <c r="L20" s="12" t="s">
        <v>104</v>
      </c>
      <c r="M20" s="12" t="s">
        <v>104</v>
      </c>
      <c r="N20" s="12" t="s">
        <v>142</v>
      </c>
      <c r="O20" s="12">
        <v>1</v>
      </c>
      <c r="P20" s="12" t="s">
        <v>104</v>
      </c>
      <c r="Q20" s="12" t="s">
        <v>104</v>
      </c>
      <c r="R20" s="12"/>
      <c r="S20" s="12">
        <v>1</v>
      </c>
      <c r="T20" s="12" t="s">
        <v>104</v>
      </c>
      <c r="U20" s="12" t="s">
        <v>104</v>
      </c>
      <c r="V20" s="12" t="s">
        <v>143</v>
      </c>
      <c r="W20" s="12">
        <v>1</v>
      </c>
      <c r="X20" s="12" t="s">
        <v>104</v>
      </c>
      <c r="Y20" s="12" t="s">
        <v>104</v>
      </c>
      <c r="Z20" s="12"/>
      <c r="AA20" s="12"/>
      <c r="AB20" s="12"/>
      <c r="AC20" s="12"/>
      <c r="AD20" s="12">
        <v>0</v>
      </c>
      <c r="AE20" s="12"/>
      <c r="AF20" s="12"/>
      <c r="AG20" s="12"/>
      <c r="AH20" s="12" t="s">
        <v>108</v>
      </c>
      <c r="AI20" s="12" t="s">
        <v>108</v>
      </c>
      <c r="AJ20" s="12" t="s">
        <v>108</v>
      </c>
      <c r="AK20" s="12" t="s">
        <v>109</v>
      </c>
    </row>
    <row r="21" spans="1:37">
      <c r="A21" s="12" t="s">
        <v>144</v>
      </c>
      <c r="B21" s="12" t="s">
        <v>145</v>
      </c>
      <c r="C21" s="12" t="s">
        <v>101</v>
      </c>
      <c r="D21" s="12"/>
      <c r="E21" s="12"/>
      <c r="F21" s="12" t="s">
        <v>102</v>
      </c>
      <c r="G21" s="12"/>
      <c r="H21" s="12"/>
      <c r="I21" s="12"/>
      <c r="J21" s="12" t="s">
        <v>121</v>
      </c>
      <c r="K21" s="12">
        <v>1</v>
      </c>
      <c r="L21" s="12" t="s">
        <v>104</v>
      </c>
      <c r="M21" s="12" t="s">
        <v>104</v>
      </c>
      <c r="N21" s="12" t="s">
        <v>146</v>
      </c>
      <c r="O21" s="12">
        <v>1</v>
      </c>
      <c r="P21" s="12" t="s">
        <v>104</v>
      </c>
      <c r="Q21" s="12" t="s">
        <v>104</v>
      </c>
      <c r="R21" s="12"/>
      <c r="S21" s="12">
        <v>1</v>
      </c>
      <c r="T21" s="12" t="s">
        <v>104</v>
      </c>
      <c r="U21" s="12" t="s">
        <v>104</v>
      </c>
      <c r="V21" s="12" t="s">
        <v>147</v>
      </c>
      <c r="W21" s="12">
        <v>1</v>
      </c>
      <c r="X21" s="12" t="s">
        <v>104</v>
      </c>
      <c r="Y21" s="12" t="s">
        <v>104</v>
      </c>
      <c r="Z21" s="12">
        <v>0</v>
      </c>
      <c r="AA21" s="12" t="s">
        <v>104</v>
      </c>
      <c r="AB21" s="12" t="s">
        <v>104</v>
      </c>
      <c r="AC21" s="12"/>
      <c r="AD21" s="12">
        <v>0</v>
      </c>
      <c r="AE21" s="12"/>
      <c r="AF21" s="12"/>
      <c r="AG21" s="12"/>
      <c r="AH21" s="12" t="s">
        <v>108</v>
      </c>
      <c r="AI21" s="12" t="s">
        <v>108</v>
      </c>
      <c r="AJ21" s="12" t="s">
        <v>108</v>
      </c>
      <c r="AK21" s="12" t="s">
        <v>109</v>
      </c>
    </row>
    <row r="22" spans="1:37">
      <c r="A22" s="12" t="s">
        <v>148</v>
      </c>
      <c r="B22" s="12" t="s">
        <v>149</v>
      </c>
      <c r="C22" s="12" t="s">
        <v>101</v>
      </c>
      <c r="D22" s="12"/>
      <c r="E22" s="12"/>
      <c r="F22" s="12"/>
      <c r="G22" s="12" t="s">
        <v>102</v>
      </c>
      <c r="H22" s="12"/>
      <c r="I22" s="12" t="s">
        <v>102</v>
      </c>
      <c r="J22" s="12" t="s">
        <v>150</v>
      </c>
      <c r="K22" s="12">
        <v>0</v>
      </c>
      <c r="L22" s="12"/>
      <c r="M22" s="12"/>
      <c r="N22" s="12"/>
      <c r="O22" s="12">
        <v>1</v>
      </c>
      <c r="P22" s="12" t="s">
        <v>104</v>
      </c>
      <c r="Q22" s="12" t="s">
        <v>104</v>
      </c>
      <c r="R22" s="12"/>
      <c r="S22" s="12">
        <v>0</v>
      </c>
      <c r="T22" s="12"/>
      <c r="U22" s="12"/>
      <c r="V22" s="12"/>
      <c r="W22" s="12">
        <v>0</v>
      </c>
      <c r="X22" s="12"/>
      <c r="Y22" s="12"/>
      <c r="Z22" s="12"/>
      <c r="AA22" s="12"/>
      <c r="AB22" s="12"/>
      <c r="AC22" s="12"/>
      <c r="AD22" s="12">
        <v>1</v>
      </c>
      <c r="AE22" s="12" t="s">
        <v>104</v>
      </c>
      <c r="AF22" s="12" t="s">
        <v>104</v>
      </c>
      <c r="AG22" s="12" t="s">
        <v>151</v>
      </c>
      <c r="AH22" s="12" t="s">
        <v>108</v>
      </c>
      <c r="AI22" s="12" t="s">
        <v>108</v>
      </c>
      <c r="AJ22" s="12" t="s">
        <v>108</v>
      </c>
      <c r="AK22" s="12" t="s">
        <v>109</v>
      </c>
    </row>
    <row r="23" spans="1:37">
      <c r="A23" s="12" t="s">
        <v>152</v>
      </c>
      <c r="B23" s="12" t="s">
        <v>153</v>
      </c>
      <c r="C23" s="12" t="s">
        <v>101</v>
      </c>
      <c r="D23" s="12"/>
      <c r="E23" s="12"/>
      <c r="F23" s="12" t="s">
        <v>102</v>
      </c>
      <c r="G23" s="12"/>
      <c r="H23" s="12"/>
      <c r="I23" s="12" t="s">
        <v>102</v>
      </c>
      <c r="J23" s="12" t="s">
        <v>150</v>
      </c>
      <c r="K23" s="12">
        <v>1</v>
      </c>
      <c r="L23" s="12" t="s">
        <v>104</v>
      </c>
      <c r="M23" s="12" t="s">
        <v>104</v>
      </c>
      <c r="N23" s="12" t="s">
        <v>154</v>
      </c>
      <c r="O23" s="12">
        <v>1</v>
      </c>
      <c r="P23" s="12" t="s">
        <v>104</v>
      </c>
      <c r="Q23" s="12" t="s">
        <v>104</v>
      </c>
      <c r="R23" s="12"/>
      <c r="S23" s="12">
        <v>1</v>
      </c>
      <c r="T23" s="12" t="s">
        <v>104</v>
      </c>
      <c r="U23" s="12" t="s">
        <v>104</v>
      </c>
      <c r="V23" s="12" t="s">
        <v>155</v>
      </c>
      <c r="W23" s="12">
        <v>1</v>
      </c>
      <c r="X23" s="12" t="s">
        <v>104</v>
      </c>
      <c r="Y23" s="12" t="s">
        <v>104</v>
      </c>
      <c r="Z23" s="12"/>
      <c r="AA23" s="12"/>
      <c r="AB23" s="12"/>
      <c r="AC23" s="12"/>
      <c r="AD23" s="12">
        <v>1</v>
      </c>
      <c r="AE23" s="12" t="s">
        <v>104</v>
      </c>
      <c r="AF23" s="12" t="s">
        <v>104</v>
      </c>
      <c r="AG23" s="12" t="s">
        <v>156</v>
      </c>
      <c r="AH23" s="12" t="s">
        <v>108</v>
      </c>
      <c r="AI23" s="12" t="s">
        <v>108</v>
      </c>
      <c r="AJ23" s="12" t="s">
        <v>108</v>
      </c>
      <c r="AK23" s="12" t="s">
        <v>109</v>
      </c>
    </row>
    <row r="24" spans="1:37">
      <c r="A24" s="12" t="s">
        <v>157</v>
      </c>
      <c r="B24" s="12" t="s">
        <v>158</v>
      </c>
      <c r="C24" s="12" t="s">
        <v>101</v>
      </c>
      <c r="D24" s="12"/>
      <c r="E24" s="12" t="s">
        <v>102</v>
      </c>
      <c r="F24" s="12"/>
      <c r="G24" s="12"/>
      <c r="H24" s="12"/>
      <c r="I24" s="12" t="s">
        <v>102</v>
      </c>
      <c r="J24" s="12" t="s">
        <v>150</v>
      </c>
      <c r="K24" s="12">
        <v>1</v>
      </c>
      <c r="L24" s="12" t="s">
        <v>104</v>
      </c>
      <c r="M24" s="12" t="s">
        <v>104</v>
      </c>
      <c r="N24" s="12" t="s">
        <v>159</v>
      </c>
      <c r="O24" s="12">
        <v>1</v>
      </c>
      <c r="P24" s="12" t="s">
        <v>104</v>
      </c>
      <c r="Q24" s="12" t="s">
        <v>104</v>
      </c>
      <c r="R24" s="12"/>
      <c r="S24" s="12">
        <v>1</v>
      </c>
      <c r="T24" s="12" t="s">
        <v>104</v>
      </c>
      <c r="U24" s="12" t="s">
        <v>104</v>
      </c>
      <c r="V24" s="12" t="s">
        <v>160</v>
      </c>
      <c r="W24" s="12">
        <v>1</v>
      </c>
      <c r="X24" s="12" t="s">
        <v>104</v>
      </c>
      <c r="Y24" s="12" t="s">
        <v>104</v>
      </c>
      <c r="Z24" s="12"/>
      <c r="AA24" s="12"/>
      <c r="AB24" s="12"/>
      <c r="AC24" s="12"/>
      <c r="AD24" s="12">
        <v>1</v>
      </c>
      <c r="AE24" s="12" t="s">
        <v>104</v>
      </c>
      <c r="AF24" s="12" t="s">
        <v>104</v>
      </c>
      <c r="AG24" s="12" t="s">
        <v>161</v>
      </c>
      <c r="AH24" s="12" t="s">
        <v>108</v>
      </c>
      <c r="AI24" s="12" t="s">
        <v>108</v>
      </c>
      <c r="AJ24" s="12" t="s">
        <v>108</v>
      </c>
      <c r="AK24" s="12" t="s">
        <v>109</v>
      </c>
    </row>
    <row r="25" spans="1:37">
      <c r="A25" s="12" t="s">
        <v>162</v>
      </c>
      <c r="B25" s="12" t="s">
        <v>163</v>
      </c>
      <c r="C25" s="12" t="s">
        <v>101</v>
      </c>
      <c r="D25" s="12"/>
      <c r="E25" s="12"/>
      <c r="F25" s="12"/>
      <c r="G25" s="12" t="s">
        <v>102</v>
      </c>
      <c r="H25" s="12"/>
      <c r="I25" s="12" t="s">
        <v>102</v>
      </c>
      <c r="J25" s="12" t="s">
        <v>150</v>
      </c>
      <c r="K25" s="12">
        <v>0</v>
      </c>
      <c r="L25" s="12"/>
      <c r="M25" s="12"/>
      <c r="N25" s="12"/>
      <c r="O25" s="12">
        <v>1</v>
      </c>
      <c r="P25" s="12" t="s">
        <v>104</v>
      </c>
      <c r="Q25" s="12" t="s">
        <v>104</v>
      </c>
      <c r="R25" s="12"/>
      <c r="S25" s="12">
        <v>0</v>
      </c>
      <c r="T25" s="12" t="s">
        <v>104</v>
      </c>
      <c r="U25" s="12" t="s">
        <v>104</v>
      </c>
      <c r="V25" s="12" t="s">
        <v>164</v>
      </c>
      <c r="W25" s="12">
        <v>0</v>
      </c>
      <c r="X25" s="12"/>
      <c r="Y25" s="12"/>
      <c r="Z25" s="12"/>
      <c r="AA25" s="12"/>
      <c r="AB25" s="12"/>
      <c r="AC25" s="12"/>
      <c r="AD25" s="12">
        <v>1</v>
      </c>
      <c r="AE25" s="12" t="s">
        <v>104</v>
      </c>
      <c r="AF25" s="12" t="s">
        <v>104</v>
      </c>
      <c r="AG25" s="12" t="s">
        <v>165</v>
      </c>
      <c r="AH25" s="12" t="s">
        <v>108</v>
      </c>
      <c r="AI25" s="12" t="s">
        <v>108</v>
      </c>
      <c r="AJ25" s="12" t="s">
        <v>108</v>
      </c>
      <c r="AK25" s="12" t="s">
        <v>109</v>
      </c>
    </row>
    <row r="26" spans="1:37">
      <c r="A26" s="12" t="s">
        <v>166</v>
      </c>
      <c r="B26" s="12" t="s">
        <v>167</v>
      </c>
      <c r="C26" s="12" t="s">
        <v>101</v>
      </c>
      <c r="D26" s="12"/>
      <c r="E26" s="12"/>
      <c r="F26" s="12" t="s">
        <v>102</v>
      </c>
      <c r="G26" s="12"/>
      <c r="H26" s="12"/>
      <c r="I26" s="12" t="s">
        <v>102</v>
      </c>
      <c r="J26" s="12" t="s">
        <v>150</v>
      </c>
      <c r="K26" s="12">
        <v>1</v>
      </c>
      <c r="L26" s="12" t="s">
        <v>104</v>
      </c>
      <c r="M26" s="12" t="s">
        <v>104</v>
      </c>
      <c r="N26" s="12" t="s">
        <v>168</v>
      </c>
      <c r="O26" s="12">
        <v>1</v>
      </c>
      <c r="P26" s="12" t="s">
        <v>104</v>
      </c>
      <c r="Q26" s="12" t="s">
        <v>104</v>
      </c>
      <c r="R26" s="12"/>
      <c r="S26" s="12">
        <v>1</v>
      </c>
      <c r="T26" s="12" t="s">
        <v>104</v>
      </c>
      <c r="U26" s="12" t="s">
        <v>104</v>
      </c>
      <c r="V26" s="12" t="s">
        <v>169</v>
      </c>
      <c r="W26" s="12">
        <v>1</v>
      </c>
      <c r="X26" s="12" t="s">
        <v>104</v>
      </c>
      <c r="Y26" s="12" t="s">
        <v>104</v>
      </c>
      <c r="Z26" s="12"/>
      <c r="AA26" s="12"/>
      <c r="AB26" s="12"/>
      <c r="AC26" s="12"/>
      <c r="AD26" s="12">
        <v>1</v>
      </c>
      <c r="AE26" s="12" t="s">
        <v>104</v>
      </c>
      <c r="AF26" s="12" t="s">
        <v>104</v>
      </c>
      <c r="AG26" s="12" t="s">
        <v>170</v>
      </c>
      <c r="AH26" s="12" t="s">
        <v>108</v>
      </c>
      <c r="AI26" s="12" t="s">
        <v>108</v>
      </c>
      <c r="AJ26" s="12" t="s">
        <v>108</v>
      </c>
      <c r="AK26" s="12" t="s">
        <v>109</v>
      </c>
    </row>
    <row r="27" spans="1:37">
      <c r="A27" s="12" t="s">
        <v>171</v>
      </c>
      <c r="B27" s="12" t="s">
        <v>172</v>
      </c>
      <c r="C27" s="12" t="s">
        <v>101</v>
      </c>
      <c r="D27" s="12"/>
      <c r="E27" s="12" t="s">
        <v>102</v>
      </c>
      <c r="F27" s="12"/>
      <c r="G27" s="12"/>
      <c r="H27" s="12"/>
      <c r="I27" s="12" t="s">
        <v>102</v>
      </c>
      <c r="J27" s="12" t="s">
        <v>150</v>
      </c>
      <c r="K27" s="12">
        <v>1</v>
      </c>
      <c r="L27" s="12" t="s">
        <v>104</v>
      </c>
      <c r="M27" s="12" t="s">
        <v>104</v>
      </c>
      <c r="N27" s="12" t="s">
        <v>173</v>
      </c>
      <c r="O27" s="12">
        <v>1</v>
      </c>
      <c r="P27" s="12" t="s">
        <v>104</v>
      </c>
      <c r="Q27" s="12" t="s">
        <v>104</v>
      </c>
      <c r="R27" s="12"/>
      <c r="S27" s="12">
        <v>1</v>
      </c>
      <c r="T27" s="12" t="s">
        <v>104</v>
      </c>
      <c r="U27" s="12" t="s">
        <v>104</v>
      </c>
      <c r="V27" s="12" t="s">
        <v>155</v>
      </c>
      <c r="W27" s="12">
        <v>1</v>
      </c>
      <c r="X27" s="12" t="s">
        <v>104</v>
      </c>
      <c r="Y27" s="12" t="s">
        <v>104</v>
      </c>
      <c r="Z27" s="12"/>
      <c r="AA27" s="12"/>
      <c r="AB27" s="12"/>
      <c r="AC27" s="12"/>
      <c r="AD27" s="12">
        <v>1</v>
      </c>
      <c r="AE27" s="12" t="s">
        <v>104</v>
      </c>
      <c r="AF27" s="12" t="s">
        <v>104</v>
      </c>
      <c r="AG27" s="12" t="s">
        <v>174</v>
      </c>
      <c r="AH27" s="12" t="s">
        <v>108</v>
      </c>
      <c r="AI27" s="12" t="s">
        <v>108</v>
      </c>
      <c r="AJ27" s="12" t="s">
        <v>108</v>
      </c>
      <c r="AK27" s="12" t="s">
        <v>109</v>
      </c>
    </row>
    <row r="28" spans="1:37">
      <c r="A28" s="12" t="s">
        <v>175</v>
      </c>
      <c r="B28" s="12" t="s">
        <v>176</v>
      </c>
      <c r="C28" s="12" t="s">
        <v>101</v>
      </c>
      <c r="D28" s="12"/>
      <c r="E28" s="12"/>
      <c r="F28" s="12" t="s">
        <v>102</v>
      </c>
      <c r="G28" s="12"/>
      <c r="H28" s="12"/>
      <c r="I28" s="12"/>
      <c r="J28" s="12" t="s">
        <v>150</v>
      </c>
      <c r="K28" s="12">
        <v>1</v>
      </c>
      <c r="L28" s="12" t="s">
        <v>104</v>
      </c>
      <c r="M28" s="12" t="s">
        <v>104</v>
      </c>
      <c r="N28" s="12" t="s">
        <v>177</v>
      </c>
      <c r="O28" s="12">
        <v>1</v>
      </c>
      <c r="P28" s="12" t="s">
        <v>104</v>
      </c>
      <c r="Q28" s="12" t="s">
        <v>104</v>
      </c>
      <c r="R28" s="12"/>
      <c r="S28" s="12">
        <v>1</v>
      </c>
      <c r="T28" s="12" t="s">
        <v>104</v>
      </c>
      <c r="U28" s="12" t="s">
        <v>104</v>
      </c>
      <c r="V28" s="12" t="s">
        <v>178</v>
      </c>
      <c r="W28" s="12">
        <v>1</v>
      </c>
      <c r="X28" s="12" t="s">
        <v>104</v>
      </c>
      <c r="Y28" s="12" t="s">
        <v>104</v>
      </c>
      <c r="Z28" s="12"/>
      <c r="AA28" s="12"/>
      <c r="AB28" s="12"/>
      <c r="AC28" s="12"/>
      <c r="AD28" s="12">
        <v>0</v>
      </c>
      <c r="AE28" s="12"/>
      <c r="AF28" s="12"/>
      <c r="AG28" s="12"/>
      <c r="AH28" s="12" t="s">
        <v>108</v>
      </c>
      <c r="AI28" s="12" t="s">
        <v>108</v>
      </c>
      <c r="AJ28" s="12" t="s">
        <v>108</v>
      </c>
      <c r="AK28" s="12" t="s">
        <v>109</v>
      </c>
    </row>
    <row r="29" spans="1:37">
      <c r="A29" s="12" t="s">
        <v>179</v>
      </c>
      <c r="B29" s="12" t="s">
        <v>180</v>
      </c>
      <c r="C29" s="12" t="s">
        <v>101</v>
      </c>
      <c r="D29" s="12"/>
      <c r="E29" s="12"/>
      <c r="F29" s="12" t="s">
        <v>102</v>
      </c>
      <c r="G29" s="12"/>
      <c r="H29" s="12"/>
      <c r="I29" s="12"/>
      <c r="J29" s="12" t="s">
        <v>150</v>
      </c>
      <c r="K29" s="12">
        <v>1</v>
      </c>
      <c r="L29" s="12" t="s">
        <v>104</v>
      </c>
      <c r="M29" s="12" t="s">
        <v>104</v>
      </c>
      <c r="N29" s="12" t="s">
        <v>181</v>
      </c>
      <c r="O29" s="12">
        <v>1</v>
      </c>
      <c r="P29" s="12" t="s">
        <v>104</v>
      </c>
      <c r="Q29" s="12" t="s">
        <v>104</v>
      </c>
      <c r="R29" s="12"/>
      <c r="S29" s="12">
        <v>1</v>
      </c>
      <c r="T29" s="12" t="s">
        <v>104</v>
      </c>
      <c r="U29" s="12" t="s">
        <v>104</v>
      </c>
      <c r="V29" s="12" t="s">
        <v>182</v>
      </c>
      <c r="W29" s="12">
        <v>1</v>
      </c>
      <c r="X29" s="12" t="s">
        <v>104</v>
      </c>
      <c r="Y29" s="12" t="s">
        <v>104</v>
      </c>
      <c r="Z29" s="12"/>
      <c r="AA29" s="12"/>
      <c r="AB29" s="12"/>
      <c r="AC29" s="12"/>
      <c r="AD29" s="12">
        <v>0</v>
      </c>
      <c r="AE29" s="12"/>
      <c r="AF29" s="12"/>
      <c r="AG29" s="12"/>
      <c r="AH29" s="12" t="s">
        <v>108</v>
      </c>
      <c r="AI29" s="12" t="s">
        <v>108</v>
      </c>
      <c r="AJ29" s="12" t="s">
        <v>108</v>
      </c>
      <c r="AK29" s="12" t="s">
        <v>109</v>
      </c>
    </row>
    <row r="30" spans="1:37">
      <c r="A30" s="12" t="s">
        <v>183</v>
      </c>
      <c r="B30" s="12" t="s">
        <v>184</v>
      </c>
      <c r="C30" s="12" t="s">
        <v>101</v>
      </c>
      <c r="D30" s="12"/>
      <c r="E30" s="12"/>
      <c r="F30" s="12" t="s">
        <v>102</v>
      </c>
      <c r="G30" s="12"/>
      <c r="H30" s="12"/>
      <c r="I30" s="12" t="s">
        <v>102</v>
      </c>
      <c r="J30" s="12" t="s">
        <v>150</v>
      </c>
      <c r="K30" s="12">
        <v>1</v>
      </c>
      <c r="L30" s="12" t="s">
        <v>104</v>
      </c>
      <c r="M30" s="12" t="s">
        <v>104</v>
      </c>
      <c r="N30" s="12" t="s">
        <v>185</v>
      </c>
      <c r="O30" s="12">
        <v>1</v>
      </c>
      <c r="P30" s="12" t="s">
        <v>104</v>
      </c>
      <c r="Q30" s="12" t="s">
        <v>104</v>
      </c>
      <c r="R30" s="12"/>
      <c r="S30" s="12">
        <v>1</v>
      </c>
      <c r="T30" s="12" t="s">
        <v>104</v>
      </c>
      <c r="U30" s="12" t="s">
        <v>104</v>
      </c>
      <c r="V30" s="12" t="s">
        <v>182</v>
      </c>
      <c r="W30" s="12">
        <v>1</v>
      </c>
      <c r="X30" s="12" t="s">
        <v>104</v>
      </c>
      <c r="Y30" s="12" t="s">
        <v>104</v>
      </c>
      <c r="Z30" s="12"/>
      <c r="AA30" s="12"/>
      <c r="AB30" s="12"/>
      <c r="AC30" s="12"/>
      <c r="AD30" s="12">
        <v>0</v>
      </c>
      <c r="AE30" s="12"/>
      <c r="AF30" s="12"/>
      <c r="AG30" s="12"/>
      <c r="AH30" s="12" t="s">
        <v>108</v>
      </c>
      <c r="AI30" s="12" t="s">
        <v>108</v>
      </c>
      <c r="AJ30" s="12" t="s">
        <v>108</v>
      </c>
      <c r="AK30" s="12" t="s">
        <v>109</v>
      </c>
    </row>
    <row r="31" spans="1:37">
      <c r="A31" s="12" t="s">
        <v>186</v>
      </c>
      <c r="B31" s="12" t="s">
        <v>187</v>
      </c>
      <c r="C31" s="12" t="s">
        <v>101</v>
      </c>
      <c r="D31" s="12"/>
      <c r="E31" s="12" t="s">
        <v>102</v>
      </c>
      <c r="F31" s="12"/>
      <c r="G31" s="12"/>
      <c r="H31" s="12"/>
      <c r="I31" s="12"/>
      <c r="J31" s="12" t="s">
        <v>150</v>
      </c>
      <c r="K31" s="12">
        <v>1</v>
      </c>
      <c r="L31" s="12" t="s">
        <v>104</v>
      </c>
      <c r="M31" s="12" t="s">
        <v>104</v>
      </c>
      <c r="N31" s="12" t="s">
        <v>188</v>
      </c>
      <c r="O31" s="12">
        <v>1</v>
      </c>
      <c r="P31" s="12" t="s">
        <v>104</v>
      </c>
      <c r="Q31" s="12" t="s">
        <v>104</v>
      </c>
      <c r="R31" s="12"/>
      <c r="S31" s="12">
        <v>1</v>
      </c>
      <c r="T31" s="12" t="s">
        <v>104</v>
      </c>
      <c r="U31" s="12" t="s">
        <v>104</v>
      </c>
      <c r="V31" s="12" t="s">
        <v>113</v>
      </c>
      <c r="W31" s="12">
        <v>1</v>
      </c>
      <c r="X31" s="12" t="s">
        <v>104</v>
      </c>
      <c r="Y31" s="12" t="s">
        <v>104</v>
      </c>
      <c r="Z31" s="12"/>
      <c r="AA31" s="12"/>
      <c r="AB31" s="12"/>
      <c r="AC31" s="12"/>
      <c r="AD31" s="12">
        <v>0</v>
      </c>
      <c r="AE31" s="12"/>
      <c r="AF31" s="12"/>
      <c r="AG31" s="12"/>
      <c r="AH31" s="12" t="s">
        <v>108</v>
      </c>
      <c r="AI31" s="12" t="s">
        <v>108</v>
      </c>
      <c r="AJ31" s="12" t="s">
        <v>108</v>
      </c>
      <c r="AK31" s="12" t="s">
        <v>109</v>
      </c>
    </row>
    <row r="32" spans="1:37">
      <c r="A32" s="12" t="s">
        <v>189</v>
      </c>
      <c r="B32" s="12" t="s">
        <v>190</v>
      </c>
      <c r="C32" s="12" t="s">
        <v>101</v>
      </c>
      <c r="D32" s="12"/>
      <c r="E32" s="12" t="s">
        <v>102</v>
      </c>
      <c r="F32" s="12"/>
      <c r="G32" s="12"/>
      <c r="H32" s="12"/>
      <c r="I32" s="12"/>
      <c r="J32" s="12" t="s">
        <v>150</v>
      </c>
      <c r="K32" s="12">
        <v>1</v>
      </c>
      <c r="L32" s="12" t="s">
        <v>104</v>
      </c>
      <c r="M32" s="12" t="s">
        <v>104</v>
      </c>
      <c r="N32" s="12" t="s">
        <v>191</v>
      </c>
      <c r="O32" s="12">
        <v>1</v>
      </c>
      <c r="P32" s="12" t="s">
        <v>104</v>
      </c>
      <c r="Q32" s="12" t="s">
        <v>104</v>
      </c>
      <c r="R32" s="12"/>
      <c r="S32" s="12">
        <v>1</v>
      </c>
      <c r="T32" s="12" t="s">
        <v>104</v>
      </c>
      <c r="U32" s="12" t="s">
        <v>104</v>
      </c>
      <c r="V32" s="12" t="s">
        <v>192</v>
      </c>
      <c r="W32" s="12">
        <v>1</v>
      </c>
      <c r="X32" s="12" t="s">
        <v>104</v>
      </c>
      <c r="Y32" s="12" t="s">
        <v>104</v>
      </c>
      <c r="Z32" s="12"/>
      <c r="AA32" s="12"/>
      <c r="AB32" s="12"/>
      <c r="AC32" s="12"/>
      <c r="AD32" s="12">
        <v>0</v>
      </c>
      <c r="AE32" s="12"/>
      <c r="AF32" s="12"/>
      <c r="AG32" s="12"/>
      <c r="AH32" s="12" t="s">
        <v>108</v>
      </c>
      <c r="AI32" s="12" t="s">
        <v>108</v>
      </c>
      <c r="AJ32" s="12" t="s">
        <v>108</v>
      </c>
      <c r="AK32" s="12" t="s">
        <v>109</v>
      </c>
    </row>
    <row r="33" spans="1:37">
      <c r="A33" s="12" t="s">
        <v>193</v>
      </c>
      <c r="B33" s="12" t="s">
        <v>194</v>
      </c>
      <c r="C33" s="12" t="s">
        <v>101</v>
      </c>
      <c r="D33" s="12"/>
      <c r="E33" s="12" t="s">
        <v>102</v>
      </c>
      <c r="F33" s="12"/>
      <c r="G33" s="12"/>
      <c r="H33" s="12"/>
      <c r="I33" s="12" t="s">
        <v>102</v>
      </c>
      <c r="J33" s="12" t="s">
        <v>150</v>
      </c>
      <c r="K33" s="12">
        <v>1</v>
      </c>
      <c r="L33" s="12" t="s">
        <v>104</v>
      </c>
      <c r="M33" s="12" t="s">
        <v>104</v>
      </c>
      <c r="N33" s="12" t="s">
        <v>195</v>
      </c>
      <c r="O33" s="12">
        <v>1</v>
      </c>
      <c r="P33" s="12" t="s">
        <v>104</v>
      </c>
      <c r="Q33" s="12" t="s">
        <v>104</v>
      </c>
      <c r="R33" s="12"/>
      <c r="S33" s="12">
        <v>1</v>
      </c>
      <c r="T33" s="12" t="s">
        <v>104</v>
      </c>
      <c r="U33" s="12" t="s">
        <v>104</v>
      </c>
      <c r="V33" s="12" t="s">
        <v>118</v>
      </c>
      <c r="W33" s="12">
        <v>1</v>
      </c>
      <c r="X33" s="12" t="s">
        <v>104</v>
      </c>
      <c r="Y33" s="12" t="s">
        <v>104</v>
      </c>
      <c r="Z33" s="12"/>
      <c r="AA33" s="12"/>
      <c r="AB33" s="12"/>
      <c r="AC33" s="12"/>
      <c r="AD33" s="12">
        <v>0</v>
      </c>
      <c r="AE33" s="12"/>
      <c r="AF33" s="12"/>
      <c r="AG33" s="12"/>
      <c r="AH33" s="12" t="s">
        <v>108</v>
      </c>
      <c r="AI33" s="12" t="s">
        <v>108</v>
      </c>
      <c r="AJ33" s="12" t="s">
        <v>108</v>
      </c>
      <c r="AK33" s="12" t="s">
        <v>109</v>
      </c>
    </row>
    <row r="34" spans="1:37">
      <c r="A34" s="12" t="s">
        <v>196</v>
      </c>
      <c r="B34" s="12" t="s">
        <v>197</v>
      </c>
      <c r="C34" s="12" t="s">
        <v>101</v>
      </c>
      <c r="D34" s="12"/>
      <c r="E34" s="12"/>
      <c r="F34" s="12"/>
      <c r="G34" s="12" t="s">
        <v>102</v>
      </c>
      <c r="H34" s="12"/>
      <c r="I34" s="12"/>
      <c r="J34" s="12" t="s">
        <v>150</v>
      </c>
      <c r="K34" s="12">
        <v>0</v>
      </c>
      <c r="L34" s="12"/>
      <c r="M34" s="12"/>
      <c r="N34" s="12"/>
      <c r="O34" s="12">
        <v>0</v>
      </c>
      <c r="P34" s="12" t="s">
        <v>104</v>
      </c>
      <c r="Q34" s="12" t="s">
        <v>104</v>
      </c>
      <c r="R34" s="12"/>
      <c r="S34" s="12">
        <v>0</v>
      </c>
      <c r="T34" s="12"/>
      <c r="U34" s="12"/>
      <c r="V34" s="12"/>
      <c r="W34" s="12">
        <v>0</v>
      </c>
      <c r="X34" s="12"/>
      <c r="Y34" s="12"/>
      <c r="Z34" s="12"/>
      <c r="AA34" s="12"/>
      <c r="AB34" s="12"/>
      <c r="AC34" s="12"/>
      <c r="AD34" s="12">
        <v>0</v>
      </c>
      <c r="AE34" s="12"/>
      <c r="AF34" s="12"/>
      <c r="AG34" s="12"/>
      <c r="AH34" s="12" t="s">
        <v>108</v>
      </c>
      <c r="AI34" s="12" t="s">
        <v>108</v>
      </c>
      <c r="AJ34" s="12" t="s">
        <v>108</v>
      </c>
      <c r="AK34" s="12" t="s">
        <v>109</v>
      </c>
    </row>
    <row r="35" spans="1:37">
      <c r="A35" s="12" t="s">
        <v>198</v>
      </c>
      <c r="B35" s="12" t="s">
        <v>199</v>
      </c>
      <c r="C35" s="12" t="s">
        <v>101</v>
      </c>
      <c r="D35" s="12"/>
      <c r="E35" s="12"/>
      <c r="F35" s="12"/>
      <c r="G35" s="12" t="s">
        <v>102</v>
      </c>
      <c r="H35" s="12"/>
      <c r="I35" s="12"/>
      <c r="J35" s="12" t="s">
        <v>150</v>
      </c>
      <c r="K35" s="12">
        <v>0</v>
      </c>
      <c r="L35" s="12"/>
      <c r="M35" s="12"/>
      <c r="N35" s="12"/>
      <c r="O35" s="12">
        <v>0</v>
      </c>
      <c r="P35" s="12" t="s">
        <v>104</v>
      </c>
      <c r="Q35" s="12" t="s">
        <v>104</v>
      </c>
      <c r="R35" s="12"/>
      <c r="S35" s="12">
        <v>0</v>
      </c>
      <c r="T35" s="12"/>
      <c r="U35" s="12"/>
      <c r="V35" s="12"/>
      <c r="W35" s="12">
        <v>0</v>
      </c>
      <c r="X35" s="12"/>
      <c r="Y35" s="12"/>
      <c r="Z35" s="12"/>
      <c r="AA35" s="12"/>
      <c r="AB35" s="12"/>
      <c r="AC35" s="12"/>
      <c r="AD35" s="12">
        <v>0</v>
      </c>
      <c r="AE35" s="12"/>
      <c r="AF35" s="12"/>
      <c r="AG35" s="12"/>
      <c r="AH35" s="12" t="s">
        <v>108</v>
      </c>
      <c r="AI35" s="12" t="s">
        <v>108</v>
      </c>
      <c r="AJ35" s="12" t="s">
        <v>108</v>
      </c>
      <c r="AK35" s="12" t="s">
        <v>109</v>
      </c>
    </row>
    <row r="36" spans="1:37">
      <c r="A36" s="12" t="s">
        <v>200</v>
      </c>
      <c r="B36" s="12" t="s">
        <v>201</v>
      </c>
      <c r="C36" s="12" t="s">
        <v>101</v>
      </c>
      <c r="D36" s="12"/>
      <c r="E36" s="12"/>
      <c r="F36" s="12"/>
      <c r="G36" s="12" t="s">
        <v>102</v>
      </c>
      <c r="H36" s="12"/>
      <c r="I36" s="12" t="s">
        <v>102</v>
      </c>
      <c r="J36" s="12" t="s">
        <v>150</v>
      </c>
      <c r="K36" s="12">
        <v>0</v>
      </c>
      <c r="L36" s="12"/>
      <c r="M36" s="12"/>
      <c r="N36" s="12"/>
      <c r="O36" s="12">
        <v>1</v>
      </c>
      <c r="P36" s="12" t="s">
        <v>104</v>
      </c>
      <c r="Q36" s="12" t="s">
        <v>104</v>
      </c>
      <c r="R36" s="12"/>
      <c r="S36" s="12">
        <v>0</v>
      </c>
      <c r="T36" s="12"/>
      <c r="U36" s="12"/>
      <c r="V36" s="12"/>
      <c r="W36" s="12">
        <v>0</v>
      </c>
      <c r="X36" s="12"/>
      <c r="Y36" s="12"/>
      <c r="Z36" s="12"/>
      <c r="AA36" s="12"/>
      <c r="AB36" s="12"/>
      <c r="AC36" s="12"/>
      <c r="AD36" s="12">
        <v>0</v>
      </c>
      <c r="AE36" s="12"/>
      <c r="AF36" s="12"/>
      <c r="AG36" s="12"/>
      <c r="AH36" s="12" t="s">
        <v>108</v>
      </c>
      <c r="AI36" s="12" t="s">
        <v>108</v>
      </c>
      <c r="AJ36" s="12" t="s">
        <v>108</v>
      </c>
      <c r="AK36" s="12" t="s">
        <v>109</v>
      </c>
    </row>
    <row r="37" spans="1:37">
      <c r="A37" s="12" t="s">
        <v>202</v>
      </c>
      <c r="B37" s="12" t="s">
        <v>203</v>
      </c>
      <c r="C37" s="12" t="s">
        <v>101</v>
      </c>
      <c r="D37" s="12"/>
      <c r="E37" s="12" t="s">
        <v>102</v>
      </c>
      <c r="F37" s="12"/>
      <c r="G37" s="12"/>
      <c r="H37" s="12"/>
      <c r="I37" s="12"/>
      <c r="J37" s="12" t="s">
        <v>121</v>
      </c>
      <c r="K37" s="12">
        <v>1</v>
      </c>
      <c r="L37" s="12" t="s">
        <v>104</v>
      </c>
      <c r="M37" s="12" t="s">
        <v>104</v>
      </c>
      <c r="N37" s="12" t="s">
        <v>204</v>
      </c>
      <c r="O37" s="12">
        <v>1</v>
      </c>
      <c r="P37" s="12" t="s">
        <v>104</v>
      </c>
      <c r="Q37" s="12" t="s">
        <v>104</v>
      </c>
      <c r="R37" s="12"/>
      <c r="S37" s="12">
        <v>1</v>
      </c>
      <c r="T37" s="12" t="s">
        <v>104</v>
      </c>
      <c r="U37" s="12" t="s">
        <v>104</v>
      </c>
      <c r="V37" s="12" t="s">
        <v>155</v>
      </c>
      <c r="W37" s="12">
        <v>1</v>
      </c>
      <c r="X37" s="12" t="s">
        <v>104</v>
      </c>
      <c r="Y37" s="12" t="s">
        <v>104</v>
      </c>
      <c r="Z37" s="12"/>
      <c r="AA37" s="12"/>
      <c r="AB37" s="12"/>
      <c r="AC37" s="12"/>
      <c r="AD37" s="12">
        <v>0</v>
      </c>
      <c r="AE37" s="12"/>
      <c r="AF37" s="12"/>
      <c r="AG37" s="12"/>
      <c r="AH37" s="12" t="s">
        <v>108</v>
      </c>
      <c r="AI37" s="12" t="s">
        <v>108</v>
      </c>
      <c r="AJ37" s="12" t="s">
        <v>108</v>
      </c>
      <c r="AK37" s="12" t="s">
        <v>109</v>
      </c>
    </row>
    <row r="38" spans="1:37">
      <c r="A38" s="12" t="s">
        <v>205</v>
      </c>
      <c r="B38" s="12" t="s">
        <v>206</v>
      </c>
      <c r="C38" s="12" t="s">
        <v>101</v>
      </c>
      <c r="D38" s="12"/>
      <c r="E38" s="12"/>
      <c r="F38" s="12" t="s">
        <v>102</v>
      </c>
      <c r="G38" s="12"/>
      <c r="H38" s="12"/>
      <c r="I38" s="12"/>
      <c r="J38" s="12" t="s">
        <v>133</v>
      </c>
      <c r="K38" s="12">
        <v>1</v>
      </c>
      <c r="L38" s="12" t="s">
        <v>104</v>
      </c>
      <c r="M38" s="12" t="s">
        <v>104</v>
      </c>
      <c r="N38" s="12" t="s">
        <v>207</v>
      </c>
      <c r="O38" s="12">
        <v>1</v>
      </c>
      <c r="P38" s="12" t="s">
        <v>104</v>
      </c>
      <c r="Q38" s="12" t="s">
        <v>104</v>
      </c>
      <c r="R38" s="12"/>
      <c r="S38" s="12">
        <v>1</v>
      </c>
      <c r="T38" s="12" t="s">
        <v>104</v>
      </c>
      <c r="U38" s="12" t="s">
        <v>104</v>
      </c>
      <c r="V38" s="12" t="s">
        <v>208</v>
      </c>
      <c r="W38" s="12">
        <v>1</v>
      </c>
      <c r="X38" s="12" t="s">
        <v>104</v>
      </c>
      <c r="Y38" s="12" t="s">
        <v>104</v>
      </c>
      <c r="Z38" s="12">
        <v>0</v>
      </c>
      <c r="AA38" s="12" t="s">
        <v>104</v>
      </c>
      <c r="AB38" s="12" t="s">
        <v>104</v>
      </c>
      <c r="AC38" s="12"/>
      <c r="AD38" s="12">
        <v>0</v>
      </c>
      <c r="AE38" s="12"/>
      <c r="AF38" s="12"/>
      <c r="AG38" s="12"/>
      <c r="AH38" s="12" t="s">
        <v>108</v>
      </c>
      <c r="AI38" s="12" t="s">
        <v>108</v>
      </c>
      <c r="AJ38" s="12" t="s">
        <v>108</v>
      </c>
      <c r="AK38" s="12" t="s">
        <v>109</v>
      </c>
    </row>
    <row r="39" spans="1:37">
      <c r="A39" s="12" t="s">
        <v>209</v>
      </c>
      <c r="B39" s="12" t="s">
        <v>210</v>
      </c>
      <c r="C39" s="12" t="s">
        <v>101</v>
      </c>
      <c r="D39" s="12"/>
      <c r="E39" s="12"/>
      <c r="F39" s="12" t="s">
        <v>102</v>
      </c>
      <c r="G39" s="12"/>
      <c r="H39" s="12"/>
      <c r="I39" s="12"/>
      <c r="J39" s="12" t="s">
        <v>133</v>
      </c>
      <c r="K39" s="12">
        <v>1</v>
      </c>
      <c r="L39" s="12" t="s">
        <v>104</v>
      </c>
      <c r="M39" s="12" t="s">
        <v>104</v>
      </c>
      <c r="N39" s="12" t="s">
        <v>211</v>
      </c>
      <c r="O39" s="12">
        <v>1</v>
      </c>
      <c r="P39" s="12" t="s">
        <v>104</v>
      </c>
      <c r="Q39" s="12" t="s">
        <v>104</v>
      </c>
      <c r="R39" s="12"/>
      <c r="S39" s="12">
        <v>1</v>
      </c>
      <c r="T39" s="12" t="s">
        <v>104</v>
      </c>
      <c r="U39" s="12" t="s">
        <v>104</v>
      </c>
      <c r="V39" s="12" t="s">
        <v>212</v>
      </c>
      <c r="W39" s="12">
        <v>1</v>
      </c>
      <c r="X39" s="12" t="s">
        <v>104</v>
      </c>
      <c r="Y39" s="12" t="s">
        <v>104</v>
      </c>
      <c r="Z39" s="12">
        <v>0</v>
      </c>
      <c r="AA39" s="12" t="s">
        <v>104</v>
      </c>
      <c r="AB39" s="12" t="s">
        <v>104</v>
      </c>
      <c r="AC39" s="12"/>
      <c r="AD39" s="12">
        <v>0</v>
      </c>
      <c r="AE39" s="12"/>
      <c r="AF39" s="12"/>
      <c r="AG39" s="12"/>
      <c r="AH39" s="12" t="s">
        <v>108</v>
      </c>
      <c r="AI39" s="12" t="s">
        <v>108</v>
      </c>
      <c r="AJ39" s="12" t="s">
        <v>108</v>
      </c>
      <c r="AK39" s="12" t="s">
        <v>109</v>
      </c>
    </row>
    <row r="40" spans="1:37">
      <c r="A40" s="12" t="s">
        <v>213</v>
      </c>
      <c r="B40" s="12" t="s">
        <v>214</v>
      </c>
      <c r="C40" s="12" t="s">
        <v>101</v>
      </c>
      <c r="D40" s="12"/>
      <c r="E40" s="12" t="s">
        <v>102</v>
      </c>
      <c r="F40" s="12"/>
      <c r="G40" s="12"/>
      <c r="H40" s="12"/>
      <c r="I40" s="12"/>
      <c r="J40" s="12" t="s">
        <v>133</v>
      </c>
      <c r="K40" s="12">
        <v>1</v>
      </c>
      <c r="L40" s="12" t="s">
        <v>104</v>
      </c>
      <c r="M40" s="12" t="s">
        <v>104</v>
      </c>
      <c r="N40" s="12" t="s">
        <v>215</v>
      </c>
      <c r="O40" s="12">
        <v>1</v>
      </c>
      <c r="P40" s="12" t="s">
        <v>104</v>
      </c>
      <c r="Q40" s="12" t="s">
        <v>104</v>
      </c>
      <c r="R40" s="12"/>
      <c r="S40" s="12">
        <v>1</v>
      </c>
      <c r="T40" s="12" t="s">
        <v>104</v>
      </c>
      <c r="U40" s="12" t="s">
        <v>104</v>
      </c>
      <c r="V40" s="12" t="s">
        <v>216</v>
      </c>
      <c r="W40" s="12">
        <v>1</v>
      </c>
      <c r="X40" s="12" t="s">
        <v>104</v>
      </c>
      <c r="Y40" s="12" t="s">
        <v>104</v>
      </c>
      <c r="Z40" s="12">
        <v>0</v>
      </c>
      <c r="AA40" s="12" t="s">
        <v>104</v>
      </c>
      <c r="AB40" s="12" t="s">
        <v>104</v>
      </c>
      <c r="AC40" s="12"/>
      <c r="AD40" s="12">
        <v>0</v>
      </c>
      <c r="AE40" s="12"/>
      <c r="AF40" s="12"/>
      <c r="AG40" s="12"/>
      <c r="AH40" s="12" t="s">
        <v>108</v>
      </c>
      <c r="AI40" s="12" t="s">
        <v>108</v>
      </c>
      <c r="AJ40" s="12" t="s">
        <v>108</v>
      </c>
      <c r="AK40" s="12" t="s">
        <v>109</v>
      </c>
    </row>
    <row r="41" spans="1:37">
      <c r="A41" s="12" t="s">
        <v>217</v>
      </c>
      <c r="B41" s="12" t="s">
        <v>218</v>
      </c>
      <c r="C41" s="12" t="s">
        <v>101</v>
      </c>
      <c r="D41" s="12"/>
      <c r="E41" s="12" t="s">
        <v>102</v>
      </c>
      <c r="F41" s="12"/>
      <c r="G41" s="12"/>
      <c r="H41" s="12"/>
      <c r="I41" s="12"/>
      <c r="J41" s="12" t="s">
        <v>133</v>
      </c>
      <c r="K41" s="12">
        <v>1</v>
      </c>
      <c r="L41" s="12" t="s">
        <v>104</v>
      </c>
      <c r="M41" s="12" t="s">
        <v>104</v>
      </c>
      <c r="N41" s="12" t="s">
        <v>219</v>
      </c>
      <c r="O41" s="12">
        <v>1</v>
      </c>
      <c r="P41" s="12" t="s">
        <v>104</v>
      </c>
      <c r="Q41" s="12" t="s">
        <v>104</v>
      </c>
      <c r="R41" s="12"/>
      <c r="S41" s="12">
        <v>1</v>
      </c>
      <c r="T41" s="12" t="s">
        <v>104</v>
      </c>
      <c r="U41" s="12" t="s">
        <v>104</v>
      </c>
      <c r="V41" s="12" t="s">
        <v>220</v>
      </c>
      <c r="W41" s="12">
        <v>1</v>
      </c>
      <c r="X41" s="12" t="s">
        <v>104</v>
      </c>
      <c r="Y41" s="12" t="s">
        <v>104</v>
      </c>
      <c r="Z41" s="12">
        <v>0</v>
      </c>
      <c r="AA41" s="12" t="s">
        <v>104</v>
      </c>
      <c r="AB41" s="12" t="s">
        <v>104</v>
      </c>
      <c r="AC41" s="12"/>
      <c r="AD41" s="12">
        <v>0</v>
      </c>
      <c r="AE41" s="12"/>
      <c r="AF41" s="12"/>
      <c r="AG41" s="12"/>
      <c r="AH41" s="12" t="s">
        <v>108</v>
      </c>
      <c r="AI41" s="12" t="s">
        <v>108</v>
      </c>
      <c r="AJ41" s="12" t="s">
        <v>108</v>
      </c>
      <c r="AK41" s="12" t="s">
        <v>109</v>
      </c>
    </row>
    <row r="42" spans="1:37">
      <c r="A42" s="12" t="s">
        <v>221</v>
      </c>
      <c r="B42" s="12" t="s">
        <v>222</v>
      </c>
      <c r="C42" s="12" t="s">
        <v>101</v>
      </c>
      <c r="D42" s="12"/>
      <c r="E42" s="12"/>
      <c r="F42" s="12" t="s">
        <v>102</v>
      </c>
      <c r="G42" s="12"/>
      <c r="H42" s="12"/>
      <c r="I42" s="12"/>
      <c r="J42" s="12" t="s">
        <v>150</v>
      </c>
      <c r="K42" s="12">
        <v>1</v>
      </c>
      <c r="L42" s="12" t="s">
        <v>104</v>
      </c>
      <c r="M42" s="12" t="s">
        <v>104</v>
      </c>
      <c r="N42" s="12" t="s">
        <v>223</v>
      </c>
      <c r="O42" s="12">
        <v>1</v>
      </c>
      <c r="P42" s="12" t="s">
        <v>104</v>
      </c>
      <c r="Q42" s="12" t="s">
        <v>104</v>
      </c>
      <c r="R42" s="12"/>
      <c r="S42" s="12">
        <v>1</v>
      </c>
      <c r="T42" s="12" t="s">
        <v>104</v>
      </c>
      <c r="U42" s="12" t="s">
        <v>104</v>
      </c>
      <c r="V42" s="12" t="s">
        <v>155</v>
      </c>
      <c r="W42" s="12">
        <v>1</v>
      </c>
      <c r="X42" s="12" t="s">
        <v>104</v>
      </c>
      <c r="Y42" s="12" t="s">
        <v>104</v>
      </c>
      <c r="Z42" s="12">
        <v>1</v>
      </c>
      <c r="AA42" s="12" t="s">
        <v>104</v>
      </c>
      <c r="AB42" s="12" t="s">
        <v>104</v>
      </c>
      <c r="AC42" s="12" t="s">
        <v>224</v>
      </c>
      <c r="AD42" s="12">
        <v>0</v>
      </c>
      <c r="AE42" s="12"/>
      <c r="AF42" s="12"/>
      <c r="AG42" s="12"/>
      <c r="AH42" s="12" t="s">
        <v>108</v>
      </c>
      <c r="AI42" s="12" t="s">
        <v>108</v>
      </c>
      <c r="AJ42" s="12" t="s">
        <v>108</v>
      </c>
      <c r="AK42" s="12" t="s">
        <v>109</v>
      </c>
    </row>
    <row r="43" spans="1:37">
      <c r="A43" s="12" t="s">
        <v>225</v>
      </c>
      <c r="B43" s="12" t="s">
        <v>226</v>
      </c>
      <c r="C43" s="12" t="s">
        <v>101</v>
      </c>
      <c r="D43" s="12"/>
      <c r="E43" s="12"/>
      <c r="F43" s="12" t="s">
        <v>102</v>
      </c>
      <c r="G43" s="12"/>
      <c r="H43" s="12"/>
      <c r="I43" s="12"/>
      <c r="J43" s="12" t="s">
        <v>150</v>
      </c>
      <c r="K43" s="12">
        <v>1</v>
      </c>
      <c r="L43" s="12" t="s">
        <v>104</v>
      </c>
      <c r="M43" s="12" t="s">
        <v>104</v>
      </c>
      <c r="N43" s="12" t="s">
        <v>227</v>
      </c>
      <c r="O43" s="12">
        <v>1</v>
      </c>
      <c r="P43" s="12" t="s">
        <v>104</v>
      </c>
      <c r="Q43" s="12" t="s">
        <v>104</v>
      </c>
      <c r="R43" s="12"/>
      <c r="S43" s="12">
        <v>1</v>
      </c>
      <c r="T43" s="12" t="s">
        <v>104</v>
      </c>
      <c r="U43" s="12" t="s">
        <v>104</v>
      </c>
      <c r="V43" s="12" t="s">
        <v>118</v>
      </c>
      <c r="W43" s="12">
        <v>1</v>
      </c>
      <c r="X43" s="12" t="s">
        <v>104</v>
      </c>
      <c r="Y43" s="12" t="s">
        <v>104</v>
      </c>
      <c r="Z43" s="12">
        <v>1</v>
      </c>
      <c r="AA43" s="12" t="s">
        <v>104</v>
      </c>
      <c r="AB43" s="12" t="s">
        <v>104</v>
      </c>
      <c r="AC43" s="12" t="s">
        <v>228</v>
      </c>
      <c r="AD43" s="12">
        <v>0</v>
      </c>
      <c r="AE43" s="12"/>
      <c r="AF43" s="12"/>
      <c r="AG43" s="12"/>
      <c r="AH43" s="12" t="s">
        <v>108</v>
      </c>
      <c r="AI43" s="12" t="s">
        <v>108</v>
      </c>
      <c r="AJ43" s="12" t="s">
        <v>108</v>
      </c>
      <c r="AK43" s="12" t="s">
        <v>109</v>
      </c>
    </row>
    <row r="44" spans="1:37">
      <c r="A44" s="12" t="s">
        <v>229</v>
      </c>
      <c r="B44" s="12" t="s">
        <v>230</v>
      </c>
      <c r="C44" s="12" t="s">
        <v>101</v>
      </c>
      <c r="D44" s="12"/>
      <c r="E44" s="12"/>
      <c r="F44" s="12"/>
      <c r="G44" s="12" t="s">
        <v>102</v>
      </c>
      <c r="H44" s="12"/>
      <c r="I44" s="12"/>
      <c r="J44" s="12" t="s">
        <v>150</v>
      </c>
      <c r="K44" s="12">
        <v>0</v>
      </c>
      <c r="L44" s="12"/>
      <c r="M44" s="12"/>
      <c r="N44" s="12"/>
      <c r="O44" s="12">
        <v>0</v>
      </c>
      <c r="P44" s="12" t="s">
        <v>104</v>
      </c>
      <c r="Q44" s="12" t="s">
        <v>104</v>
      </c>
      <c r="R44" s="12"/>
      <c r="S44" s="12">
        <v>0</v>
      </c>
      <c r="T44" s="12"/>
      <c r="U44" s="12"/>
      <c r="V44" s="12"/>
      <c r="W44" s="12">
        <v>0</v>
      </c>
      <c r="X44" s="12"/>
      <c r="Y44" s="12"/>
      <c r="Z44" s="12"/>
      <c r="AA44" s="12"/>
      <c r="AB44" s="12"/>
      <c r="AC44" s="12"/>
      <c r="AD44" s="12">
        <v>0</v>
      </c>
      <c r="AE44" s="12"/>
      <c r="AF44" s="12"/>
      <c r="AG44" s="12"/>
      <c r="AH44" s="12" t="s">
        <v>108</v>
      </c>
      <c r="AI44" s="12" t="s">
        <v>108</v>
      </c>
      <c r="AJ44" s="12" t="s">
        <v>108</v>
      </c>
      <c r="AK44" s="12" t="s">
        <v>109</v>
      </c>
    </row>
    <row r="45" spans="1:37">
      <c r="A45" s="12" t="s">
        <v>231</v>
      </c>
      <c r="B45" s="12" t="s">
        <v>232</v>
      </c>
      <c r="C45" s="12" t="s">
        <v>101</v>
      </c>
      <c r="D45" s="12"/>
      <c r="E45" s="12" t="s">
        <v>102</v>
      </c>
      <c r="F45" s="12"/>
      <c r="G45" s="12"/>
      <c r="H45" s="12"/>
      <c r="I45" s="12"/>
      <c r="J45" s="12" t="s">
        <v>150</v>
      </c>
      <c r="K45" s="12">
        <v>1</v>
      </c>
      <c r="L45" s="12" t="s">
        <v>104</v>
      </c>
      <c r="M45" s="12" t="s">
        <v>104</v>
      </c>
      <c r="N45" s="12" t="s">
        <v>233</v>
      </c>
      <c r="O45" s="12">
        <v>1</v>
      </c>
      <c r="P45" s="12" t="s">
        <v>104</v>
      </c>
      <c r="Q45" s="12" t="s">
        <v>104</v>
      </c>
      <c r="R45" s="12"/>
      <c r="S45" s="12">
        <v>1</v>
      </c>
      <c r="T45" s="12" t="s">
        <v>104</v>
      </c>
      <c r="U45" s="12" t="s">
        <v>104</v>
      </c>
      <c r="V45" s="12" t="s">
        <v>155</v>
      </c>
      <c r="W45" s="12">
        <v>1</v>
      </c>
      <c r="X45" s="12" t="s">
        <v>104</v>
      </c>
      <c r="Y45" s="12" t="s">
        <v>104</v>
      </c>
      <c r="Z45" s="12">
        <v>1</v>
      </c>
      <c r="AA45" s="12" t="s">
        <v>104</v>
      </c>
      <c r="AB45" s="12" t="s">
        <v>104</v>
      </c>
      <c r="AC45" s="12" t="s">
        <v>234</v>
      </c>
      <c r="AD45" s="12">
        <v>0</v>
      </c>
      <c r="AE45" s="12"/>
      <c r="AF45" s="12"/>
      <c r="AG45" s="12"/>
      <c r="AH45" s="12" t="s">
        <v>108</v>
      </c>
      <c r="AI45" s="12" t="s">
        <v>108</v>
      </c>
      <c r="AJ45" s="12" t="s">
        <v>108</v>
      </c>
      <c r="AK45" s="12" t="s">
        <v>109</v>
      </c>
    </row>
    <row r="46" spans="1:37">
      <c r="A46" s="12" t="s">
        <v>235</v>
      </c>
      <c r="B46" s="12" t="s">
        <v>236</v>
      </c>
      <c r="C46" s="12" t="s">
        <v>101</v>
      </c>
      <c r="D46" s="12"/>
      <c r="E46" s="12" t="s">
        <v>102</v>
      </c>
      <c r="F46" s="12"/>
      <c r="G46" s="12"/>
      <c r="H46" s="12"/>
      <c r="I46" s="12"/>
      <c r="J46" s="12" t="s">
        <v>150</v>
      </c>
      <c r="K46" s="12">
        <v>1</v>
      </c>
      <c r="L46" s="12" t="s">
        <v>104</v>
      </c>
      <c r="M46" s="12" t="s">
        <v>104</v>
      </c>
      <c r="N46" s="12" t="s">
        <v>237</v>
      </c>
      <c r="O46" s="12">
        <v>1</v>
      </c>
      <c r="P46" s="12" t="s">
        <v>104</v>
      </c>
      <c r="Q46" s="12" t="s">
        <v>104</v>
      </c>
      <c r="R46" s="12"/>
      <c r="S46" s="12">
        <v>1</v>
      </c>
      <c r="T46" s="12" t="s">
        <v>104</v>
      </c>
      <c r="U46" s="12" t="s">
        <v>104</v>
      </c>
      <c r="V46" s="12" t="s">
        <v>182</v>
      </c>
      <c r="W46" s="12">
        <v>1</v>
      </c>
      <c r="X46" s="12" t="s">
        <v>104</v>
      </c>
      <c r="Y46" s="12" t="s">
        <v>104</v>
      </c>
      <c r="Z46" s="12">
        <v>1</v>
      </c>
      <c r="AA46" s="12" t="s">
        <v>104</v>
      </c>
      <c r="AB46" s="12" t="s">
        <v>104</v>
      </c>
      <c r="AC46" s="12" t="s">
        <v>234</v>
      </c>
      <c r="AD46" s="12">
        <v>0</v>
      </c>
      <c r="AE46" s="12"/>
      <c r="AF46" s="12"/>
      <c r="AG46" s="12"/>
      <c r="AH46" s="12" t="s">
        <v>108</v>
      </c>
      <c r="AI46" s="12" t="s">
        <v>108</v>
      </c>
      <c r="AJ46" s="12" t="s">
        <v>108</v>
      </c>
      <c r="AK46" s="12" t="s">
        <v>109</v>
      </c>
    </row>
    <row r="47" spans="1:37">
      <c r="A47" s="12" t="s">
        <v>238</v>
      </c>
      <c r="B47" s="12" t="s">
        <v>239</v>
      </c>
      <c r="C47" s="12" t="s">
        <v>101</v>
      </c>
      <c r="D47" s="12"/>
      <c r="E47" s="12" t="s">
        <v>102</v>
      </c>
      <c r="F47" s="12"/>
      <c r="G47" s="12"/>
      <c r="H47" s="12"/>
      <c r="I47" s="12"/>
      <c r="J47" s="12" t="s">
        <v>103</v>
      </c>
      <c r="K47" s="12">
        <v>1</v>
      </c>
      <c r="L47" s="12" t="s">
        <v>104</v>
      </c>
      <c r="M47" s="12" t="s">
        <v>104</v>
      </c>
      <c r="N47" s="12" t="s">
        <v>240</v>
      </c>
      <c r="O47" s="12">
        <v>1</v>
      </c>
      <c r="P47" s="12" t="s">
        <v>104</v>
      </c>
      <c r="Q47" s="12" t="s">
        <v>104</v>
      </c>
      <c r="R47" s="12"/>
      <c r="S47" s="12">
        <v>1</v>
      </c>
      <c r="T47" s="12" t="s">
        <v>104</v>
      </c>
      <c r="U47" s="12" t="s">
        <v>104</v>
      </c>
      <c r="V47" s="12" t="s">
        <v>241</v>
      </c>
      <c r="W47" s="12">
        <v>1</v>
      </c>
      <c r="X47" s="12" t="s">
        <v>104</v>
      </c>
      <c r="Y47" s="12" t="s">
        <v>104</v>
      </c>
      <c r="Z47" s="12">
        <v>1</v>
      </c>
      <c r="AA47" s="12" t="s">
        <v>104</v>
      </c>
      <c r="AB47" s="12" t="s">
        <v>104</v>
      </c>
      <c r="AC47" s="12" t="s">
        <v>114</v>
      </c>
      <c r="AD47" s="12">
        <v>0</v>
      </c>
      <c r="AE47" s="12"/>
      <c r="AF47" s="12"/>
      <c r="AG47" s="12"/>
      <c r="AH47" s="12" t="s">
        <v>108</v>
      </c>
      <c r="AI47" s="12" t="s">
        <v>108</v>
      </c>
      <c r="AJ47" s="12" t="s">
        <v>108</v>
      </c>
      <c r="AK47" s="12" t="s">
        <v>109</v>
      </c>
    </row>
    <row r="48" spans="1:37">
      <c r="A48" s="12" t="s">
        <v>242</v>
      </c>
      <c r="B48" s="12" t="s">
        <v>243</v>
      </c>
      <c r="C48" s="12" t="s">
        <v>101</v>
      </c>
      <c r="D48" s="12"/>
      <c r="E48" s="12" t="s">
        <v>102</v>
      </c>
      <c r="F48" s="12"/>
      <c r="G48" s="12"/>
      <c r="H48" s="12"/>
      <c r="I48" s="12"/>
      <c r="J48" s="12" t="s">
        <v>103</v>
      </c>
      <c r="K48" s="12">
        <v>1</v>
      </c>
      <c r="L48" s="12" t="s">
        <v>104</v>
      </c>
      <c r="M48" s="12" t="s">
        <v>104</v>
      </c>
      <c r="N48" s="12" t="s">
        <v>244</v>
      </c>
      <c r="O48" s="12">
        <v>1</v>
      </c>
      <c r="P48" s="12" t="s">
        <v>104</v>
      </c>
      <c r="Q48" s="12" t="s">
        <v>104</v>
      </c>
      <c r="R48" s="12"/>
      <c r="S48" s="12">
        <v>1</v>
      </c>
      <c r="T48" s="12" t="s">
        <v>104</v>
      </c>
      <c r="U48" s="12" t="s">
        <v>104</v>
      </c>
      <c r="V48" s="12" t="s">
        <v>192</v>
      </c>
      <c r="W48" s="12">
        <v>1</v>
      </c>
      <c r="X48" s="12" t="s">
        <v>104</v>
      </c>
      <c r="Y48" s="12" t="s">
        <v>104</v>
      </c>
      <c r="Z48" s="12">
        <v>1</v>
      </c>
      <c r="AA48" s="12" t="s">
        <v>104</v>
      </c>
      <c r="AB48" s="12" t="s">
        <v>104</v>
      </c>
      <c r="AC48" s="12" t="s">
        <v>245</v>
      </c>
      <c r="AD48" s="12">
        <v>0</v>
      </c>
      <c r="AE48" s="12"/>
      <c r="AF48" s="12"/>
      <c r="AG48" s="12"/>
      <c r="AH48" s="12" t="s">
        <v>108</v>
      </c>
      <c r="AI48" s="12" t="s">
        <v>108</v>
      </c>
      <c r="AJ48" s="12" t="s">
        <v>108</v>
      </c>
      <c r="AK48" s="12" t="s">
        <v>109</v>
      </c>
    </row>
    <row r="49" spans="1:37">
      <c r="A49" s="12" t="s">
        <v>246</v>
      </c>
      <c r="B49" s="12" t="s">
        <v>247</v>
      </c>
      <c r="C49" s="12" t="s">
        <v>101</v>
      </c>
      <c r="D49" s="12"/>
      <c r="E49" s="12"/>
      <c r="F49" s="12" t="s">
        <v>102</v>
      </c>
      <c r="G49" s="12"/>
      <c r="H49" s="12"/>
      <c r="I49" s="12"/>
      <c r="J49" s="12" t="s">
        <v>103</v>
      </c>
      <c r="K49" s="12">
        <v>1</v>
      </c>
      <c r="L49" s="12" t="s">
        <v>104</v>
      </c>
      <c r="M49" s="12" t="s">
        <v>104</v>
      </c>
      <c r="N49" s="12" t="s">
        <v>248</v>
      </c>
      <c r="O49" s="12">
        <v>1</v>
      </c>
      <c r="P49" s="12" t="s">
        <v>104</v>
      </c>
      <c r="Q49" s="12" t="s">
        <v>104</v>
      </c>
      <c r="R49" s="12"/>
      <c r="S49" s="12">
        <v>1</v>
      </c>
      <c r="T49" s="12" t="s">
        <v>104</v>
      </c>
      <c r="U49" s="12" t="s">
        <v>104</v>
      </c>
      <c r="V49" s="12" t="s">
        <v>113</v>
      </c>
      <c r="W49" s="12">
        <v>1</v>
      </c>
      <c r="X49" s="12" t="s">
        <v>104</v>
      </c>
      <c r="Y49" s="12" t="s">
        <v>104</v>
      </c>
      <c r="Z49" s="12">
        <v>1</v>
      </c>
      <c r="AA49" s="12" t="s">
        <v>104</v>
      </c>
      <c r="AB49" s="12" t="s">
        <v>104</v>
      </c>
      <c r="AC49" s="12" t="s">
        <v>245</v>
      </c>
      <c r="AD49" s="12">
        <v>0</v>
      </c>
      <c r="AE49" s="12"/>
      <c r="AF49" s="12"/>
      <c r="AG49" s="12"/>
      <c r="AH49" s="12" t="s">
        <v>108</v>
      </c>
      <c r="AI49" s="12" t="s">
        <v>108</v>
      </c>
      <c r="AJ49" s="12" t="s">
        <v>108</v>
      </c>
      <c r="AK49" s="12" t="s">
        <v>109</v>
      </c>
    </row>
    <row r="50" spans="1:37">
      <c r="A50" s="12" t="s">
        <v>249</v>
      </c>
      <c r="B50" s="12" t="s">
        <v>250</v>
      </c>
      <c r="C50" s="12" t="s">
        <v>101</v>
      </c>
      <c r="D50" s="12"/>
      <c r="E50" s="12" t="s">
        <v>102</v>
      </c>
      <c r="F50" s="12"/>
      <c r="G50" s="12"/>
      <c r="H50" s="12"/>
      <c r="I50" s="12"/>
      <c r="J50" s="12" t="s">
        <v>251</v>
      </c>
      <c r="K50" s="12">
        <v>1</v>
      </c>
      <c r="L50" s="12" t="s">
        <v>104</v>
      </c>
      <c r="M50" s="12" t="s">
        <v>104</v>
      </c>
      <c r="N50" s="12" t="s">
        <v>252</v>
      </c>
      <c r="O50" s="12">
        <v>1</v>
      </c>
      <c r="P50" s="12" t="s">
        <v>104</v>
      </c>
      <c r="Q50" s="12" t="s">
        <v>104</v>
      </c>
      <c r="R50" s="12"/>
      <c r="S50" s="12">
        <v>1</v>
      </c>
      <c r="T50" s="12" t="s">
        <v>104</v>
      </c>
      <c r="U50" s="12" t="s">
        <v>104</v>
      </c>
      <c r="V50" s="12" t="s">
        <v>192</v>
      </c>
      <c r="W50" s="12">
        <v>1</v>
      </c>
      <c r="X50" s="12" t="s">
        <v>104</v>
      </c>
      <c r="Y50" s="12" t="s">
        <v>104</v>
      </c>
      <c r="Z50" s="12"/>
      <c r="AA50" s="12"/>
      <c r="AB50" s="12"/>
      <c r="AC50" s="12"/>
      <c r="AD50" s="12">
        <v>0</v>
      </c>
      <c r="AE50" s="12"/>
      <c r="AF50" s="12"/>
      <c r="AG50" s="12"/>
      <c r="AH50" s="12" t="s">
        <v>108</v>
      </c>
      <c r="AI50" s="12" t="s">
        <v>108</v>
      </c>
      <c r="AJ50" s="12" t="s">
        <v>108</v>
      </c>
      <c r="AK50" s="12" t="s">
        <v>109</v>
      </c>
    </row>
    <row r="51" spans="1:37">
      <c r="A51" s="12" t="s">
        <v>253</v>
      </c>
      <c r="B51" s="12" t="s">
        <v>254</v>
      </c>
      <c r="C51" s="12" t="s">
        <v>101</v>
      </c>
      <c r="D51" s="12"/>
      <c r="E51" s="12" t="s">
        <v>102</v>
      </c>
      <c r="F51" s="12"/>
      <c r="G51" s="12"/>
      <c r="H51" s="12"/>
      <c r="I51" s="12"/>
      <c r="J51" s="12" t="s">
        <v>255</v>
      </c>
      <c r="K51" s="12">
        <v>1</v>
      </c>
      <c r="L51" s="12" t="s">
        <v>104</v>
      </c>
      <c r="M51" s="12" t="s">
        <v>104</v>
      </c>
      <c r="N51" s="12" t="s">
        <v>256</v>
      </c>
      <c r="O51" s="12">
        <v>1</v>
      </c>
      <c r="P51" s="12" t="s">
        <v>104</v>
      </c>
      <c r="Q51" s="12" t="s">
        <v>104</v>
      </c>
      <c r="R51" s="12"/>
      <c r="S51" s="12">
        <v>1</v>
      </c>
      <c r="T51" s="12" t="s">
        <v>104</v>
      </c>
      <c r="U51" s="12" t="s">
        <v>104</v>
      </c>
      <c r="V51" s="12" t="s">
        <v>155</v>
      </c>
      <c r="W51" s="12">
        <v>1</v>
      </c>
      <c r="X51" s="12" t="s">
        <v>104</v>
      </c>
      <c r="Y51" s="12" t="s">
        <v>104</v>
      </c>
      <c r="Z51" s="12">
        <v>0</v>
      </c>
      <c r="AA51" s="12" t="s">
        <v>104</v>
      </c>
      <c r="AB51" s="12" t="s">
        <v>104</v>
      </c>
      <c r="AC51" s="12"/>
      <c r="AD51" s="12">
        <v>0</v>
      </c>
      <c r="AE51" s="12"/>
      <c r="AF51" s="12"/>
      <c r="AG51" s="12"/>
      <c r="AH51" s="12" t="s">
        <v>108</v>
      </c>
      <c r="AI51" s="12" t="s">
        <v>108</v>
      </c>
      <c r="AJ51" s="12" t="s">
        <v>108</v>
      </c>
      <c r="AK51" s="12" t="s">
        <v>109</v>
      </c>
    </row>
    <row r="52" spans="1:37">
      <c r="A52" s="12" t="s">
        <v>257</v>
      </c>
      <c r="B52" s="12" t="s">
        <v>258</v>
      </c>
      <c r="C52" s="12" t="s">
        <v>101</v>
      </c>
      <c r="D52" s="12"/>
      <c r="E52" s="12"/>
      <c r="F52" s="12" t="s">
        <v>102</v>
      </c>
      <c r="G52" s="12"/>
      <c r="H52" s="12"/>
      <c r="I52" s="12"/>
      <c r="J52" s="12" t="s">
        <v>255</v>
      </c>
      <c r="K52" s="12">
        <v>1</v>
      </c>
      <c r="L52" s="12" t="s">
        <v>104</v>
      </c>
      <c r="M52" s="12" t="s">
        <v>104</v>
      </c>
      <c r="N52" s="12" t="s">
        <v>259</v>
      </c>
      <c r="O52" s="12">
        <v>1</v>
      </c>
      <c r="P52" s="12" t="s">
        <v>104</v>
      </c>
      <c r="Q52" s="12" t="s">
        <v>104</v>
      </c>
      <c r="R52" s="12"/>
      <c r="S52" s="12">
        <v>1</v>
      </c>
      <c r="T52" s="12" t="s">
        <v>104</v>
      </c>
      <c r="U52" s="12" t="s">
        <v>104</v>
      </c>
      <c r="V52" s="12" t="s">
        <v>260</v>
      </c>
      <c r="W52" s="12">
        <v>1</v>
      </c>
      <c r="X52" s="12" t="s">
        <v>104</v>
      </c>
      <c r="Y52" s="12" t="s">
        <v>104</v>
      </c>
      <c r="Z52" s="12">
        <v>0</v>
      </c>
      <c r="AA52" s="12" t="s">
        <v>104</v>
      </c>
      <c r="AB52" s="12" t="s">
        <v>104</v>
      </c>
      <c r="AC52" s="12"/>
      <c r="AD52" s="12">
        <v>0</v>
      </c>
      <c r="AE52" s="12"/>
      <c r="AF52" s="12"/>
      <c r="AG52" s="12"/>
      <c r="AH52" s="12" t="s">
        <v>108</v>
      </c>
      <c r="AI52" s="12" t="s">
        <v>108</v>
      </c>
      <c r="AJ52" s="12" t="s">
        <v>108</v>
      </c>
      <c r="AK52" s="12" t="s">
        <v>109</v>
      </c>
    </row>
    <row r="53" spans="1:37">
      <c r="A53" s="12" t="s">
        <v>261</v>
      </c>
      <c r="B53" s="12" t="s">
        <v>262</v>
      </c>
      <c r="C53" s="12" t="s">
        <v>101</v>
      </c>
      <c r="D53" s="12"/>
      <c r="E53" s="12"/>
      <c r="F53" s="12"/>
      <c r="G53" s="12"/>
      <c r="H53" s="12" t="s">
        <v>102</v>
      </c>
      <c r="I53" s="12"/>
      <c r="J53" s="12" t="s">
        <v>263</v>
      </c>
      <c r="K53" s="12">
        <v>0</v>
      </c>
      <c r="L53" s="12"/>
      <c r="M53" s="12"/>
      <c r="N53" s="12"/>
      <c r="O53" s="12">
        <v>0</v>
      </c>
      <c r="P53" s="12"/>
      <c r="Q53" s="12"/>
      <c r="R53" s="12"/>
      <c r="S53" s="12">
        <v>0</v>
      </c>
      <c r="T53" s="12"/>
      <c r="U53" s="12"/>
      <c r="V53" s="12"/>
      <c r="W53" s="12">
        <v>0</v>
      </c>
      <c r="X53" s="12"/>
      <c r="Y53" s="12"/>
      <c r="Z53" s="12"/>
      <c r="AA53" s="12"/>
      <c r="AB53" s="12"/>
      <c r="AC53" s="12"/>
      <c r="AD53" s="12">
        <v>0</v>
      </c>
      <c r="AE53" s="12"/>
      <c r="AF53" s="12"/>
      <c r="AG53" s="12"/>
      <c r="AH53" s="12" t="s">
        <v>108</v>
      </c>
      <c r="AI53" s="12" t="s">
        <v>108</v>
      </c>
      <c r="AJ53" s="12" t="s">
        <v>108</v>
      </c>
      <c r="AK53" s="12" t="s">
        <v>109</v>
      </c>
    </row>
  </sheetData>
  <mergeCells count="6">
    <mergeCell ref="B6:P6"/>
    <mergeCell ref="B2:P2"/>
    <mergeCell ref="A1:P1"/>
    <mergeCell ref="B3:P3"/>
    <mergeCell ref="B5:P5"/>
    <mergeCell ref="B4:P4"/>
  </mergeCells>
  <pageMargins left="0.75" right="0.75" top="1" bottom="1" header="0.5" footer="0.5"/>
  <headerFooter>
    <oddFooter>&amp;C_x000D_&amp;1#&amp;"Calibri"&amp;10&amp;K000000 Internal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1"/>
  <sheetViews>
    <sheetView workbookViewId="0"/>
  </sheetViews>
  <sheetFormatPr defaultRowHeight="15"/>
  <cols>
    <col min="1" max="1" width="15" customWidth="1"/>
    <col min="2" max="2" width="5.28515625" customWidth="1"/>
    <col min="3" max="3" width="21" customWidth="1"/>
    <col min="4" max="5" width="8.42578125" customWidth="1"/>
    <col min="6" max="8" width="15.7109375" customWidth="1"/>
    <col min="9" max="9" width="20" customWidth="1"/>
    <col min="10" max="10" width="13.7109375" customWidth="1"/>
    <col min="11" max="11" width="14.7109375" customWidth="1"/>
    <col min="12" max="12" width="13.7109375" customWidth="1"/>
    <col min="13" max="13" width="17.85546875" customWidth="1"/>
    <col min="14" max="14" width="11.5703125" customWidth="1"/>
    <col min="15" max="15" width="12.5703125" customWidth="1"/>
    <col min="16" max="16" width="13.7109375" customWidth="1"/>
    <col min="17" max="17" width="17.85546875" customWidth="1"/>
    <col min="18" max="18" width="11.5703125" customWidth="1"/>
    <col min="19" max="19" width="12.5703125" customWidth="1"/>
    <col min="20" max="20" width="13.7109375" customWidth="1"/>
    <col min="21" max="21" width="17.85546875" customWidth="1"/>
    <col min="22" max="22" width="11.5703125" customWidth="1"/>
    <col min="23" max="23" width="12.5703125" customWidth="1"/>
    <col min="24" max="24" width="13.7109375" customWidth="1"/>
    <col min="25" max="25" width="17.85546875" customWidth="1"/>
    <col min="26" max="26" width="11.5703125" customWidth="1"/>
    <col min="27" max="27" width="12.5703125" customWidth="1"/>
    <col min="28" max="28" width="16.85546875" customWidth="1"/>
    <col min="29" max="29" width="22" customWidth="1"/>
    <col min="30" max="30" width="33.5703125" customWidth="1"/>
    <col min="31" max="31" width="29.42578125" customWidth="1"/>
  </cols>
  <sheetData>
    <row r="1" spans="1:31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31">
      <c r="A2" s="1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31">
      <c r="A3" s="1" t="s">
        <v>3</v>
      </c>
      <c r="B3" s="15" t="s">
        <v>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31">
      <c r="A4" s="1" t="s">
        <v>5</v>
      </c>
      <c r="B4" s="13" t="s">
        <v>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31">
      <c r="A5" s="1" t="s">
        <v>7</v>
      </c>
      <c r="B5" s="13" t="s">
        <v>51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31">
      <c r="A6" s="1" t="s">
        <v>9</v>
      </c>
      <c r="B6" s="13" t="s">
        <v>10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3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11" spans="1:31">
      <c r="A11" s="11" t="s">
        <v>62</v>
      </c>
      <c r="B11" s="11" t="s">
        <v>63</v>
      </c>
      <c r="C11" s="11" t="s">
        <v>64</v>
      </c>
      <c r="D11" s="11" t="s">
        <v>66</v>
      </c>
      <c r="E11" s="11" t="s">
        <v>68</v>
      </c>
      <c r="F11" s="11" t="s">
        <v>70</v>
      </c>
      <c r="G11" s="11" t="s">
        <v>71</v>
      </c>
      <c r="H11" s="11" t="s">
        <v>76</v>
      </c>
      <c r="I11" s="11" t="s">
        <v>77</v>
      </c>
      <c r="J11" s="11" t="s">
        <v>78</v>
      </c>
      <c r="K11" s="11" t="s">
        <v>79</v>
      </c>
      <c r="L11" s="11" t="s">
        <v>264</v>
      </c>
      <c r="M11" s="11" t="s">
        <v>265</v>
      </c>
      <c r="N11" s="11" t="s">
        <v>266</v>
      </c>
      <c r="O11" s="11" t="s">
        <v>267</v>
      </c>
      <c r="P11" s="11" t="s">
        <v>268</v>
      </c>
      <c r="Q11" s="11" t="s">
        <v>269</v>
      </c>
      <c r="R11" s="11" t="s">
        <v>270</v>
      </c>
      <c r="S11" s="11" t="s">
        <v>271</v>
      </c>
      <c r="T11" s="11" t="s">
        <v>272</v>
      </c>
      <c r="U11" s="11" t="s">
        <v>273</v>
      </c>
      <c r="V11" s="11" t="s">
        <v>274</v>
      </c>
      <c r="W11" s="11" t="s">
        <v>275</v>
      </c>
      <c r="X11" s="11" t="s">
        <v>80</v>
      </c>
      <c r="Y11" s="11" t="s">
        <v>81</v>
      </c>
      <c r="Z11" s="11" t="s">
        <v>82</v>
      </c>
      <c r="AA11" s="11" t="s">
        <v>83</v>
      </c>
      <c r="AB11" s="11" t="s">
        <v>95</v>
      </c>
      <c r="AC11" s="11" t="s">
        <v>96</v>
      </c>
      <c r="AD11" s="11" t="s">
        <v>97</v>
      </c>
      <c r="AE11" s="11" t="s">
        <v>98</v>
      </c>
    </row>
  </sheetData>
  <mergeCells count="6">
    <mergeCell ref="B6:P6"/>
    <mergeCell ref="B2:P2"/>
    <mergeCell ref="A1:P1"/>
    <mergeCell ref="B3:P3"/>
    <mergeCell ref="B5:P5"/>
    <mergeCell ref="B4:P4"/>
  </mergeCells>
  <pageMargins left="0.75" right="0.75" top="1" bottom="1" header="0.5" footer="0.5"/>
  <headerFooter>
    <oddFooter>&amp;C_x000D_&amp;1#&amp;"Calibri"&amp;10&amp;K000000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5"/>
  <sheetViews>
    <sheetView workbookViewId="0"/>
  </sheetViews>
  <sheetFormatPr defaultRowHeight="15"/>
  <cols>
    <col min="1" max="1" width="15" customWidth="1"/>
    <col min="2" max="2" width="5.28515625" customWidth="1"/>
    <col min="3" max="3" width="21" customWidth="1"/>
    <col min="4" max="5" width="8.42578125" customWidth="1"/>
    <col min="6" max="6" width="7.28515625" customWidth="1"/>
    <col min="7" max="7" width="15.7109375" customWidth="1"/>
    <col min="8" max="8" width="12.5703125" customWidth="1"/>
    <col min="9" max="9" width="16.85546875" customWidth="1"/>
    <col min="10" max="10" width="10.42578125" customWidth="1"/>
    <col min="11" max="11" width="20" customWidth="1"/>
    <col min="12" max="12" width="8.42578125" customWidth="1"/>
    <col min="13" max="13" width="12.5703125" customWidth="1"/>
    <col min="14" max="14" width="16.85546875" customWidth="1"/>
    <col min="15" max="15" width="10.42578125" customWidth="1"/>
    <col min="16" max="16" width="11.5703125" customWidth="1"/>
    <col min="17" max="17" width="16.85546875" customWidth="1"/>
    <col min="18" max="18" width="22" customWidth="1"/>
    <col min="19" max="19" width="33.5703125" customWidth="1"/>
    <col min="20" max="20" width="29.42578125" customWidth="1"/>
  </cols>
  <sheetData>
    <row r="1" spans="1:20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20">
      <c r="A2" s="1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20">
      <c r="A3" s="1" t="s">
        <v>3</v>
      </c>
      <c r="B3" s="15" t="s">
        <v>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20">
      <c r="A4" s="1" t="s">
        <v>5</v>
      </c>
      <c r="B4" s="13" t="s">
        <v>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20">
      <c r="A5" s="1" t="s">
        <v>7</v>
      </c>
      <c r="B5" s="13" t="s">
        <v>48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20">
      <c r="A6" s="1" t="s">
        <v>9</v>
      </c>
      <c r="B6" s="13" t="s">
        <v>10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20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11" spans="1:20">
      <c r="A11" s="11" t="s">
        <v>62</v>
      </c>
      <c r="B11" s="11" t="s">
        <v>63</v>
      </c>
      <c r="C11" s="11" t="s">
        <v>64</v>
      </c>
      <c r="D11" s="11" t="s">
        <v>65</v>
      </c>
      <c r="E11" s="11" t="s">
        <v>66</v>
      </c>
      <c r="F11" s="11" t="s">
        <v>67</v>
      </c>
      <c r="G11" s="11" t="s">
        <v>71</v>
      </c>
      <c r="H11" s="11" t="s">
        <v>87</v>
      </c>
      <c r="I11" s="11" t="s">
        <v>88</v>
      </c>
      <c r="J11" s="11" t="s">
        <v>89</v>
      </c>
      <c r="K11" s="11" t="s">
        <v>90</v>
      </c>
      <c r="L11" s="11" t="s">
        <v>276</v>
      </c>
      <c r="M11" s="11" t="s">
        <v>72</v>
      </c>
      <c r="N11" s="11" t="s">
        <v>73</v>
      </c>
      <c r="O11" s="11" t="s">
        <v>74</v>
      </c>
      <c r="P11" s="11" t="s">
        <v>75</v>
      </c>
      <c r="Q11" s="11" t="s">
        <v>95</v>
      </c>
      <c r="R11" s="11" t="s">
        <v>96</v>
      </c>
      <c r="S11" s="11" t="s">
        <v>97</v>
      </c>
      <c r="T11" s="11" t="s">
        <v>98</v>
      </c>
    </row>
    <row r="12" spans="1:20">
      <c r="A12" s="12" t="s">
        <v>277</v>
      </c>
      <c r="B12" s="12" t="s">
        <v>278</v>
      </c>
      <c r="C12" s="12" t="s">
        <v>279</v>
      </c>
      <c r="D12" s="12"/>
      <c r="E12" s="12" t="s">
        <v>102</v>
      </c>
      <c r="F12" s="12"/>
      <c r="G12" s="12" t="s">
        <v>150</v>
      </c>
      <c r="H12" s="12">
        <v>1</v>
      </c>
      <c r="I12" s="12" t="s">
        <v>104</v>
      </c>
      <c r="J12" s="12" t="s">
        <v>104</v>
      </c>
      <c r="K12" s="12" t="s">
        <v>280</v>
      </c>
      <c r="L12" s="12" t="s">
        <v>281</v>
      </c>
      <c r="M12" s="12"/>
      <c r="N12" s="12"/>
      <c r="O12" s="12"/>
      <c r="P12" s="12"/>
      <c r="Q12" s="12" t="s">
        <v>108</v>
      </c>
      <c r="R12" s="12" t="s">
        <v>108</v>
      </c>
      <c r="S12" s="12" t="s">
        <v>108</v>
      </c>
      <c r="T12" s="12" t="s">
        <v>109</v>
      </c>
    </row>
    <row r="13" spans="1:20">
      <c r="A13" s="12" t="s">
        <v>282</v>
      </c>
      <c r="B13" s="12" t="s">
        <v>278</v>
      </c>
      <c r="C13" s="12" t="s">
        <v>279</v>
      </c>
      <c r="D13" s="12"/>
      <c r="E13" s="12" t="s">
        <v>102</v>
      </c>
      <c r="F13" s="12"/>
      <c r="G13" s="12" t="s">
        <v>150</v>
      </c>
      <c r="H13" s="12">
        <v>1</v>
      </c>
      <c r="I13" s="12" t="s">
        <v>104</v>
      </c>
      <c r="J13" s="12" t="s">
        <v>104</v>
      </c>
      <c r="K13" s="12" t="s">
        <v>283</v>
      </c>
      <c r="L13" s="12" t="s">
        <v>281</v>
      </c>
      <c r="M13" s="12"/>
      <c r="N13" s="12"/>
      <c r="O13" s="12"/>
      <c r="P13" s="12"/>
      <c r="Q13" s="12" t="s">
        <v>108</v>
      </c>
      <c r="R13" s="12" t="s">
        <v>108</v>
      </c>
      <c r="S13" s="12" t="s">
        <v>108</v>
      </c>
      <c r="T13" s="12" t="s">
        <v>109</v>
      </c>
    </row>
    <row r="14" spans="1:20">
      <c r="A14" s="12" t="s">
        <v>284</v>
      </c>
      <c r="B14" s="12" t="s">
        <v>285</v>
      </c>
      <c r="C14" s="12" t="s">
        <v>279</v>
      </c>
      <c r="D14" s="12"/>
      <c r="E14" s="12"/>
      <c r="F14" s="12" t="s">
        <v>102</v>
      </c>
      <c r="G14" s="12" t="s">
        <v>150</v>
      </c>
      <c r="H14" s="12">
        <v>1</v>
      </c>
      <c r="I14" s="12" t="s">
        <v>104</v>
      </c>
      <c r="J14" s="12" t="s">
        <v>104</v>
      </c>
      <c r="K14" s="12" t="s">
        <v>286</v>
      </c>
      <c r="L14" s="12" t="s">
        <v>281</v>
      </c>
      <c r="M14" s="12"/>
      <c r="N14" s="12"/>
      <c r="O14" s="12"/>
      <c r="P14" s="12"/>
      <c r="Q14" s="12" t="s">
        <v>108</v>
      </c>
      <c r="R14" s="12" t="s">
        <v>108</v>
      </c>
      <c r="S14" s="12" t="s">
        <v>108</v>
      </c>
      <c r="T14" s="12" t="s">
        <v>109</v>
      </c>
    </row>
    <row r="15" spans="1:20">
      <c r="A15" s="12" t="s">
        <v>287</v>
      </c>
      <c r="B15" s="12" t="s">
        <v>285</v>
      </c>
      <c r="C15" s="12" t="s">
        <v>279</v>
      </c>
      <c r="D15" s="12"/>
      <c r="E15" s="12"/>
      <c r="F15" s="12" t="s">
        <v>102</v>
      </c>
      <c r="G15" s="12" t="s">
        <v>150</v>
      </c>
      <c r="H15" s="12">
        <v>1</v>
      </c>
      <c r="I15" s="12" t="s">
        <v>104</v>
      </c>
      <c r="J15" s="12" t="s">
        <v>104</v>
      </c>
      <c r="K15" s="12" t="s">
        <v>286</v>
      </c>
      <c r="L15" s="12" t="s">
        <v>281</v>
      </c>
      <c r="M15" s="12"/>
      <c r="N15" s="12"/>
      <c r="O15" s="12"/>
      <c r="P15" s="12"/>
      <c r="Q15" s="12" t="s">
        <v>108</v>
      </c>
      <c r="R15" s="12" t="s">
        <v>108</v>
      </c>
      <c r="S15" s="12" t="s">
        <v>108</v>
      </c>
      <c r="T15" s="12" t="s">
        <v>109</v>
      </c>
    </row>
  </sheetData>
  <mergeCells count="6">
    <mergeCell ref="B6:P6"/>
    <mergeCell ref="B2:P2"/>
    <mergeCell ref="A1:P1"/>
    <mergeCell ref="B3:P3"/>
    <mergeCell ref="B5:P5"/>
    <mergeCell ref="B4:P4"/>
  </mergeCells>
  <pageMargins left="0.75" right="0.75" top="1" bottom="1" header="0.5" footer="0.5"/>
  <headerFooter>
    <oddFooter>&amp;C_x000D_&amp;1#&amp;"Calibri"&amp;10&amp;K000000 Internal</oddFoot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1"/>
  <sheetViews>
    <sheetView workbookViewId="0"/>
  </sheetViews>
  <sheetFormatPr defaultRowHeight="15"/>
  <cols>
    <col min="1" max="1" width="15" customWidth="1"/>
    <col min="2" max="2" width="42" customWidth="1"/>
    <col min="3" max="3" width="27.28515625" customWidth="1"/>
    <col min="4" max="4" width="23.140625" customWidth="1"/>
    <col min="5" max="5" width="12.5703125" customWidth="1"/>
    <col min="6" max="6" width="15.7109375" customWidth="1"/>
    <col min="7" max="7" width="14.7109375" customWidth="1"/>
    <col min="8" max="8" width="12.5703125" customWidth="1"/>
    <col min="9" max="9" width="24.140625" customWidth="1"/>
    <col min="10" max="10" width="22" customWidth="1"/>
    <col min="11" max="11" width="13.7109375" customWidth="1"/>
    <col min="12" max="12" width="21" customWidth="1"/>
    <col min="13" max="13" width="26.28515625" customWidth="1"/>
    <col min="14" max="14" width="30.42578125" customWidth="1"/>
    <col min="15" max="15" width="24.140625" customWidth="1"/>
    <col min="16" max="16" width="26.28515625" customWidth="1"/>
    <col min="17" max="17" width="30.42578125" customWidth="1"/>
    <col min="18" max="18" width="16.85546875" customWidth="1"/>
    <col min="19" max="19" width="22" customWidth="1"/>
    <col min="20" max="20" width="33.5703125" customWidth="1"/>
    <col min="21" max="21" width="29.42578125" customWidth="1"/>
  </cols>
  <sheetData>
    <row r="1" spans="1:21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21">
      <c r="A2" s="1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21">
      <c r="A3" s="1" t="s">
        <v>3</v>
      </c>
      <c r="B3" s="15" t="s">
        <v>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21">
      <c r="A4" s="1" t="s">
        <v>5</v>
      </c>
      <c r="B4" s="13" t="s">
        <v>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21">
      <c r="A5" s="1" t="s">
        <v>7</v>
      </c>
      <c r="B5" s="13" t="s">
        <v>43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21">
      <c r="A6" s="1" t="s">
        <v>9</v>
      </c>
      <c r="B6" s="13" t="s">
        <v>10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11" spans="1:21">
      <c r="A11" s="11" t="s">
        <v>62</v>
      </c>
      <c r="B11" s="11" t="s">
        <v>63</v>
      </c>
      <c r="C11" s="11" t="s">
        <v>64</v>
      </c>
      <c r="D11" s="11" t="s">
        <v>288</v>
      </c>
      <c r="E11" s="11" t="s">
        <v>289</v>
      </c>
      <c r="F11" s="11" t="s">
        <v>70</v>
      </c>
      <c r="G11" s="11" t="s">
        <v>290</v>
      </c>
      <c r="H11" s="11" t="s">
        <v>82</v>
      </c>
      <c r="I11" s="11" t="s">
        <v>291</v>
      </c>
      <c r="J11" s="11" t="s">
        <v>292</v>
      </c>
      <c r="K11" s="11" t="s">
        <v>80</v>
      </c>
      <c r="L11" s="11" t="s">
        <v>293</v>
      </c>
      <c r="M11" s="11" t="s">
        <v>294</v>
      </c>
      <c r="N11" s="11" t="s">
        <v>295</v>
      </c>
      <c r="O11" s="11" t="s">
        <v>296</v>
      </c>
      <c r="P11" s="11" t="s">
        <v>297</v>
      </c>
      <c r="Q11" s="11" t="s">
        <v>298</v>
      </c>
      <c r="R11" s="11" t="s">
        <v>95</v>
      </c>
      <c r="S11" s="11" t="s">
        <v>96</v>
      </c>
      <c r="T11" s="11" t="s">
        <v>97</v>
      </c>
      <c r="U11" s="11" t="s">
        <v>98</v>
      </c>
    </row>
    <row r="12" spans="1:21">
      <c r="A12" s="12" t="s">
        <v>299</v>
      </c>
      <c r="B12" s="12" t="s">
        <v>300</v>
      </c>
      <c r="C12" s="12" t="s">
        <v>301</v>
      </c>
      <c r="D12" s="12" t="s">
        <v>302</v>
      </c>
      <c r="E12" s="12" t="s">
        <v>303</v>
      </c>
      <c r="F12" s="12"/>
      <c r="G12" s="12" t="s">
        <v>121</v>
      </c>
      <c r="H12" s="12" t="s">
        <v>304</v>
      </c>
      <c r="I12" s="12" t="s">
        <v>305</v>
      </c>
      <c r="J12" s="12"/>
      <c r="K12" s="12">
        <v>0</v>
      </c>
      <c r="L12" s="12"/>
      <c r="M12" s="12">
        <v>0</v>
      </c>
      <c r="N12" s="12"/>
      <c r="O12" s="12"/>
      <c r="P12" s="12"/>
      <c r="Q12" s="12"/>
      <c r="R12" s="12" t="s">
        <v>108</v>
      </c>
      <c r="S12" s="12" t="s">
        <v>108</v>
      </c>
      <c r="T12" s="12" t="s">
        <v>108</v>
      </c>
      <c r="U12" s="12" t="s">
        <v>109</v>
      </c>
    </row>
    <row r="13" spans="1:21">
      <c r="A13" s="12" t="s">
        <v>306</v>
      </c>
      <c r="B13" s="12" t="s">
        <v>307</v>
      </c>
      <c r="C13" s="12" t="s">
        <v>301</v>
      </c>
      <c r="D13" s="12" t="s">
        <v>308</v>
      </c>
      <c r="E13" s="12" t="s">
        <v>303</v>
      </c>
      <c r="F13" s="12"/>
      <c r="G13" s="12" t="s">
        <v>133</v>
      </c>
      <c r="H13" s="12" t="s">
        <v>104</v>
      </c>
      <c r="I13" s="12" t="s">
        <v>305</v>
      </c>
      <c r="J13" s="12"/>
      <c r="K13" s="12">
        <v>1</v>
      </c>
      <c r="L13" s="12" t="s">
        <v>104</v>
      </c>
      <c r="M13" s="12">
        <v>1</v>
      </c>
      <c r="N13" s="12" t="s">
        <v>309</v>
      </c>
      <c r="O13" s="12" t="s">
        <v>309</v>
      </c>
      <c r="P13" s="12"/>
      <c r="Q13" s="12"/>
      <c r="R13" s="12" t="s">
        <v>108</v>
      </c>
      <c r="S13" s="12" t="s">
        <v>108</v>
      </c>
      <c r="T13" s="12" t="s">
        <v>108</v>
      </c>
      <c r="U13" s="12" t="s">
        <v>109</v>
      </c>
    </row>
    <row r="14" spans="1:21">
      <c r="A14" s="12" t="s">
        <v>310</v>
      </c>
      <c r="B14" s="12" t="s">
        <v>311</v>
      </c>
      <c r="C14" s="12" t="s">
        <v>312</v>
      </c>
      <c r="D14" s="12" t="s">
        <v>302</v>
      </c>
      <c r="E14" s="12" t="s">
        <v>303</v>
      </c>
      <c r="F14" s="12"/>
      <c r="G14" s="12" t="s">
        <v>313</v>
      </c>
      <c r="H14" s="12" t="s">
        <v>304</v>
      </c>
      <c r="I14" s="12" t="s">
        <v>305</v>
      </c>
      <c r="J14" s="12"/>
      <c r="K14" s="12">
        <v>0</v>
      </c>
      <c r="L14" s="12"/>
      <c r="M14" s="12">
        <v>0</v>
      </c>
      <c r="N14" s="12"/>
      <c r="O14" s="12"/>
      <c r="P14" s="12"/>
      <c r="Q14" s="12"/>
      <c r="R14" s="12" t="s">
        <v>108</v>
      </c>
      <c r="S14" s="12" t="s">
        <v>108</v>
      </c>
      <c r="T14" s="12" t="s">
        <v>108</v>
      </c>
      <c r="U14" s="12" t="s">
        <v>109</v>
      </c>
    </row>
    <row r="15" spans="1:21">
      <c r="A15" s="12" t="s">
        <v>314</v>
      </c>
      <c r="B15" s="12" t="s">
        <v>315</v>
      </c>
      <c r="C15" s="12" t="s">
        <v>301</v>
      </c>
      <c r="D15" s="12" t="s">
        <v>302</v>
      </c>
      <c r="E15" s="12" t="s">
        <v>303</v>
      </c>
      <c r="F15" s="12"/>
      <c r="G15" s="12" t="s">
        <v>316</v>
      </c>
      <c r="H15" s="12" t="s">
        <v>304</v>
      </c>
      <c r="I15" s="12" t="s">
        <v>305</v>
      </c>
      <c r="J15" s="12"/>
      <c r="K15" s="12">
        <v>0</v>
      </c>
      <c r="L15" s="12"/>
      <c r="M15" s="12">
        <v>0</v>
      </c>
      <c r="N15" s="12"/>
      <c r="O15" s="12"/>
      <c r="P15" s="12"/>
      <c r="Q15" s="12"/>
      <c r="R15" s="12" t="s">
        <v>108</v>
      </c>
      <c r="S15" s="12" t="s">
        <v>108</v>
      </c>
      <c r="T15" s="12" t="s">
        <v>108</v>
      </c>
      <c r="U15" s="12" t="s">
        <v>109</v>
      </c>
    </row>
    <row r="16" spans="1:21">
      <c r="A16" s="12" t="s">
        <v>317</v>
      </c>
      <c r="B16" s="12" t="s">
        <v>318</v>
      </c>
      <c r="C16" s="12" t="s">
        <v>301</v>
      </c>
      <c r="D16" s="12" t="s">
        <v>302</v>
      </c>
      <c r="E16" s="12" t="s">
        <v>303</v>
      </c>
      <c r="F16" s="12" t="s">
        <v>102</v>
      </c>
      <c r="G16" s="12" t="s">
        <v>150</v>
      </c>
      <c r="H16" s="12" t="s">
        <v>319</v>
      </c>
      <c r="I16" s="12"/>
      <c r="J16" s="12"/>
      <c r="K16" s="12">
        <v>1</v>
      </c>
      <c r="L16" s="12" t="s">
        <v>309</v>
      </c>
      <c r="M16" s="12">
        <v>0</v>
      </c>
      <c r="N16" s="12"/>
      <c r="O16" s="12"/>
      <c r="P16" s="12"/>
      <c r="Q16" s="12">
        <v>0</v>
      </c>
      <c r="R16" s="12" t="s">
        <v>108</v>
      </c>
      <c r="S16" s="12" t="s">
        <v>108</v>
      </c>
      <c r="T16" s="12" t="s">
        <v>108</v>
      </c>
      <c r="U16" s="12" t="s">
        <v>109</v>
      </c>
    </row>
    <row r="17" spans="1:21">
      <c r="A17" s="12" t="s">
        <v>320</v>
      </c>
      <c r="B17" s="12" t="s">
        <v>321</v>
      </c>
      <c r="C17" s="12" t="s">
        <v>301</v>
      </c>
      <c r="D17" s="12" t="s">
        <v>302</v>
      </c>
      <c r="E17" s="12" t="s">
        <v>303</v>
      </c>
      <c r="F17" s="12"/>
      <c r="G17" s="12" t="s">
        <v>103</v>
      </c>
      <c r="H17" s="12" t="s">
        <v>104</v>
      </c>
      <c r="I17" s="12" t="s">
        <v>305</v>
      </c>
      <c r="J17" s="12"/>
      <c r="K17" s="12">
        <v>1</v>
      </c>
      <c r="L17" s="12" t="s">
        <v>104</v>
      </c>
      <c r="M17" s="12">
        <v>0</v>
      </c>
      <c r="N17" s="12"/>
      <c r="O17" s="12"/>
      <c r="P17" s="12"/>
      <c r="Q17" s="12"/>
      <c r="R17" s="12" t="s">
        <v>108</v>
      </c>
      <c r="S17" s="12" t="s">
        <v>108</v>
      </c>
      <c r="T17" s="12" t="s">
        <v>108</v>
      </c>
      <c r="U17" s="12" t="s">
        <v>109</v>
      </c>
    </row>
    <row r="18" spans="1:21">
      <c r="A18" s="12" t="s">
        <v>322</v>
      </c>
      <c r="B18" s="12" t="s">
        <v>323</v>
      </c>
      <c r="C18" s="12" t="s">
        <v>301</v>
      </c>
      <c r="D18" s="12" t="s">
        <v>302</v>
      </c>
      <c r="E18" s="12" t="s">
        <v>303</v>
      </c>
      <c r="F18" s="12" t="s">
        <v>102</v>
      </c>
      <c r="G18" s="12" t="s">
        <v>324</v>
      </c>
      <c r="H18" s="12" t="s">
        <v>304</v>
      </c>
      <c r="I18" s="12" t="s">
        <v>305</v>
      </c>
      <c r="J18" s="12"/>
      <c r="K18" s="12">
        <v>0</v>
      </c>
      <c r="L18" s="12"/>
      <c r="M18" s="12">
        <v>0</v>
      </c>
      <c r="N18" s="12"/>
      <c r="O18" s="12"/>
      <c r="P18" s="12"/>
      <c r="Q18" s="12"/>
      <c r="R18" s="12" t="s">
        <v>108</v>
      </c>
      <c r="S18" s="12" t="s">
        <v>108</v>
      </c>
      <c r="T18" s="12" t="s">
        <v>108</v>
      </c>
      <c r="U18" s="12" t="s">
        <v>109</v>
      </c>
    </row>
    <row r="19" spans="1:21">
      <c r="A19" s="12" t="s">
        <v>325</v>
      </c>
      <c r="B19" s="12" t="s">
        <v>326</v>
      </c>
      <c r="C19" s="12" t="s">
        <v>301</v>
      </c>
      <c r="D19" s="12" t="s">
        <v>302</v>
      </c>
      <c r="E19" s="12" t="s">
        <v>303</v>
      </c>
      <c r="F19" s="12" t="s">
        <v>102</v>
      </c>
      <c r="G19" s="12" t="s">
        <v>327</v>
      </c>
      <c r="H19" s="12" t="s">
        <v>304</v>
      </c>
      <c r="I19" s="12" t="s">
        <v>305</v>
      </c>
      <c r="J19" s="12"/>
      <c r="K19" s="12">
        <v>0</v>
      </c>
      <c r="L19" s="12"/>
      <c r="M19" s="12">
        <v>0</v>
      </c>
      <c r="N19" s="12"/>
      <c r="O19" s="12"/>
      <c r="P19" s="12"/>
      <c r="Q19" s="12"/>
      <c r="R19" s="12" t="s">
        <v>108</v>
      </c>
      <c r="S19" s="12" t="s">
        <v>108</v>
      </c>
      <c r="T19" s="12" t="s">
        <v>108</v>
      </c>
      <c r="U19" s="12" t="s">
        <v>109</v>
      </c>
    </row>
    <row r="20" spans="1:21">
      <c r="A20" s="12" t="s">
        <v>328</v>
      </c>
      <c r="B20" s="12" t="s">
        <v>329</v>
      </c>
      <c r="C20" s="12" t="s">
        <v>301</v>
      </c>
      <c r="D20" s="12" t="s">
        <v>302</v>
      </c>
      <c r="E20" s="12" t="s">
        <v>303</v>
      </c>
      <c r="F20" s="12" t="s">
        <v>102</v>
      </c>
      <c r="G20" s="12" t="s">
        <v>330</v>
      </c>
      <c r="H20" s="12" t="s">
        <v>331</v>
      </c>
      <c r="I20" s="12"/>
      <c r="J20" s="12"/>
      <c r="K20" s="12"/>
      <c r="L20" s="12" t="s">
        <v>309</v>
      </c>
      <c r="M20" s="12">
        <v>0</v>
      </c>
      <c r="N20" s="12"/>
      <c r="O20" s="12"/>
      <c r="P20" s="12"/>
      <c r="Q20" s="12"/>
      <c r="R20" s="12" t="s">
        <v>108</v>
      </c>
      <c r="S20" s="12" t="s">
        <v>108</v>
      </c>
      <c r="T20" s="12" t="s">
        <v>108</v>
      </c>
      <c r="U20" s="12" t="s">
        <v>109</v>
      </c>
    </row>
    <row r="21" spans="1:21">
      <c r="A21" s="12" t="s">
        <v>332</v>
      </c>
      <c r="B21" s="12" t="s">
        <v>333</v>
      </c>
      <c r="C21" s="12" t="s">
        <v>301</v>
      </c>
      <c r="D21" s="12" t="s">
        <v>302</v>
      </c>
      <c r="E21" s="12" t="s">
        <v>303</v>
      </c>
      <c r="F21" s="12" t="s">
        <v>102</v>
      </c>
      <c r="G21" s="12" t="s">
        <v>334</v>
      </c>
      <c r="H21" s="12" t="s">
        <v>304</v>
      </c>
      <c r="I21" s="12" t="s">
        <v>305</v>
      </c>
      <c r="J21" s="12"/>
      <c r="K21" s="12">
        <v>0</v>
      </c>
      <c r="L21" s="12"/>
      <c r="M21" s="12">
        <v>0</v>
      </c>
      <c r="N21" s="12"/>
      <c r="O21" s="12"/>
      <c r="P21" s="12"/>
      <c r="Q21" s="12"/>
      <c r="R21" s="12" t="s">
        <v>108</v>
      </c>
      <c r="S21" s="12" t="s">
        <v>108</v>
      </c>
      <c r="T21" s="12" t="s">
        <v>108</v>
      </c>
      <c r="U21" s="12" t="s">
        <v>109</v>
      </c>
    </row>
    <row r="22" spans="1:21">
      <c r="A22" s="12" t="s">
        <v>335</v>
      </c>
      <c r="B22" s="12" t="s">
        <v>336</v>
      </c>
      <c r="C22" s="12" t="s">
        <v>301</v>
      </c>
      <c r="D22" s="12" t="s">
        <v>302</v>
      </c>
      <c r="E22" s="12" t="s">
        <v>303</v>
      </c>
      <c r="F22" s="12" t="s">
        <v>102</v>
      </c>
      <c r="G22" s="12" t="s">
        <v>337</v>
      </c>
      <c r="H22" s="12" t="s">
        <v>304</v>
      </c>
      <c r="I22" s="12" t="s">
        <v>305</v>
      </c>
      <c r="J22" s="12"/>
      <c r="K22" s="12">
        <v>0</v>
      </c>
      <c r="L22" s="12"/>
      <c r="M22" s="12">
        <v>0</v>
      </c>
      <c r="N22" s="12"/>
      <c r="O22" s="12"/>
      <c r="P22" s="12"/>
      <c r="Q22" s="12"/>
      <c r="R22" s="12" t="s">
        <v>108</v>
      </c>
      <c r="S22" s="12" t="s">
        <v>108</v>
      </c>
      <c r="T22" s="12" t="s">
        <v>108</v>
      </c>
      <c r="U22" s="12" t="s">
        <v>109</v>
      </c>
    </row>
    <row r="23" spans="1:21">
      <c r="A23" s="12" t="s">
        <v>338</v>
      </c>
      <c r="B23" s="12" t="s">
        <v>339</v>
      </c>
      <c r="C23" s="12" t="s">
        <v>301</v>
      </c>
      <c r="D23" s="12" t="s">
        <v>302</v>
      </c>
      <c r="E23" s="12" t="s">
        <v>303</v>
      </c>
      <c r="F23" s="12" t="s">
        <v>102</v>
      </c>
      <c r="G23" s="12" t="s">
        <v>340</v>
      </c>
      <c r="H23" s="12" t="s">
        <v>304</v>
      </c>
      <c r="I23" s="12" t="s">
        <v>305</v>
      </c>
      <c r="J23" s="12"/>
      <c r="K23" s="12">
        <v>0</v>
      </c>
      <c r="L23" s="12"/>
      <c r="M23" s="12">
        <v>0</v>
      </c>
      <c r="N23" s="12"/>
      <c r="O23" s="12"/>
      <c r="P23" s="12"/>
      <c r="Q23" s="12"/>
      <c r="R23" s="12" t="s">
        <v>108</v>
      </c>
      <c r="S23" s="12" t="s">
        <v>108</v>
      </c>
      <c r="T23" s="12" t="s">
        <v>108</v>
      </c>
      <c r="U23" s="12" t="s">
        <v>109</v>
      </c>
    </row>
    <row r="24" spans="1:21">
      <c r="A24" s="12" t="s">
        <v>341</v>
      </c>
      <c r="B24" s="12" t="s">
        <v>342</v>
      </c>
      <c r="C24" s="12" t="s">
        <v>301</v>
      </c>
      <c r="D24" s="12" t="s">
        <v>302</v>
      </c>
      <c r="E24" s="12" t="s">
        <v>303</v>
      </c>
      <c r="F24" s="12" t="s">
        <v>102</v>
      </c>
      <c r="G24" s="12" t="s">
        <v>343</v>
      </c>
      <c r="H24" s="12" t="s">
        <v>304</v>
      </c>
      <c r="I24" s="12" t="s">
        <v>305</v>
      </c>
      <c r="J24" s="12"/>
      <c r="K24" s="12">
        <v>0</v>
      </c>
      <c r="L24" s="12"/>
      <c r="M24" s="12">
        <v>0</v>
      </c>
      <c r="N24" s="12"/>
      <c r="O24" s="12"/>
      <c r="P24" s="12"/>
      <c r="Q24" s="12"/>
      <c r="R24" s="12" t="s">
        <v>108</v>
      </c>
      <c r="S24" s="12" t="s">
        <v>108</v>
      </c>
      <c r="T24" s="12" t="s">
        <v>108</v>
      </c>
      <c r="U24" s="12" t="s">
        <v>109</v>
      </c>
    </row>
    <row r="25" spans="1:21">
      <c r="A25" s="12" t="s">
        <v>344</v>
      </c>
      <c r="B25" s="12" t="s">
        <v>345</v>
      </c>
      <c r="C25" s="12" t="s">
        <v>301</v>
      </c>
      <c r="D25" s="12" t="s">
        <v>302</v>
      </c>
      <c r="E25" s="12" t="s">
        <v>303</v>
      </c>
      <c r="F25" s="12" t="s">
        <v>102</v>
      </c>
      <c r="G25" s="12" t="s">
        <v>346</v>
      </c>
      <c r="H25" s="12" t="s">
        <v>304</v>
      </c>
      <c r="I25" s="12" t="s">
        <v>305</v>
      </c>
      <c r="J25" s="12"/>
      <c r="K25" s="12">
        <v>0</v>
      </c>
      <c r="L25" s="12"/>
      <c r="M25" s="12">
        <v>0</v>
      </c>
      <c r="N25" s="12"/>
      <c r="O25" s="12"/>
      <c r="P25" s="12"/>
      <c r="Q25" s="12"/>
      <c r="R25" s="12" t="s">
        <v>108</v>
      </c>
      <c r="S25" s="12" t="s">
        <v>108</v>
      </c>
      <c r="T25" s="12" t="s">
        <v>108</v>
      </c>
      <c r="U25" s="12" t="s">
        <v>109</v>
      </c>
    </row>
    <row r="26" spans="1:21">
      <c r="A26" s="12" t="s">
        <v>347</v>
      </c>
      <c r="B26" s="12" t="s">
        <v>348</v>
      </c>
      <c r="C26" s="12" t="s">
        <v>301</v>
      </c>
      <c r="D26" s="12" t="s">
        <v>302</v>
      </c>
      <c r="E26" s="12" t="s">
        <v>303</v>
      </c>
      <c r="F26" s="12" t="s">
        <v>102</v>
      </c>
      <c r="G26" s="12" t="s">
        <v>349</v>
      </c>
      <c r="H26" s="12" t="s">
        <v>304</v>
      </c>
      <c r="I26" s="12" t="s">
        <v>305</v>
      </c>
      <c r="J26" s="12"/>
      <c r="K26" s="12">
        <v>0</v>
      </c>
      <c r="L26" s="12"/>
      <c r="M26" s="12">
        <v>0</v>
      </c>
      <c r="N26" s="12"/>
      <c r="O26" s="12"/>
      <c r="P26" s="12"/>
      <c r="Q26" s="12"/>
      <c r="R26" s="12" t="s">
        <v>108</v>
      </c>
      <c r="S26" s="12" t="s">
        <v>108</v>
      </c>
      <c r="T26" s="12" t="s">
        <v>108</v>
      </c>
      <c r="U26" s="12" t="s">
        <v>109</v>
      </c>
    </row>
    <row r="27" spans="1:21">
      <c r="A27" s="12" t="s">
        <v>350</v>
      </c>
      <c r="B27" s="12" t="s">
        <v>351</v>
      </c>
      <c r="C27" s="12" t="s">
        <v>352</v>
      </c>
      <c r="D27" s="12" t="s">
        <v>302</v>
      </c>
      <c r="E27" s="12" t="s">
        <v>303</v>
      </c>
      <c r="F27" s="12"/>
      <c r="G27" s="12" t="s">
        <v>353</v>
      </c>
      <c r="H27" s="12" t="s">
        <v>304</v>
      </c>
      <c r="I27" s="12" t="s">
        <v>305</v>
      </c>
      <c r="J27" s="12"/>
      <c r="K27" s="12">
        <v>0</v>
      </c>
      <c r="L27" s="12"/>
      <c r="M27" s="12">
        <v>0</v>
      </c>
      <c r="N27" s="12"/>
      <c r="O27" s="12"/>
      <c r="P27" s="12"/>
      <c r="Q27" s="12"/>
      <c r="R27" s="12" t="s">
        <v>108</v>
      </c>
      <c r="S27" s="12" t="s">
        <v>108</v>
      </c>
      <c r="T27" s="12" t="s">
        <v>108</v>
      </c>
      <c r="U27" s="12" t="s">
        <v>109</v>
      </c>
    </row>
    <row r="28" spans="1:21">
      <c r="A28" s="12" t="s">
        <v>354</v>
      </c>
      <c r="B28" s="12" t="s">
        <v>355</v>
      </c>
      <c r="C28" s="12" t="s">
        <v>301</v>
      </c>
      <c r="D28" s="12" t="s">
        <v>302</v>
      </c>
      <c r="E28" s="12" t="s">
        <v>303</v>
      </c>
      <c r="F28" s="12" t="s">
        <v>102</v>
      </c>
      <c r="G28" s="12" t="s">
        <v>356</v>
      </c>
      <c r="H28" s="12" t="s">
        <v>304</v>
      </c>
      <c r="I28" s="12" t="s">
        <v>305</v>
      </c>
      <c r="J28" s="12"/>
      <c r="K28" s="12">
        <v>0</v>
      </c>
      <c r="L28" s="12"/>
      <c r="M28" s="12">
        <v>0</v>
      </c>
      <c r="N28" s="12"/>
      <c r="O28" s="12"/>
      <c r="P28" s="12"/>
      <c r="Q28" s="12"/>
      <c r="R28" s="12" t="s">
        <v>108</v>
      </c>
      <c r="S28" s="12" t="s">
        <v>108</v>
      </c>
      <c r="T28" s="12" t="s">
        <v>108</v>
      </c>
      <c r="U28" s="12" t="s">
        <v>109</v>
      </c>
    </row>
    <row r="29" spans="1:21">
      <c r="A29" s="12" t="s">
        <v>357</v>
      </c>
      <c r="B29" s="12" t="s">
        <v>358</v>
      </c>
      <c r="C29" s="12" t="s">
        <v>301</v>
      </c>
      <c r="D29" s="12" t="s">
        <v>302</v>
      </c>
      <c r="E29" s="12" t="s">
        <v>303</v>
      </c>
      <c r="F29" s="12" t="s">
        <v>102</v>
      </c>
      <c r="G29" s="12" t="s">
        <v>359</v>
      </c>
      <c r="H29" s="12" t="s">
        <v>304</v>
      </c>
      <c r="I29" s="12" t="s">
        <v>305</v>
      </c>
      <c r="J29" s="12"/>
      <c r="K29" s="12">
        <v>0</v>
      </c>
      <c r="L29" s="12"/>
      <c r="M29" s="12">
        <v>0</v>
      </c>
      <c r="N29" s="12"/>
      <c r="O29" s="12"/>
      <c r="P29" s="12"/>
      <c r="Q29" s="12"/>
      <c r="R29" s="12" t="s">
        <v>108</v>
      </c>
      <c r="S29" s="12" t="s">
        <v>108</v>
      </c>
      <c r="T29" s="12" t="s">
        <v>108</v>
      </c>
      <c r="U29" s="12" t="s">
        <v>109</v>
      </c>
    </row>
    <row r="30" spans="1:21">
      <c r="A30" s="12" t="s">
        <v>360</v>
      </c>
      <c r="B30" s="12" t="s">
        <v>361</v>
      </c>
      <c r="C30" s="12" t="s">
        <v>301</v>
      </c>
      <c r="D30" s="12" t="s">
        <v>302</v>
      </c>
      <c r="E30" s="12" t="s">
        <v>303</v>
      </c>
      <c r="F30" s="12" t="s">
        <v>102</v>
      </c>
      <c r="G30" s="12" t="s">
        <v>362</v>
      </c>
      <c r="H30" s="12" t="s">
        <v>304</v>
      </c>
      <c r="I30" s="12" t="s">
        <v>305</v>
      </c>
      <c r="J30" s="12"/>
      <c r="K30" s="12">
        <v>0</v>
      </c>
      <c r="L30" s="12"/>
      <c r="M30" s="12">
        <v>0</v>
      </c>
      <c r="N30" s="12"/>
      <c r="O30" s="12"/>
      <c r="P30" s="12"/>
      <c r="Q30" s="12"/>
      <c r="R30" s="12" t="s">
        <v>108</v>
      </c>
      <c r="S30" s="12" t="s">
        <v>108</v>
      </c>
      <c r="T30" s="12" t="s">
        <v>108</v>
      </c>
      <c r="U30" s="12" t="s">
        <v>109</v>
      </c>
    </row>
    <row r="31" spans="1:21">
      <c r="A31" s="12" t="s">
        <v>363</v>
      </c>
      <c r="B31" s="12" t="s">
        <v>364</v>
      </c>
      <c r="C31" s="12" t="s">
        <v>301</v>
      </c>
      <c r="D31" s="12" t="s">
        <v>302</v>
      </c>
      <c r="E31" s="12" t="s">
        <v>303</v>
      </c>
      <c r="F31" s="12" t="s">
        <v>102</v>
      </c>
      <c r="G31" s="12" t="s">
        <v>365</v>
      </c>
      <c r="H31" s="12" t="s">
        <v>304</v>
      </c>
      <c r="I31" s="12" t="s">
        <v>305</v>
      </c>
      <c r="J31" s="12"/>
      <c r="K31" s="12">
        <v>0</v>
      </c>
      <c r="L31" s="12"/>
      <c r="M31" s="12">
        <v>0</v>
      </c>
      <c r="N31" s="12"/>
      <c r="O31" s="12"/>
      <c r="P31" s="12"/>
      <c r="Q31" s="12"/>
      <c r="R31" s="12" t="s">
        <v>108</v>
      </c>
      <c r="S31" s="12" t="s">
        <v>108</v>
      </c>
      <c r="T31" s="12" t="s">
        <v>108</v>
      </c>
      <c r="U31" s="12" t="s">
        <v>109</v>
      </c>
    </row>
    <row r="32" spans="1:21">
      <c r="A32" s="12" t="s">
        <v>366</v>
      </c>
      <c r="B32" s="12" t="s">
        <v>367</v>
      </c>
      <c r="C32" s="12" t="s">
        <v>301</v>
      </c>
      <c r="D32" s="12" t="s">
        <v>302</v>
      </c>
      <c r="E32" s="12" t="s">
        <v>303</v>
      </c>
      <c r="F32" s="12"/>
      <c r="G32" s="12" t="s">
        <v>251</v>
      </c>
      <c r="H32" s="12" t="s">
        <v>104</v>
      </c>
      <c r="I32" s="12" t="s">
        <v>305</v>
      </c>
      <c r="J32" s="12"/>
      <c r="K32" s="12">
        <v>1</v>
      </c>
      <c r="L32" s="12" t="s">
        <v>104</v>
      </c>
      <c r="M32" s="12">
        <v>0</v>
      </c>
      <c r="N32" s="12"/>
      <c r="O32" s="12"/>
      <c r="P32" s="12"/>
      <c r="Q32" s="12"/>
      <c r="R32" s="12" t="s">
        <v>108</v>
      </c>
      <c r="S32" s="12" t="s">
        <v>108</v>
      </c>
      <c r="T32" s="12" t="s">
        <v>108</v>
      </c>
      <c r="U32" s="12" t="s">
        <v>109</v>
      </c>
    </row>
    <row r="33" spans="1:21">
      <c r="A33" s="12" t="s">
        <v>368</v>
      </c>
      <c r="B33" s="12" t="s">
        <v>369</v>
      </c>
      <c r="C33" s="12" t="s">
        <v>301</v>
      </c>
      <c r="D33" s="12" t="s">
        <v>302</v>
      </c>
      <c r="E33" s="12" t="s">
        <v>303</v>
      </c>
      <c r="F33" s="12" t="s">
        <v>102</v>
      </c>
      <c r="G33" s="12" t="s">
        <v>370</v>
      </c>
      <c r="H33" s="12" t="s">
        <v>304</v>
      </c>
      <c r="I33" s="12" t="s">
        <v>305</v>
      </c>
      <c r="J33" s="12"/>
      <c r="K33" s="12">
        <v>0</v>
      </c>
      <c r="L33" s="12"/>
      <c r="M33" s="12">
        <v>0</v>
      </c>
      <c r="N33" s="12"/>
      <c r="O33" s="12"/>
      <c r="P33" s="12"/>
      <c r="Q33" s="12"/>
      <c r="R33" s="12" t="s">
        <v>108</v>
      </c>
      <c r="S33" s="12" t="s">
        <v>108</v>
      </c>
      <c r="T33" s="12" t="s">
        <v>108</v>
      </c>
      <c r="U33" s="12" t="s">
        <v>109</v>
      </c>
    </row>
    <row r="34" spans="1:21">
      <c r="A34" s="12" t="s">
        <v>371</v>
      </c>
      <c r="B34" s="12" t="s">
        <v>372</v>
      </c>
      <c r="C34" s="12" t="s">
        <v>301</v>
      </c>
      <c r="D34" s="12" t="s">
        <v>302</v>
      </c>
      <c r="E34" s="12" t="s">
        <v>303</v>
      </c>
      <c r="F34" s="12" t="s">
        <v>102</v>
      </c>
      <c r="G34" s="12" t="s">
        <v>373</v>
      </c>
      <c r="H34" s="12" t="s">
        <v>304</v>
      </c>
      <c r="I34" s="12" t="s">
        <v>305</v>
      </c>
      <c r="J34" s="12"/>
      <c r="K34" s="12">
        <v>0</v>
      </c>
      <c r="L34" s="12"/>
      <c r="M34" s="12">
        <v>0</v>
      </c>
      <c r="N34" s="12"/>
      <c r="O34" s="12"/>
      <c r="P34" s="12"/>
      <c r="Q34" s="12"/>
      <c r="R34" s="12" t="s">
        <v>108</v>
      </c>
      <c r="S34" s="12" t="s">
        <v>108</v>
      </c>
      <c r="T34" s="12" t="s">
        <v>108</v>
      </c>
      <c r="U34" s="12" t="s">
        <v>109</v>
      </c>
    </row>
    <row r="35" spans="1:21">
      <c r="A35" s="12" t="s">
        <v>374</v>
      </c>
      <c r="B35" s="12" t="s">
        <v>375</v>
      </c>
      <c r="C35" s="12" t="s">
        <v>301</v>
      </c>
      <c r="D35" s="12" t="s">
        <v>302</v>
      </c>
      <c r="E35" s="12" t="s">
        <v>303</v>
      </c>
      <c r="F35" s="12" t="s">
        <v>102</v>
      </c>
      <c r="G35" s="12" t="s">
        <v>376</v>
      </c>
      <c r="H35" s="12" t="s">
        <v>304</v>
      </c>
      <c r="I35" s="12" t="s">
        <v>305</v>
      </c>
      <c r="J35" s="12"/>
      <c r="K35" s="12">
        <v>0</v>
      </c>
      <c r="L35" s="12"/>
      <c r="M35" s="12">
        <v>0</v>
      </c>
      <c r="N35" s="12"/>
      <c r="O35" s="12"/>
      <c r="P35" s="12"/>
      <c r="Q35" s="12"/>
      <c r="R35" s="12" t="s">
        <v>108</v>
      </c>
      <c r="S35" s="12" t="s">
        <v>108</v>
      </c>
      <c r="T35" s="12" t="s">
        <v>108</v>
      </c>
      <c r="U35" s="12" t="s">
        <v>109</v>
      </c>
    </row>
    <row r="36" spans="1:21">
      <c r="A36" s="12" t="s">
        <v>377</v>
      </c>
      <c r="B36" s="12" t="s">
        <v>378</v>
      </c>
      <c r="C36" s="12" t="s">
        <v>301</v>
      </c>
      <c r="D36" s="12" t="s">
        <v>308</v>
      </c>
      <c r="E36" s="12" t="s">
        <v>303</v>
      </c>
      <c r="F36" s="12"/>
      <c r="G36" s="12" t="s">
        <v>379</v>
      </c>
      <c r="H36" s="12" t="s">
        <v>304</v>
      </c>
      <c r="I36" s="12" t="s">
        <v>305</v>
      </c>
      <c r="J36" s="12"/>
      <c r="K36" s="12">
        <v>0</v>
      </c>
      <c r="L36" s="12"/>
      <c r="M36" s="12">
        <v>1</v>
      </c>
      <c r="N36" s="12" t="s">
        <v>309</v>
      </c>
      <c r="O36" s="12" t="s">
        <v>309</v>
      </c>
      <c r="P36" s="12"/>
      <c r="Q36" s="12"/>
      <c r="R36" s="12" t="s">
        <v>108</v>
      </c>
      <c r="S36" s="12" t="s">
        <v>108</v>
      </c>
      <c r="T36" s="12" t="s">
        <v>108</v>
      </c>
      <c r="U36" s="12" t="s">
        <v>109</v>
      </c>
    </row>
    <row r="37" spans="1:21">
      <c r="A37" s="12" t="s">
        <v>380</v>
      </c>
      <c r="B37" s="12" t="s">
        <v>381</v>
      </c>
      <c r="C37" s="12" t="s">
        <v>301</v>
      </c>
      <c r="D37" s="12" t="s">
        <v>302</v>
      </c>
      <c r="E37" s="12" t="s">
        <v>303</v>
      </c>
      <c r="F37" s="12" t="s">
        <v>102</v>
      </c>
      <c r="G37" s="12" t="s">
        <v>382</v>
      </c>
      <c r="H37" s="12" t="s">
        <v>304</v>
      </c>
      <c r="I37" s="12" t="s">
        <v>305</v>
      </c>
      <c r="J37" s="12"/>
      <c r="K37" s="12">
        <v>0</v>
      </c>
      <c r="L37" s="12"/>
      <c r="M37" s="12">
        <v>0</v>
      </c>
      <c r="N37" s="12"/>
      <c r="O37" s="12"/>
      <c r="P37" s="12"/>
      <c r="Q37" s="12"/>
      <c r="R37" s="12" t="s">
        <v>108</v>
      </c>
      <c r="S37" s="12" t="s">
        <v>108</v>
      </c>
      <c r="T37" s="12" t="s">
        <v>108</v>
      </c>
      <c r="U37" s="12" t="s">
        <v>109</v>
      </c>
    </row>
    <row r="38" spans="1:21">
      <c r="A38" s="12" t="s">
        <v>383</v>
      </c>
      <c r="B38" s="12" t="s">
        <v>384</v>
      </c>
      <c r="C38" s="12" t="s">
        <v>301</v>
      </c>
      <c r="D38" s="12" t="s">
        <v>302</v>
      </c>
      <c r="E38" s="12" t="s">
        <v>303</v>
      </c>
      <c r="F38" s="12"/>
      <c r="G38" s="12" t="s">
        <v>385</v>
      </c>
      <c r="H38" s="12" t="s">
        <v>304</v>
      </c>
      <c r="I38" s="12" t="s">
        <v>305</v>
      </c>
      <c r="J38" s="12"/>
      <c r="K38" s="12">
        <v>0</v>
      </c>
      <c r="L38" s="12"/>
      <c r="M38" s="12">
        <v>0</v>
      </c>
      <c r="N38" s="12"/>
      <c r="O38" s="12"/>
      <c r="P38" s="12"/>
      <c r="Q38" s="12"/>
      <c r="R38" s="12" t="s">
        <v>108</v>
      </c>
      <c r="S38" s="12" t="s">
        <v>108</v>
      </c>
      <c r="T38" s="12" t="s">
        <v>108</v>
      </c>
      <c r="U38" s="12" t="s">
        <v>109</v>
      </c>
    </row>
    <row r="39" spans="1:21">
      <c r="A39" s="12" t="s">
        <v>386</v>
      </c>
      <c r="B39" s="12" t="s">
        <v>387</v>
      </c>
      <c r="C39" s="12" t="s">
        <v>312</v>
      </c>
      <c r="D39" s="12" t="s">
        <v>308</v>
      </c>
      <c r="E39" s="12" t="s">
        <v>303</v>
      </c>
      <c r="F39" s="12"/>
      <c r="G39" s="12" t="s">
        <v>263</v>
      </c>
      <c r="H39" s="12" t="s">
        <v>104</v>
      </c>
      <c r="I39" s="12" t="s">
        <v>305</v>
      </c>
      <c r="J39" s="12"/>
      <c r="K39" s="12">
        <v>1</v>
      </c>
      <c r="L39" s="12" t="s">
        <v>104</v>
      </c>
      <c r="M39" s="12">
        <v>1</v>
      </c>
      <c r="N39" s="12" t="s">
        <v>309</v>
      </c>
      <c r="O39" s="12" t="s">
        <v>309</v>
      </c>
      <c r="P39" s="12"/>
      <c r="Q39" s="12"/>
      <c r="R39" s="12" t="s">
        <v>108</v>
      </c>
      <c r="S39" s="12" t="s">
        <v>108</v>
      </c>
      <c r="T39" s="12" t="s">
        <v>108</v>
      </c>
      <c r="U39" s="12" t="s">
        <v>109</v>
      </c>
    </row>
    <row r="40" spans="1:21">
      <c r="A40" s="12" t="s">
        <v>388</v>
      </c>
      <c r="B40" s="12" t="s">
        <v>389</v>
      </c>
      <c r="C40" s="12" t="s">
        <v>301</v>
      </c>
      <c r="D40" s="12" t="s">
        <v>308</v>
      </c>
      <c r="E40" s="12" t="s">
        <v>303</v>
      </c>
      <c r="F40" s="12"/>
      <c r="G40" s="12" t="s">
        <v>255</v>
      </c>
      <c r="H40" s="12" t="s">
        <v>304</v>
      </c>
      <c r="I40" s="12" t="s">
        <v>305</v>
      </c>
      <c r="J40" s="12"/>
      <c r="K40" s="12">
        <v>0</v>
      </c>
      <c r="L40" s="12"/>
      <c r="M40" s="12">
        <v>1</v>
      </c>
      <c r="N40" s="12" t="s">
        <v>309</v>
      </c>
      <c r="O40" s="12" t="s">
        <v>309</v>
      </c>
      <c r="P40" s="12"/>
      <c r="Q40" s="12"/>
      <c r="R40" s="12" t="s">
        <v>108</v>
      </c>
      <c r="S40" s="12" t="s">
        <v>108</v>
      </c>
      <c r="T40" s="12" t="s">
        <v>108</v>
      </c>
      <c r="U40" s="12" t="s">
        <v>109</v>
      </c>
    </row>
    <row r="41" spans="1:21">
      <c r="A41" s="12" t="s">
        <v>390</v>
      </c>
      <c r="B41" s="12" t="s">
        <v>391</v>
      </c>
      <c r="C41" s="12" t="s">
        <v>301</v>
      </c>
      <c r="D41" s="12" t="s">
        <v>302</v>
      </c>
      <c r="E41" s="12" t="s">
        <v>303</v>
      </c>
      <c r="F41" s="12"/>
      <c r="G41" s="12" t="s">
        <v>392</v>
      </c>
      <c r="H41" s="12" t="s">
        <v>304</v>
      </c>
      <c r="I41" s="12" t="s">
        <v>305</v>
      </c>
      <c r="J41" s="12"/>
      <c r="K41" s="12">
        <v>0</v>
      </c>
      <c r="L41" s="12"/>
      <c r="M41" s="12">
        <v>0</v>
      </c>
      <c r="N41" s="12"/>
      <c r="O41" s="12"/>
      <c r="P41" s="12"/>
      <c r="Q41" s="12"/>
      <c r="R41" s="12" t="s">
        <v>108</v>
      </c>
      <c r="S41" s="12" t="s">
        <v>108</v>
      </c>
      <c r="T41" s="12" t="s">
        <v>108</v>
      </c>
      <c r="U41" s="12" t="s">
        <v>109</v>
      </c>
    </row>
  </sheetData>
  <mergeCells count="6">
    <mergeCell ref="B6:P6"/>
    <mergeCell ref="B2:P2"/>
    <mergeCell ref="A1:P1"/>
    <mergeCell ref="B3:P3"/>
    <mergeCell ref="B5:P5"/>
    <mergeCell ref="B4:P4"/>
  </mergeCells>
  <pageMargins left="0.75" right="0.75" top="1" bottom="1" header="0.5" footer="0.5"/>
  <headerFooter>
    <oddFooter>&amp;C_x000D_&amp;1#&amp;"Calibri"&amp;10&amp;K000000 Internal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6263c599-38f8-43b4-b9bb-e7ccb16488f3">
      <Terms xmlns="http://schemas.microsoft.com/office/infopath/2007/PartnerControls"/>
    </lcf76f155ced4ddcb4097134ff3c332f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29CB0554E4D94698695F099AA32F4D" ma:contentTypeVersion="17" ma:contentTypeDescription="Create a new document." ma:contentTypeScope="" ma:versionID="e73d19ab4038a50ac6a6b5c12cd987d4">
  <xsd:schema xmlns:xsd="http://www.w3.org/2001/XMLSchema" xmlns:xs="http://www.w3.org/2001/XMLSchema" xmlns:p="http://schemas.microsoft.com/office/2006/metadata/properties" xmlns:ns1="http://schemas.microsoft.com/sharepoint/v3" xmlns:ns2="6263c599-38f8-43b4-b9bb-e7ccb16488f3" xmlns:ns3="b4501044-5196-419f-aeea-c1df9d8273e0" targetNamespace="http://schemas.microsoft.com/office/2006/metadata/properties" ma:root="true" ma:fieldsID="01801a99b7a09cd762589071c728188f" ns1:_="" ns2:_="" ns3:_="">
    <xsd:import namespace="http://schemas.microsoft.com/sharepoint/v3"/>
    <xsd:import namespace="6263c599-38f8-43b4-b9bb-e7ccb16488f3"/>
    <xsd:import namespace="b4501044-5196-419f-aeea-c1df9d8273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63c599-38f8-43b4-b9bb-e7ccb16488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17e55e0-b0a9-432c-94a7-1995524fa8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01044-5196-419f-aeea-c1df9d8273e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4835EA-8221-42F5-9205-299F0A7EA12A}"/>
</file>

<file path=customXml/itemProps2.xml><?xml version="1.0" encoding="utf-8"?>
<ds:datastoreItem xmlns:ds="http://schemas.openxmlformats.org/officeDocument/2006/customXml" ds:itemID="{6B6B2E93-2B68-4CFE-97FC-0F7E2FF2BAF4}"/>
</file>

<file path=customXml/itemProps3.xml><?xml version="1.0" encoding="utf-8"?>
<ds:datastoreItem xmlns:ds="http://schemas.openxmlformats.org/officeDocument/2006/customXml" ds:itemID="{1D82B941-1FD2-471C-B810-DE7355EB9E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Pranesh Kumar Baskaran</cp:lastModifiedBy>
  <cp:revision/>
  <dcterms:created xsi:type="dcterms:W3CDTF">2023-11-09T14:45:26Z</dcterms:created>
  <dcterms:modified xsi:type="dcterms:W3CDTF">2025-05-10T10:52:19Z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0x0101009429CB0554E4D94698695F099AA32F4D</vt:lpwstr>
  </property>
  <property fmtid="{D5CDD505-2E9C-101B-9397-08002B2CF9AE}" pid="3" name="MSIP_Label_2e952e98-911c-4aff-840a-f71bc6baaf7f_Enabled">
    <vt:lpwstr>true</vt:lpwstr>
  </property>
  <property fmtid="{D5CDD505-2E9C-101B-9397-08002B2CF9AE}" pid="4" name="MSIP_Label_2e952e98-911c-4aff-840a-f71bc6baaf7f_SetDate">
    <vt:lpwstr>2025-05-10T10:52:19Z</vt:lpwstr>
  </property>
  <property fmtid="{D5CDD505-2E9C-101B-9397-08002B2CF9AE}" pid="5" name="MSIP_Label_2e952e98-911c-4aff-840a-f71bc6baaf7f_Method">
    <vt:lpwstr>Standard</vt:lpwstr>
  </property>
  <property fmtid="{D5CDD505-2E9C-101B-9397-08002B2CF9AE}" pid="6" name="MSIP_Label_2e952e98-911c-4aff-840a-f71bc6baaf7f_Name">
    <vt:lpwstr>2e952e98-911c-4aff-840a-f71bc6baaf7f</vt:lpwstr>
  </property>
  <property fmtid="{D5CDD505-2E9C-101B-9397-08002B2CF9AE}" pid="7" name="MSIP_Label_2e952e98-911c-4aff-840a-f71bc6baaf7f_SiteId">
    <vt:lpwstr>e00ddcdf-1e0f-4be5-a37a-894a4731986a</vt:lpwstr>
  </property>
  <property fmtid="{D5CDD505-2E9C-101B-9397-08002B2CF9AE}" pid="8" name="MSIP_Label_2e952e98-911c-4aff-840a-f71bc6baaf7f_ActionId">
    <vt:lpwstr>07c21e42-8028-471d-9c31-12ca32367e23</vt:lpwstr>
  </property>
  <property fmtid="{D5CDD505-2E9C-101B-9397-08002B2CF9AE}" pid="9" name="MSIP_Label_2e952e98-911c-4aff-840a-f71bc6baaf7f_ContentBits">
    <vt:lpwstr>2</vt:lpwstr>
  </property>
  <property fmtid="{D5CDD505-2E9C-101B-9397-08002B2CF9AE}" pid="10" name="MSIP_Label_2e952e98-911c-4aff-840a-f71bc6baaf7f_Tag">
    <vt:lpwstr>10, 3, 0, 2</vt:lpwstr>
  </property>
  <property fmtid="{D5CDD505-2E9C-101B-9397-08002B2CF9AE}" pid="11" name="MediaServiceImageTags">
    <vt:lpwstr/>
  </property>
</Properties>
</file>