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9255" windowHeight="4305"/>
  </bookViews>
  <sheets>
    <sheet name="JNJ" sheetId="1" r:id="rId1"/>
    <sheet name="CSX" sheetId="2" r:id="rId2"/>
    <sheet name="Efficient Frontier (Q3+Q4)" sheetId="3" r:id="rId3"/>
    <sheet name="Q5" sheetId="4" r:id="rId4"/>
    <sheet name="Q6" sheetId="5" r:id="rId5"/>
    <sheet name="Q7" sheetId="6" r:id="rId6"/>
    <sheet name="Q8" sheetId="7" r:id="rId7"/>
    <sheet name="Q9" sheetId="8" r:id="rId8"/>
  </sheets>
  <definedNames>
    <definedName name="_xlnm._FilterDatabase" localSheetId="2" hidden="1">'Efficient Frontier (Q3+Q4)'!$K$2:$O$23</definedName>
  </definedNames>
  <calcPr calcId="145621"/>
  <extLst>
    <ext uri="GoogleSheetsCustomDataVersion2">
      <go:sheetsCustomData xmlns:go="http://customooxmlschemas.google.com/" r:id="rId12" roundtripDataChecksum="5QUewGZnlPaciJcWGWu3t7wcDUtTdtDx5UgVBGmHvVA="/>
    </ext>
  </extLst>
</workbook>
</file>

<file path=xl/calcChain.xml><?xml version="1.0" encoding="utf-8"?>
<calcChain xmlns="http://schemas.openxmlformats.org/spreadsheetml/2006/main">
  <c r="B34" i="8" l="1"/>
  <c r="C34" i="8" s="1"/>
  <c r="C51" i="8" s="1"/>
  <c r="C33" i="8"/>
  <c r="C50" i="8" s="1"/>
  <c r="B33" i="8"/>
  <c r="B16" i="8"/>
  <c r="D47" i="8" s="1"/>
  <c r="D51" i="8" s="1"/>
  <c r="A16" i="8"/>
  <c r="B47" i="8" s="1"/>
  <c r="B15" i="8"/>
  <c r="D46" i="8" s="1"/>
  <c r="D50" i="8" s="1"/>
  <c r="A15" i="8"/>
  <c r="B46" i="8" s="1"/>
  <c r="A14" i="8"/>
  <c r="A3" i="8"/>
  <c r="A2" i="8"/>
  <c r="A1" i="8"/>
  <c r="O1258" i="7"/>
  <c r="I1258" i="7"/>
  <c r="O1257" i="7"/>
  <c r="I1257" i="7"/>
  <c r="R1257" i="7" s="1"/>
  <c r="O1256" i="7"/>
  <c r="I1256" i="7"/>
  <c r="O1255" i="7"/>
  <c r="I1255" i="7"/>
  <c r="R1255" i="7" s="1"/>
  <c r="O1254" i="7"/>
  <c r="I1254" i="7"/>
  <c r="O1253" i="7"/>
  <c r="I1253" i="7"/>
  <c r="R1253" i="7" s="1"/>
  <c r="I1252" i="7"/>
  <c r="I1251" i="7"/>
  <c r="J1250" i="7"/>
  <c r="I1250" i="7"/>
  <c r="I1249" i="7"/>
  <c r="J1248" i="7"/>
  <c r="I1248" i="7"/>
  <c r="I1247" i="7"/>
  <c r="I1246" i="7"/>
  <c r="I1245" i="7"/>
  <c r="I1244" i="7"/>
  <c r="I1243" i="7"/>
  <c r="J1242" i="7"/>
  <c r="I1242" i="7"/>
  <c r="I1241" i="7"/>
  <c r="J1240" i="7"/>
  <c r="I1240" i="7"/>
  <c r="I1239" i="7"/>
  <c r="I1238" i="7"/>
  <c r="I1237" i="7"/>
  <c r="I1236" i="7"/>
  <c r="I1235" i="7"/>
  <c r="J1234" i="7"/>
  <c r="I1234" i="7"/>
  <c r="I1233" i="7"/>
  <c r="J1232" i="7"/>
  <c r="I1232" i="7"/>
  <c r="I1231" i="7"/>
  <c r="I1230" i="7"/>
  <c r="J1230" i="7" s="1"/>
  <c r="I1229" i="7"/>
  <c r="J1228" i="7"/>
  <c r="I1228" i="7"/>
  <c r="I1227" i="7"/>
  <c r="J1226" i="7"/>
  <c r="I1226" i="7"/>
  <c r="I1225" i="7"/>
  <c r="I1224" i="7"/>
  <c r="I1223" i="7"/>
  <c r="J1222" i="7"/>
  <c r="I1222" i="7"/>
  <c r="I1221" i="7"/>
  <c r="I1220" i="7"/>
  <c r="I1219" i="7"/>
  <c r="J1218" i="7"/>
  <c r="I1218" i="7"/>
  <c r="I1217" i="7"/>
  <c r="I1216" i="7"/>
  <c r="I1215" i="7"/>
  <c r="J1214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J1186" i="7" s="1"/>
  <c r="I1185" i="7"/>
  <c r="I1184" i="7"/>
  <c r="J1184" i="7" s="1"/>
  <c r="I1183" i="7"/>
  <c r="J1182" i="7"/>
  <c r="I1182" i="7"/>
  <c r="I1181" i="7"/>
  <c r="I1180" i="7"/>
  <c r="I1179" i="7"/>
  <c r="I1178" i="7"/>
  <c r="J1178" i="7" s="1"/>
  <c r="I1177" i="7"/>
  <c r="I1176" i="7"/>
  <c r="J1176" i="7" s="1"/>
  <c r="I1175" i="7"/>
  <c r="J1174" i="7"/>
  <c r="I1174" i="7"/>
  <c r="I1173" i="7"/>
  <c r="I1172" i="7"/>
  <c r="I1171" i="7"/>
  <c r="I1170" i="7"/>
  <c r="J1170" i="7" s="1"/>
  <c r="I1169" i="7"/>
  <c r="I1168" i="7"/>
  <c r="J1168" i="7" s="1"/>
  <c r="I1167" i="7"/>
  <c r="J1166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J1134" i="7"/>
  <c r="I1134" i="7"/>
  <c r="I1133" i="7"/>
  <c r="J1132" i="7"/>
  <c r="I1132" i="7"/>
  <c r="I1131" i="7"/>
  <c r="I1130" i="7"/>
  <c r="I1129" i="7"/>
  <c r="I1128" i="7"/>
  <c r="I1127" i="7"/>
  <c r="J1126" i="7"/>
  <c r="I1126" i="7"/>
  <c r="I1125" i="7"/>
  <c r="I1124" i="7"/>
  <c r="I1123" i="7"/>
  <c r="J1122" i="7"/>
  <c r="I1122" i="7"/>
  <c r="I1121" i="7"/>
  <c r="J1120" i="7"/>
  <c r="I1120" i="7"/>
  <c r="I1119" i="7"/>
  <c r="J1118" i="7"/>
  <c r="I1118" i="7"/>
  <c r="I1117" i="7"/>
  <c r="J1116" i="7"/>
  <c r="I1116" i="7"/>
  <c r="I1115" i="7"/>
  <c r="J1114" i="7"/>
  <c r="I1114" i="7"/>
  <c r="I1113" i="7"/>
  <c r="J1112" i="7"/>
  <c r="I1112" i="7"/>
  <c r="I1111" i="7"/>
  <c r="J1110" i="7"/>
  <c r="I1110" i="7"/>
  <c r="I1109" i="7"/>
  <c r="J1108" i="7"/>
  <c r="I1108" i="7"/>
  <c r="I1107" i="7"/>
  <c r="J1106" i="7"/>
  <c r="I1106" i="7"/>
  <c r="I1105" i="7"/>
  <c r="J1104" i="7"/>
  <c r="I1104" i="7"/>
  <c r="I1103" i="7"/>
  <c r="J1102" i="7"/>
  <c r="I1102" i="7"/>
  <c r="I1101" i="7"/>
  <c r="J1100" i="7"/>
  <c r="I1100" i="7"/>
  <c r="I1099" i="7"/>
  <c r="J1098" i="7"/>
  <c r="I1098" i="7"/>
  <c r="I1097" i="7"/>
  <c r="J1096" i="7"/>
  <c r="I1096" i="7"/>
  <c r="I1095" i="7"/>
  <c r="J1094" i="7"/>
  <c r="I1094" i="7"/>
  <c r="I1093" i="7"/>
  <c r="J1092" i="7"/>
  <c r="I1092" i="7"/>
  <c r="I1091" i="7"/>
  <c r="J1090" i="7"/>
  <c r="I1090" i="7"/>
  <c r="I1089" i="7"/>
  <c r="J1088" i="7"/>
  <c r="I1088" i="7"/>
  <c r="I1087" i="7"/>
  <c r="J1086" i="7"/>
  <c r="I1086" i="7"/>
  <c r="I1085" i="7"/>
  <c r="J1084" i="7"/>
  <c r="I1084" i="7"/>
  <c r="I1083" i="7"/>
  <c r="J1082" i="7"/>
  <c r="I1082" i="7"/>
  <c r="I1081" i="7"/>
  <c r="J1080" i="7"/>
  <c r="I1080" i="7"/>
  <c r="I1079" i="7"/>
  <c r="J1078" i="7"/>
  <c r="I1078" i="7"/>
  <c r="J1077" i="7"/>
  <c r="I1077" i="7"/>
  <c r="I1076" i="7"/>
  <c r="J1075" i="7"/>
  <c r="I1075" i="7"/>
  <c r="I1074" i="7"/>
  <c r="J1073" i="7"/>
  <c r="I1073" i="7"/>
  <c r="I1072" i="7"/>
  <c r="J1071" i="7"/>
  <c r="I1071" i="7"/>
  <c r="I1070" i="7"/>
  <c r="J1069" i="7"/>
  <c r="I1069" i="7"/>
  <c r="I1068" i="7"/>
  <c r="J1067" i="7"/>
  <c r="I1067" i="7"/>
  <c r="I1066" i="7"/>
  <c r="J1065" i="7"/>
  <c r="I1065" i="7"/>
  <c r="I1064" i="7"/>
  <c r="J1063" i="7"/>
  <c r="I1063" i="7"/>
  <c r="I1062" i="7"/>
  <c r="J1061" i="7"/>
  <c r="I1061" i="7"/>
  <c r="I1060" i="7"/>
  <c r="J1059" i="7"/>
  <c r="I1059" i="7"/>
  <c r="I1058" i="7"/>
  <c r="J1057" i="7"/>
  <c r="I1057" i="7"/>
  <c r="I1056" i="7"/>
  <c r="J1055" i="7"/>
  <c r="I1055" i="7"/>
  <c r="I1054" i="7"/>
  <c r="J1053" i="7"/>
  <c r="I1053" i="7"/>
  <c r="I1052" i="7"/>
  <c r="J1051" i="7"/>
  <c r="I1051" i="7"/>
  <c r="I1050" i="7"/>
  <c r="J1049" i="7"/>
  <c r="I1049" i="7"/>
  <c r="I1048" i="7"/>
  <c r="J1047" i="7"/>
  <c r="I1047" i="7"/>
  <c r="I1046" i="7"/>
  <c r="J1045" i="7"/>
  <c r="I1045" i="7"/>
  <c r="I1044" i="7"/>
  <c r="J1043" i="7"/>
  <c r="I1043" i="7"/>
  <c r="I1042" i="7"/>
  <c r="J1041" i="7"/>
  <c r="I1041" i="7"/>
  <c r="I1040" i="7"/>
  <c r="J1039" i="7"/>
  <c r="I1039" i="7"/>
  <c r="I1038" i="7"/>
  <c r="J1037" i="7"/>
  <c r="I1037" i="7"/>
  <c r="I1036" i="7"/>
  <c r="J1035" i="7"/>
  <c r="I1035" i="7"/>
  <c r="I1034" i="7"/>
  <c r="J1033" i="7"/>
  <c r="I1033" i="7"/>
  <c r="I1032" i="7"/>
  <c r="J1031" i="7"/>
  <c r="I1031" i="7"/>
  <c r="I1030" i="7"/>
  <c r="J1029" i="7"/>
  <c r="I1029" i="7"/>
  <c r="J1028" i="7"/>
  <c r="I1028" i="7"/>
  <c r="I1027" i="7"/>
  <c r="J1026" i="7"/>
  <c r="I1026" i="7"/>
  <c r="I1025" i="7"/>
  <c r="J1024" i="7"/>
  <c r="I1024" i="7"/>
  <c r="I1023" i="7"/>
  <c r="J1022" i="7"/>
  <c r="I1022" i="7"/>
  <c r="I1021" i="7"/>
  <c r="J1020" i="7"/>
  <c r="I1020" i="7"/>
  <c r="I1019" i="7"/>
  <c r="J1018" i="7"/>
  <c r="I1018" i="7"/>
  <c r="I1017" i="7"/>
  <c r="J1016" i="7"/>
  <c r="I1016" i="7"/>
  <c r="I1015" i="7"/>
  <c r="J1014" i="7"/>
  <c r="I1014" i="7"/>
  <c r="I1013" i="7"/>
  <c r="J1012" i="7"/>
  <c r="I1012" i="7"/>
  <c r="I1011" i="7"/>
  <c r="J1010" i="7"/>
  <c r="I1010" i="7"/>
  <c r="I1009" i="7"/>
  <c r="J1008" i="7"/>
  <c r="I1008" i="7"/>
  <c r="I1007" i="7"/>
  <c r="J1006" i="7"/>
  <c r="I1006" i="7"/>
  <c r="I1005" i="7"/>
  <c r="J1004" i="7"/>
  <c r="I1004" i="7"/>
  <c r="I1003" i="7"/>
  <c r="J1002" i="7"/>
  <c r="I1002" i="7"/>
  <c r="I1001" i="7"/>
  <c r="J1000" i="7"/>
  <c r="I1000" i="7"/>
  <c r="I999" i="7"/>
  <c r="J998" i="7"/>
  <c r="I998" i="7"/>
  <c r="I997" i="7"/>
  <c r="J996" i="7"/>
  <c r="I996" i="7"/>
  <c r="I995" i="7"/>
  <c r="J994" i="7"/>
  <c r="I994" i="7"/>
  <c r="I993" i="7"/>
  <c r="J992" i="7"/>
  <c r="I992" i="7"/>
  <c r="I991" i="7"/>
  <c r="J990" i="7"/>
  <c r="I990" i="7"/>
  <c r="I989" i="7"/>
  <c r="J988" i="7"/>
  <c r="I988" i="7"/>
  <c r="I987" i="7"/>
  <c r="J986" i="7"/>
  <c r="I986" i="7"/>
  <c r="I985" i="7"/>
  <c r="J984" i="7"/>
  <c r="I984" i="7"/>
  <c r="I983" i="7"/>
  <c r="J982" i="7"/>
  <c r="I982" i="7"/>
  <c r="I981" i="7"/>
  <c r="J980" i="7"/>
  <c r="I980" i="7"/>
  <c r="I979" i="7"/>
  <c r="J978" i="7"/>
  <c r="I978" i="7"/>
  <c r="I977" i="7"/>
  <c r="J976" i="7"/>
  <c r="I976" i="7"/>
  <c r="I975" i="7"/>
  <c r="J974" i="7"/>
  <c r="I974" i="7"/>
  <c r="I973" i="7"/>
  <c r="J972" i="7"/>
  <c r="I972" i="7"/>
  <c r="I971" i="7"/>
  <c r="J970" i="7"/>
  <c r="I970" i="7"/>
  <c r="I969" i="7"/>
  <c r="J968" i="7"/>
  <c r="I968" i="7"/>
  <c r="I967" i="7"/>
  <c r="J966" i="7"/>
  <c r="I966" i="7"/>
  <c r="I965" i="7"/>
  <c r="J964" i="7"/>
  <c r="I964" i="7"/>
  <c r="I963" i="7"/>
  <c r="J962" i="7"/>
  <c r="I962" i="7"/>
  <c r="I961" i="7"/>
  <c r="J960" i="7"/>
  <c r="I960" i="7"/>
  <c r="I959" i="7"/>
  <c r="J958" i="7"/>
  <c r="I958" i="7"/>
  <c r="I957" i="7"/>
  <c r="J956" i="7"/>
  <c r="I956" i="7"/>
  <c r="I955" i="7"/>
  <c r="J954" i="7"/>
  <c r="I954" i="7"/>
  <c r="I953" i="7"/>
  <c r="J952" i="7"/>
  <c r="I952" i="7"/>
  <c r="I951" i="7"/>
  <c r="J950" i="7"/>
  <c r="I950" i="7"/>
  <c r="I949" i="7"/>
  <c r="J948" i="7"/>
  <c r="I948" i="7"/>
  <c r="I947" i="7"/>
  <c r="J946" i="7"/>
  <c r="I946" i="7"/>
  <c r="I945" i="7"/>
  <c r="J944" i="7"/>
  <c r="I944" i="7"/>
  <c r="I943" i="7"/>
  <c r="J942" i="7"/>
  <c r="I942" i="7"/>
  <c r="I941" i="7"/>
  <c r="J940" i="7"/>
  <c r="I940" i="7"/>
  <c r="I939" i="7"/>
  <c r="J938" i="7"/>
  <c r="I938" i="7"/>
  <c r="I937" i="7"/>
  <c r="J936" i="7"/>
  <c r="I936" i="7"/>
  <c r="I935" i="7"/>
  <c r="J934" i="7"/>
  <c r="I934" i="7"/>
  <c r="I933" i="7"/>
  <c r="J932" i="7"/>
  <c r="I932" i="7"/>
  <c r="I931" i="7"/>
  <c r="J930" i="7"/>
  <c r="I930" i="7"/>
  <c r="I929" i="7"/>
  <c r="J928" i="7"/>
  <c r="I928" i="7"/>
  <c r="I927" i="7"/>
  <c r="J926" i="7"/>
  <c r="I926" i="7"/>
  <c r="I925" i="7"/>
  <c r="J924" i="7"/>
  <c r="I924" i="7"/>
  <c r="I923" i="7"/>
  <c r="J922" i="7"/>
  <c r="I922" i="7"/>
  <c r="I921" i="7"/>
  <c r="J920" i="7"/>
  <c r="I920" i="7"/>
  <c r="I919" i="7"/>
  <c r="J918" i="7"/>
  <c r="I918" i="7"/>
  <c r="I917" i="7"/>
  <c r="J916" i="7"/>
  <c r="I916" i="7"/>
  <c r="I915" i="7"/>
  <c r="J914" i="7"/>
  <c r="I914" i="7"/>
  <c r="I913" i="7"/>
  <c r="J912" i="7"/>
  <c r="I912" i="7"/>
  <c r="I911" i="7"/>
  <c r="J910" i="7"/>
  <c r="I910" i="7"/>
  <c r="I909" i="7"/>
  <c r="J908" i="7"/>
  <c r="I908" i="7"/>
  <c r="I907" i="7"/>
  <c r="J906" i="7"/>
  <c r="I906" i="7"/>
  <c r="I905" i="7"/>
  <c r="J904" i="7"/>
  <c r="I904" i="7"/>
  <c r="I903" i="7"/>
  <c r="J902" i="7"/>
  <c r="I902" i="7"/>
  <c r="I901" i="7"/>
  <c r="J900" i="7"/>
  <c r="I900" i="7"/>
  <c r="I899" i="7"/>
  <c r="J898" i="7"/>
  <c r="I898" i="7"/>
  <c r="I897" i="7"/>
  <c r="J896" i="7"/>
  <c r="I896" i="7"/>
  <c r="I895" i="7"/>
  <c r="J894" i="7"/>
  <c r="I894" i="7"/>
  <c r="I893" i="7"/>
  <c r="J892" i="7"/>
  <c r="I892" i="7"/>
  <c r="I891" i="7"/>
  <c r="J890" i="7"/>
  <c r="I890" i="7"/>
  <c r="I889" i="7"/>
  <c r="J888" i="7"/>
  <c r="I888" i="7"/>
  <c r="I887" i="7"/>
  <c r="J886" i="7"/>
  <c r="I886" i="7"/>
  <c r="I885" i="7"/>
  <c r="J884" i="7"/>
  <c r="I884" i="7"/>
  <c r="I883" i="7"/>
  <c r="J882" i="7"/>
  <c r="I882" i="7"/>
  <c r="I881" i="7"/>
  <c r="J880" i="7"/>
  <c r="I880" i="7"/>
  <c r="I879" i="7"/>
  <c r="J878" i="7"/>
  <c r="I878" i="7"/>
  <c r="I877" i="7"/>
  <c r="J876" i="7"/>
  <c r="I876" i="7"/>
  <c r="I875" i="7"/>
  <c r="J874" i="7"/>
  <c r="I874" i="7"/>
  <c r="I873" i="7"/>
  <c r="J872" i="7"/>
  <c r="I872" i="7"/>
  <c r="I871" i="7"/>
  <c r="J870" i="7"/>
  <c r="I870" i="7"/>
  <c r="I869" i="7"/>
  <c r="J868" i="7"/>
  <c r="I868" i="7"/>
  <c r="I867" i="7"/>
  <c r="J866" i="7"/>
  <c r="I866" i="7"/>
  <c r="I865" i="7"/>
  <c r="J864" i="7"/>
  <c r="I864" i="7"/>
  <c r="I863" i="7"/>
  <c r="J862" i="7"/>
  <c r="I862" i="7"/>
  <c r="I861" i="7"/>
  <c r="J860" i="7"/>
  <c r="I860" i="7"/>
  <c r="I859" i="7"/>
  <c r="J858" i="7"/>
  <c r="I858" i="7"/>
  <c r="I857" i="7"/>
  <c r="J856" i="7"/>
  <c r="I856" i="7"/>
  <c r="I855" i="7"/>
  <c r="J854" i="7"/>
  <c r="I854" i="7"/>
  <c r="I853" i="7"/>
  <c r="J852" i="7"/>
  <c r="I852" i="7"/>
  <c r="I851" i="7"/>
  <c r="J850" i="7"/>
  <c r="I850" i="7"/>
  <c r="I849" i="7"/>
  <c r="J848" i="7"/>
  <c r="I848" i="7"/>
  <c r="I847" i="7"/>
  <c r="J846" i="7"/>
  <c r="I846" i="7"/>
  <c r="I845" i="7"/>
  <c r="J844" i="7"/>
  <c r="I844" i="7"/>
  <c r="I843" i="7"/>
  <c r="J842" i="7"/>
  <c r="I842" i="7"/>
  <c r="I841" i="7"/>
  <c r="I840" i="7"/>
  <c r="I839" i="7"/>
  <c r="I838" i="7"/>
  <c r="I837" i="7"/>
  <c r="I836" i="7"/>
  <c r="I835" i="7"/>
  <c r="J834" i="7"/>
  <c r="I834" i="7"/>
  <c r="I833" i="7"/>
  <c r="I832" i="7"/>
  <c r="I831" i="7"/>
  <c r="I830" i="7"/>
  <c r="I829" i="7"/>
  <c r="I828" i="7"/>
  <c r="I827" i="7"/>
  <c r="J826" i="7"/>
  <c r="I826" i="7"/>
  <c r="I825" i="7"/>
  <c r="I824" i="7"/>
  <c r="I823" i="7"/>
  <c r="I822" i="7"/>
  <c r="I821" i="7"/>
  <c r="J820" i="7"/>
  <c r="I820" i="7"/>
  <c r="I819" i="7"/>
  <c r="J818" i="7"/>
  <c r="I818" i="7"/>
  <c r="I817" i="7"/>
  <c r="J816" i="7"/>
  <c r="I816" i="7"/>
  <c r="I815" i="7"/>
  <c r="J814" i="7"/>
  <c r="I814" i="7"/>
  <c r="I813" i="7"/>
  <c r="J812" i="7"/>
  <c r="I812" i="7"/>
  <c r="I811" i="7"/>
  <c r="J810" i="7"/>
  <c r="I810" i="7"/>
  <c r="I809" i="7"/>
  <c r="J808" i="7"/>
  <c r="I808" i="7"/>
  <c r="I807" i="7"/>
  <c r="J806" i="7"/>
  <c r="I806" i="7"/>
  <c r="I805" i="7"/>
  <c r="J804" i="7"/>
  <c r="I804" i="7"/>
  <c r="I803" i="7"/>
  <c r="J802" i="7"/>
  <c r="I802" i="7"/>
  <c r="I801" i="7"/>
  <c r="J800" i="7"/>
  <c r="I800" i="7"/>
  <c r="I799" i="7"/>
  <c r="J798" i="7"/>
  <c r="I798" i="7"/>
  <c r="I797" i="7"/>
  <c r="J796" i="7"/>
  <c r="I796" i="7"/>
  <c r="I795" i="7"/>
  <c r="J794" i="7"/>
  <c r="I794" i="7"/>
  <c r="I793" i="7"/>
  <c r="J792" i="7"/>
  <c r="I792" i="7"/>
  <c r="I791" i="7"/>
  <c r="J790" i="7"/>
  <c r="I790" i="7"/>
  <c r="I789" i="7"/>
  <c r="J788" i="7"/>
  <c r="I788" i="7"/>
  <c r="I787" i="7"/>
  <c r="J786" i="7"/>
  <c r="I786" i="7"/>
  <c r="I785" i="7"/>
  <c r="J784" i="7"/>
  <c r="I784" i="7"/>
  <c r="I783" i="7"/>
  <c r="J782" i="7"/>
  <c r="I782" i="7"/>
  <c r="I781" i="7"/>
  <c r="J780" i="7"/>
  <c r="I780" i="7"/>
  <c r="I779" i="7"/>
  <c r="J778" i="7"/>
  <c r="I778" i="7"/>
  <c r="I777" i="7"/>
  <c r="J776" i="7"/>
  <c r="I776" i="7"/>
  <c r="I775" i="7"/>
  <c r="J774" i="7"/>
  <c r="I774" i="7"/>
  <c r="I773" i="7"/>
  <c r="J772" i="7"/>
  <c r="I772" i="7"/>
  <c r="I771" i="7"/>
  <c r="J770" i="7"/>
  <c r="I770" i="7"/>
  <c r="I769" i="7"/>
  <c r="J768" i="7"/>
  <c r="I768" i="7"/>
  <c r="I767" i="7"/>
  <c r="J766" i="7"/>
  <c r="I766" i="7"/>
  <c r="I765" i="7"/>
  <c r="J764" i="7"/>
  <c r="I764" i="7"/>
  <c r="I763" i="7"/>
  <c r="J762" i="7"/>
  <c r="I762" i="7"/>
  <c r="I761" i="7"/>
  <c r="J760" i="7"/>
  <c r="I760" i="7"/>
  <c r="I759" i="7"/>
  <c r="J758" i="7"/>
  <c r="I758" i="7"/>
  <c r="I757" i="7"/>
  <c r="J756" i="7"/>
  <c r="I756" i="7"/>
  <c r="I755" i="7"/>
  <c r="J754" i="7"/>
  <c r="I754" i="7"/>
  <c r="I753" i="7"/>
  <c r="J752" i="7"/>
  <c r="I752" i="7"/>
  <c r="I751" i="7"/>
  <c r="J750" i="7"/>
  <c r="I750" i="7"/>
  <c r="I749" i="7"/>
  <c r="J748" i="7"/>
  <c r="I748" i="7"/>
  <c r="I747" i="7"/>
  <c r="J746" i="7"/>
  <c r="I746" i="7"/>
  <c r="I745" i="7"/>
  <c r="J744" i="7"/>
  <c r="I744" i="7"/>
  <c r="I743" i="7"/>
  <c r="J742" i="7"/>
  <c r="I742" i="7"/>
  <c r="I741" i="7"/>
  <c r="J740" i="7"/>
  <c r="I740" i="7"/>
  <c r="I739" i="7"/>
  <c r="J738" i="7"/>
  <c r="I738" i="7"/>
  <c r="I737" i="7"/>
  <c r="J736" i="7"/>
  <c r="I736" i="7"/>
  <c r="I735" i="7"/>
  <c r="J734" i="7"/>
  <c r="I734" i="7"/>
  <c r="I733" i="7"/>
  <c r="J732" i="7"/>
  <c r="I732" i="7"/>
  <c r="I731" i="7"/>
  <c r="J730" i="7"/>
  <c r="I730" i="7"/>
  <c r="I729" i="7"/>
  <c r="J728" i="7"/>
  <c r="I728" i="7"/>
  <c r="I727" i="7"/>
  <c r="J726" i="7"/>
  <c r="I726" i="7"/>
  <c r="I725" i="7"/>
  <c r="J724" i="7"/>
  <c r="I724" i="7"/>
  <c r="I723" i="7"/>
  <c r="J722" i="7"/>
  <c r="I722" i="7"/>
  <c r="I721" i="7"/>
  <c r="J720" i="7"/>
  <c r="I720" i="7"/>
  <c r="I719" i="7"/>
  <c r="J718" i="7"/>
  <c r="I718" i="7"/>
  <c r="I717" i="7"/>
  <c r="J716" i="7"/>
  <c r="I716" i="7"/>
  <c r="I715" i="7"/>
  <c r="J714" i="7"/>
  <c r="I714" i="7"/>
  <c r="I713" i="7"/>
  <c r="J712" i="7"/>
  <c r="I712" i="7"/>
  <c r="I711" i="7"/>
  <c r="J710" i="7"/>
  <c r="I710" i="7"/>
  <c r="I709" i="7"/>
  <c r="J708" i="7"/>
  <c r="I708" i="7"/>
  <c r="I707" i="7"/>
  <c r="J706" i="7"/>
  <c r="I706" i="7"/>
  <c r="I705" i="7"/>
  <c r="J704" i="7"/>
  <c r="I704" i="7"/>
  <c r="I703" i="7"/>
  <c r="J702" i="7"/>
  <c r="I702" i="7"/>
  <c r="I701" i="7"/>
  <c r="J700" i="7"/>
  <c r="I700" i="7"/>
  <c r="I699" i="7"/>
  <c r="J698" i="7"/>
  <c r="I698" i="7"/>
  <c r="I697" i="7"/>
  <c r="J696" i="7"/>
  <c r="I696" i="7"/>
  <c r="I695" i="7"/>
  <c r="J694" i="7"/>
  <c r="I694" i="7"/>
  <c r="I693" i="7"/>
  <c r="I692" i="7"/>
  <c r="I691" i="7"/>
  <c r="J690" i="7"/>
  <c r="I690" i="7"/>
  <c r="I689" i="7"/>
  <c r="J688" i="7"/>
  <c r="I688" i="7"/>
  <c r="I687" i="7"/>
  <c r="J686" i="7"/>
  <c r="I686" i="7"/>
  <c r="I685" i="7"/>
  <c r="J684" i="7"/>
  <c r="I684" i="7"/>
  <c r="I683" i="7"/>
  <c r="J682" i="7"/>
  <c r="I682" i="7"/>
  <c r="I681" i="7"/>
  <c r="J680" i="7"/>
  <c r="I680" i="7"/>
  <c r="I679" i="7"/>
  <c r="J678" i="7"/>
  <c r="I678" i="7"/>
  <c r="I677" i="7"/>
  <c r="J676" i="7"/>
  <c r="I676" i="7"/>
  <c r="I675" i="7"/>
  <c r="J674" i="7"/>
  <c r="I674" i="7"/>
  <c r="I673" i="7"/>
  <c r="J672" i="7"/>
  <c r="I672" i="7"/>
  <c r="I671" i="7"/>
  <c r="J670" i="7"/>
  <c r="I670" i="7"/>
  <c r="I669" i="7"/>
  <c r="J668" i="7"/>
  <c r="I668" i="7"/>
  <c r="I667" i="7"/>
  <c r="J666" i="7"/>
  <c r="I666" i="7"/>
  <c r="I665" i="7"/>
  <c r="J664" i="7"/>
  <c r="I664" i="7"/>
  <c r="I663" i="7"/>
  <c r="J662" i="7"/>
  <c r="I662" i="7"/>
  <c r="I661" i="7"/>
  <c r="J660" i="7"/>
  <c r="I660" i="7"/>
  <c r="I659" i="7"/>
  <c r="J658" i="7"/>
  <c r="I658" i="7"/>
  <c r="I657" i="7"/>
  <c r="J656" i="7"/>
  <c r="I656" i="7"/>
  <c r="I655" i="7"/>
  <c r="J654" i="7"/>
  <c r="I654" i="7"/>
  <c r="I653" i="7"/>
  <c r="J652" i="7"/>
  <c r="I652" i="7"/>
  <c r="I651" i="7"/>
  <c r="J650" i="7"/>
  <c r="I650" i="7"/>
  <c r="I649" i="7"/>
  <c r="J648" i="7"/>
  <c r="I648" i="7"/>
  <c r="I647" i="7"/>
  <c r="J646" i="7"/>
  <c r="I646" i="7"/>
  <c r="I645" i="7"/>
  <c r="J644" i="7"/>
  <c r="I644" i="7"/>
  <c r="I643" i="7"/>
  <c r="J642" i="7"/>
  <c r="I642" i="7"/>
  <c r="I641" i="7"/>
  <c r="J640" i="7"/>
  <c r="I640" i="7"/>
  <c r="I639" i="7"/>
  <c r="J638" i="7"/>
  <c r="I638" i="7"/>
  <c r="I637" i="7"/>
  <c r="J636" i="7"/>
  <c r="I636" i="7"/>
  <c r="I635" i="7"/>
  <c r="J634" i="7"/>
  <c r="I634" i="7"/>
  <c r="I633" i="7"/>
  <c r="J632" i="7"/>
  <c r="I632" i="7"/>
  <c r="I631" i="7"/>
  <c r="J630" i="7"/>
  <c r="I630" i="7"/>
  <c r="I629" i="7"/>
  <c r="J628" i="7"/>
  <c r="I628" i="7"/>
  <c r="I627" i="7"/>
  <c r="J626" i="7"/>
  <c r="I626" i="7"/>
  <c r="I625" i="7"/>
  <c r="J624" i="7"/>
  <c r="I624" i="7"/>
  <c r="I623" i="7"/>
  <c r="J622" i="7"/>
  <c r="I622" i="7"/>
  <c r="I621" i="7"/>
  <c r="J620" i="7"/>
  <c r="I620" i="7"/>
  <c r="I619" i="7"/>
  <c r="J618" i="7"/>
  <c r="I618" i="7"/>
  <c r="I617" i="7"/>
  <c r="J616" i="7"/>
  <c r="I616" i="7"/>
  <c r="I615" i="7"/>
  <c r="J614" i="7"/>
  <c r="I614" i="7"/>
  <c r="I613" i="7"/>
  <c r="J612" i="7"/>
  <c r="I612" i="7"/>
  <c r="I611" i="7"/>
  <c r="J610" i="7"/>
  <c r="I610" i="7"/>
  <c r="I609" i="7"/>
  <c r="J608" i="7"/>
  <c r="I608" i="7"/>
  <c r="I607" i="7"/>
  <c r="J606" i="7"/>
  <c r="I606" i="7"/>
  <c r="I605" i="7"/>
  <c r="J604" i="7"/>
  <c r="I604" i="7"/>
  <c r="I603" i="7"/>
  <c r="J602" i="7"/>
  <c r="I602" i="7"/>
  <c r="I601" i="7"/>
  <c r="J600" i="7"/>
  <c r="I600" i="7"/>
  <c r="I599" i="7"/>
  <c r="J598" i="7"/>
  <c r="I598" i="7"/>
  <c r="I597" i="7"/>
  <c r="J596" i="7"/>
  <c r="I596" i="7"/>
  <c r="I595" i="7"/>
  <c r="J594" i="7"/>
  <c r="I594" i="7"/>
  <c r="I593" i="7"/>
  <c r="J592" i="7"/>
  <c r="I592" i="7"/>
  <c r="I591" i="7"/>
  <c r="J590" i="7"/>
  <c r="I590" i="7"/>
  <c r="I589" i="7"/>
  <c r="J588" i="7"/>
  <c r="I588" i="7"/>
  <c r="I587" i="7"/>
  <c r="J586" i="7"/>
  <c r="I586" i="7"/>
  <c r="I585" i="7"/>
  <c r="J584" i="7"/>
  <c r="I584" i="7"/>
  <c r="I583" i="7"/>
  <c r="J582" i="7"/>
  <c r="I582" i="7"/>
  <c r="I581" i="7"/>
  <c r="J580" i="7"/>
  <c r="I580" i="7"/>
  <c r="I579" i="7"/>
  <c r="J578" i="7"/>
  <c r="I578" i="7"/>
  <c r="I577" i="7"/>
  <c r="J576" i="7"/>
  <c r="I576" i="7"/>
  <c r="I575" i="7"/>
  <c r="J574" i="7"/>
  <c r="I574" i="7"/>
  <c r="I573" i="7"/>
  <c r="J572" i="7"/>
  <c r="I572" i="7"/>
  <c r="I571" i="7"/>
  <c r="J570" i="7"/>
  <c r="I570" i="7"/>
  <c r="I569" i="7"/>
  <c r="J568" i="7"/>
  <c r="I568" i="7"/>
  <c r="I567" i="7"/>
  <c r="J566" i="7"/>
  <c r="I566" i="7"/>
  <c r="I565" i="7"/>
  <c r="J564" i="7"/>
  <c r="I564" i="7"/>
  <c r="I563" i="7"/>
  <c r="J562" i="7"/>
  <c r="I562" i="7"/>
  <c r="I561" i="7"/>
  <c r="J560" i="7"/>
  <c r="I560" i="7"/>
  <c r="I559" i="7"/>
  <c r="J558" i="7"/>
  <c r="I558" i="7"/>
  <c r="I557" i="7"/>
  <c r="J556" i="7"/>
  <c r="I556" i="7"/>
  <c r="I555" i="7"/>
  <c r="J554" i="7"/>
  <c r="I554" i="7"/>
  <c r="I553" i="7"/>
  <c r="J552" i="7"/>
  <c r="I552" i="7"/>
  <c r="I551" i="7"/>
  <c r="J550" i="7"/>
  <c r="I550" i="7"/>
  <c r="I549" i="7"/>
  <c r="J548" i="7"/>
  <c r="I548" i="7"/>
  <c r="I547" i="7"/>
  <c r="J546" i="7"/>
  <c r="I546" i="7"/>
  <c r="I545" i="7"/>
  <c r="J544" i="7"/>
  <c r="I544" i="7"/>
  <c r="I543" i="7"/>
  <c r="J542" i="7"/>
  <c r="I542" i="7"/>
  <c r="I541" i="7"/>
  <c r="J540" i="7"/>
  <c r="I540" i="7"/>
  <c r="I539" i="7"/>
  <c r="J538" i="7"/>
  <c r="I538" i="7"/>
  <c r="I537" i="7"/>
  <c r="J536" i="7"/>
  <c r="I536" i="7"/>
  <c r="I535" i="7"/>
  <c r="J534" i="7"/>
  <c r="I534" i="7"/>
  <c r="I533" i="7"/>
  <c r="J532" i="7"/>
  <c r="I532" i="7"/>
  <c r="I531" i="7"/>
  <c r="J530" i="7"/>
  <c r="I530" i="7"/>
  <c r="I529" i="7"/>
  <c r="J528" i="7"/>
  <c r="I528" i="7"/>
  <c r="I527" i="7"/>
  <c r="J526" i="7"/>
  <c r="I526" i="7"/>
  <c r="I525" i="7"/>
  <c r="J524" i="7"/>
  <c r="I524" i="7"/>
  <c r="I523" i="7"/>
  <c r="J522" i="7"/>
  <c r="I522" i="7"/>
  <c r="I521" i="7"/>
  <c r="J520" i="7"/>
  <c r="I520" i="7"/>
  <c r="I519" i="7"/>
  <c r="J518" i="7"/>
  <c r="I518" i="7"/>
  <c r="I517" i="7"/>
  <c r="J516" i="7"/>
  <c r="I516" i="7"/>
  <c r="I515" i="7"/>
  <c r="J514" i="7"/>
  <c r="I514" i="7"/>
  <c r="I513" i="7"/>
  <c r="J512" i="7"/>
  <c r="I512" i="7"/>
  <c r="I511" i="7"/>
  <c r="J510" i="7"/>
  <c r="I510" i="7"/>
  <c r="I509" i="7"/>
  <c r="J508" i="7"/>
  <c r="I508" i="7"/>
  <c r="I507" i="7"/>
  <c r="J506" i="7"/>
  <c r="I506" i="7"/>
  <c r="I505" i="7"/>
  <c r="J504" i="7"/>
  <c r="I504" i="7"/>
  <c r="I503" i="7"/>
  <c r="J502" i="7"/>
  <c r="I502" i="7"/>
  <c r="I501" i="7"/>
  <c r="J500" i="7"/>
  <c r="I500" i="7"/>
  <c r="I499" i="7"/>
  <c r="J498" i="7"/>
  <c r="I498" i="7"/>
  <c r="I497" i="7"/>
  <c r="J496" i="7"/>
  <c r="I496" i="7"/>
  <c r="I495" i="7"/>
  <c r="J494" i="7"/>
  <c r="I494" i="7"/>
  <c r="I493" i="7"/>
  <c r="J492" i="7"/>
  <c r="I492" i="7"/>
  <c r="I491" i="7"/>
  <c r="J490" i="7"/>
  <c r="I490" i="7"/>
  <c r="I489" i="7"/>
  <c r="J488" i="7"/>
  <c r="I488" i="7"/>
  <c r="I487" i="7"/>
  <c r="J486" i="7"/>
  <c r="I486" i="7"/>
  <c r="I485" i="7"/>
  <c r="J484" i="7"/>
  <c r="I484" i="7"/>
  <c r="I483" i="7"/>
  <c r="J482" i="7"/>
  <c r="I482" i="7"/>
  <c r="I481" i="7"/>
  <c r="J480" i="7"/>
  <c r="I480" i="7"/>
  <c r="I479" i="7"/>
  <c r="J478" i="7"/>
  <c r="I478" i="7"/>
  <c r="I477" i="7"/>
  <c r="J476" i="7"/>
  <c r="I476" i="7"/>
  <c r="I475" i="7"/>
  <c r="I474" i="7"/>
  <c r="J474" i="7" s="1"/>
  <c r="I473" i="7"/>
  <c r="J472" i="7"/>
  <c r="I472" i="7"/>
  <c r="I471" i="7"/>
  <c r="I470" i="7"/>
  <c r="I469" i="7"/>
  <c r="I468" i="7"/>
  <c r="J468" i="7" s="1"/>
  <c r="I467" i="7"/>
  <c r="I466" i="7"/>
  <c r="J466" i="7" s="1"/>
  <c r="I465" i="7"/>
  <c r="I464" i="7"/>
  <c r="J464" i="7" s="1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J346" i="7"/>
  <c r="I346" i="7"/>
  <c r="I345" i="7"/>
  <c r="J344" i="7"/>
  <c r="I344" i="7"/>
  <c r="I343" i="7"/>
  <c r="I342" i="7"/>
  <c r="I341" i="7"/>
  <c r="I340" i="7"/>
  <c r="I339" i="7"/>
  <c r="J338" i="7"/>
  <c r="I338" i="7"/>
  <c r="I337" i="7"/>
  <c r="J336" i="7"/>
  <c r="I336" i="7"/>
  <c r="I335" i="7"/>
  <c r="I334" i="7"/>
  <c r="I333" i="7"/>
  <c r="I332" i="7"/>
  <c r="I331" i="7"/>
  <c r="I330" i="7"/>
  <c r="I329" i="7"/>
  <c r="J328" i="7"/>
  <c r="I328" i="7"/>
  <c r="I327" i="7"/>
  <c r="I326" i="7"/>
  <c r="J326" i="7" s="1"/>
  <c r="I325" i="7"/>
  <c r="J324" i="7"/>
  <c r="I324" i="7"/>
  <c r="I323" i="7"/>
  <c r="I322" i="7"/>
  <c r="I321" i="7"/>
  <c r="I320" i="7"/>
  <c r="J320" i="7" s="1"/>
  <c r="I319" i="7"/>
  <c r="I318" i="7"/>
  <c r="J318" i="7" s="1"/>
  <c r="I317" i="7"/>
  <c r="I316" i="7"/>
  <c r="J315" i="7"/>
  <c r="I315" i="7"/>
  <c r="I314" i="7"/>
  <c r="J313" i="7"/>
  <c r="I313" i="7"/>
  <c r="I312" i="7"/>
  <c r="J311" i="7"/>
  <c r="I311" i="7"/>
  <c r="I310" i="7"/>
  <c r="J309" i="7"/>
  <c r="I309" i="7"/>
  <c r="I308" i="7"/>
  <c r="J307" i="7"/>
  <c r="I307" i="7"/>
  <c r="I306" i="7"/>
  <c r="J305" i="7"/>
  <c r="I305" i="7"/>
  <c r="I304" i="7"/>
  <c r="J303" i="7"/>
  <c r="I303" i="7"/>
  <c r="I302" i="7"/>
  <c r="J301" i="7"/>
  <c r="I301" i="7"/>
  <c r="I300" i="7"/>
  <c r="J299" i="7"/>
  <c r="I299" i="7"/>
  <c r="I298" i="7"/>
  <c r="J297" i="7"/>
  <c r="I297" i="7"/>
  <c r="I296" i="7"/>
  <c r="J295" i="7"/>
  <c r="I295" i="7"/>
  <c r="I294" i="7"/>
  <c r="J293" i="7"/>
  <c r="I293" i="7"/>
  <c r="I292" i="7"/>
  <c r="J291" i="7"/>
  <c r="I291" i="7"/>
  <c r="I290" i="7"/>
  <c r="J289" i="7"/>
  <c r="I289" i="7"/>
  <c r="I288" i="7"/>
  <c r="J287" i="7"/>
  <c r="I287" i="7"/>
  <c r="I286" i="7"/>
  <c r="J285" i="7"/>
  <c r="I285" i="7"/>
  <c r="I284" i="7"/>
  <c r="J283" i="7"/>
  <c r="I283" i="7"/>
  <c r="I282" i="7"/>
  <c r="J281" i="7"/>
  <c r="I281" i="7"/>
  <c r="I280" i="7"/>
  <c r="J279" i="7"/>
  <c r="I279" i="7"/>
  <c r="I278" i="7"/>
  <c r="J277" i="7"/>
  <c r="I277" i="7"/>
  <c r="I276" i="7"/>
  <c r="J275" i="7"/>
  <c r="I275" i="7"/>
  <c r="I274" i="7"/>
  <c r="J273" i="7"/>
  <c r="I273" i="7"/>
  <c r="I272" i="7"/>
  <c r="J271" i="7"/>
  <c r="I271" i="7"/>
  <c r="I270" i="7"/>
  <c r="J269" i="7"/>
  <c r="I269" i="7"/>
  <c r="I268" i="7"/>
  <c r="J267" i="7"/>
  <c r="I267" i="7"/>
  <c r="I266" i="7"/>
  <c r="J265" i="7"/>
  <c r="I265" i="7"/>
  <c r="I264" i="7"/>
  <c r="J263" i="7"/>
  <c r="I263" i="7"/>
  <c r="I262" i="7"/>
  <c r="J261" i="7"/>
  <c r="I261" i="7"/>
  <c r="I260" i="7"/>
  <c r="J259" i="7"/>
  <c r="I259" i="7"/>
  <c r="I258" i="7"/>
  <c r="J257" i="7"/>
  <c r="I257" i="7"/>
  <c r="I256" i="7"/>
  <c r="J255" i="7"/>
  <c r="I255" i="7"/>
  <c r="I254" i="7"/>
  <c r="J253" i="7"/>
  <c r="I253" i="7"/>
  <c r="I252" i="7"/>
  <c r="J251" i="7"/>
  <c r="I251" i="7"/>
  <c r="I250" i="7"/>
  <c r="J249" i="7"/>
  <c r="I249" i="7"/>
  <c r="I248" i="7"/>
  <c r="J247" i="7"/>
  <c r="I247" i="7"/>
  <c r="I246" i="7"/>
  <c r="J245" i="7"/>
  <c r="I245" i="7"/>
  <c r="I244" i="7"/>
  <c r="J243" i="7"/>
  <c r="I243" i="7"/>
  <c r="I242" i="7"/>
  <c r="J241" i="7"/>
  <c r="I241" i="7"/>
  <c r="I240" i="7"/>
  <c r="J239" i="7"/>
  <c r="I239" i="7"/>
  <c r="I238" i="7"/>
  <c r="J237" i="7"/>
  <c r="I237" i="7"/>
  <c r="I236" i="7"/>
  <c r="J235" i="7"/>
  <c r="I235" i="7"/>
  <c r="I234" i="7"/>
  <c r="J233" i="7"/>
  <c r="I233" i="7"/>
  <c r="I232" i="7"/>
  <c r="J231" i="7"/>
  <c r="I231" i="7"/>
  <c r="I230" i="7"/>
  <c r="J229" i="7"/>
  <c r="I229" i="7"/>
  <c r="I228" i="7"/>
  <c r="J227" i="7"/>
  <c r="I227" i="7"/>
  <c r="I226" i="7"/>
  <c r="J225" i="7"/>
  <c r="I225" i="7"/>
  <c r="I224" i="7"/>
  <c r="J223" i="7"/>
  <c r="I223" i="7"/>
  <c r="I222" i="7"/>
  <c r="J221" i="7"/>
  <c r="I221" i="7"/>
  <c r="I220" i="7"/>
  <c r="J219" i="7"/>
  <c r="I219" i="7"/>
  <c r="I218" i="7"/>
  <c r="J217" i="7"/>
  <c r="I217" i="7"/>
  <c r="I216" i="7"/>
  <c r="J215" i="7"/>
  <c r="I215" i="7"/>
  <c r="I214" i="7"/>
  <c r="J213" i="7"/>
  <c r="I213" i="7"/>
  <c r="I212" i="7"/>
  <c r="J211" i="7"/>
  <c r="I211" i="7"/>
  <c r="I210" i="7"/>
  <c r="J209" i="7"/>
  <c r="I209" i="7"/>
  <c r="I208" i="7"/>
  <c r="J207" i="7"/>
  <c r="I207" i="7"/>
  <c r="I206" i="7"/>
  <c r="J205" i="7"/>
  <c r="I205" i="7"/>
  <c r="I204" i="7"/>
  <c r="J203" i="7"/>
  <c r="I203" i="7"/>
  <c r="I202" i="7"/>
  <c r="J201" i="7"/>
  <c r="I201" i="7"/>
  <c r="I200" i="7"/>
  <c r="J199" i="7"/>
  <c r="I199" i="7"/>
  <c r="I198" i="7"/>
  <c r="J197" i="7"/>
  <c r="I197" i="7"/>
  <c r="I196" i="7"/>
  <c r="J195" i="7"/>
  <c r="I195" i="7"/>
  <c r="I194" i="7"/>
  <c r="J193" i="7"/>
  <c r="I193" i="7"/>
  <c r="I192" i="7"/>
  <c r="J191" i="7"/>
  <c r="I191" i="7"/>
  <c r="I190" i="7"/>
  <c r="J189" i="7"/>
  <c r="I189" i="7"/>
  <c r="I188" i="7"/>
  <c r="J187" i="7"/>
  <c r="I187" i="7"/>
  <c r="I186" i="7"/>
  <c r="J185" i="7"/>
  <c r="I185" i="7"/>
  <c r="I184" i="7"/>
  <c r="J183" i="7"/>
  <c r="I183" i="7"/>
  <c r="I182" i="7"/>
  <c r="J181" i="7"/>
  <c r="I181" i="7"/>
  <c r="I180" i="7"/>
  <c r="J179" i="7"/>
  <c r="I179" i="7"/>
  <c r="I178" i="7"/>
  <c r="J177" i="7"/>
  <c r="I177" i="7"/>
  <c r="I176" i="7"/>
  <c r="J175" i="7"/>
  <c r="I175" i="7"/>
  <c r="I174" i="7"/>
  <c r="J173" i="7"/>
  <c r="I173" i="7"/>
  <c r="I172" i="7"/>
  <c r="J171" i="7"/>
  <c r="I171" i="7"/>
  <c r="I170" i="7"/>
  <c r="J169" i="7"/>
  <c r="I169" i="7"/>
  <c r="I168" i="7"/>
  <c r="J167" i="7"/>
  <c r="I167" i="7"/>
  <c r="I166" i="7"/>
  <c r="J165" i="7"/>
  <c r="I165" i="7"/>
  <c r="I164" i="7"/>
  <c r="J163" i="7"/>
  <c r="I163" i="7"/>
  <c r="I162" i="7"/>
  <c r="J161" i="7"/>
  <c r="I161" i="7"/>
  <c r="I160" i="7"/>
  <c r="J159" i="7"/>
  <c r="I159" i="7"/>
  <c r="I158" i="7"/>
  <c r="J157" i="7"/>
  <c r="I157" i="7"/>
  <c r="I156" i="7"/>
  <c r="J155" i="7"/>
  <c r="I155" i="7"/>
  <c r="I154" i="7"/>
  <c r="J153" i="7"/>
  <c r="I153" i="7"/>
  <c r="I152" i="7"/>
  <c r="J151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U13" i="7"/>
  <c r="A12" i="8" s="1"/>
  <c r="O13" i="7"/>
  <c r="I13" i="7"/>
  <c r="R13" i="7" s="1"/>
  <c r="I12" i="7"/>
  <c r="U11" i="7"/>
  <c r="A10" i="8" s="1"/>
  <c r="O11" i="7"/>
  <c r="I11" i="7"/>
  <c r="R11" i="7" s="1"/>
  <c r="I10" i="7"/>
  <c r="O9" i="7"/>
  <c r="I9" i="7"/>
  <c r="R9" i="7" s="1"/>
  <c r="I8" i="7"/>
  <c r="O7" i="7"/>
  <c r="I7" i="7"/>
  <c r="R7" i="7" s="1"/>
  <c r="I6" i="7"/>
  <c r="I5" i="7"/>
  <c r="V4" i="7" s="1"/>
  <c r="B3" i="8" s="1"/>
  <c r="J4" i="7"/>
  <c r="I4" i="7"/>
  <c r="V3" i="7"/>
  <c r="B2" i="8" s="1"/>
  <c r="A16" i="6"/>
  <c r="A15" i="6"/>
  <c r="B14" i="6"/>
  <c r="A14" i="6"/>
  <c r="A12" i="6"/>
  <c r="A11" i="6"/>
  <c r="U12" i="7" s="1"/>
  <c r="A11" i="8" s="1"/>
  <c r="A10" i="6"/>
  <c r="A9" i="6"/>
  <c r="U10" i="7" s="1"/>
  <c r="A9" i="8" s="1"/>
  <c r="C1264" i="5"/>
  <c r="O1252" i="7" s="1"/>
  <c r="C1263" i="5"/>
  <c r="O1251" i="7" s="1"/>
  <c r="C1262" i="5"/>
  <c r="O1250" i="7" s="1"/>
  <c r="R1250" i="7" s="1"/>
  <c r="C1261" i="5"/>
  <c r="O1249" i="7" s="1"/>
  <c r="C1260" i="5"/>
  <c r="O1248" i="7" s="1"/>
  <c r="R1248" i="7" s="1"/>
  <c r="C1259" i="5"/>
  <c r="O1247" i="7" s="1"/>
  <c r="C1258" i="5"/>
  <c r="O1246" i="7" s="1"/>
  <c r="C1257" i="5"/>
  <c r="O1245" i="7" s="1"/>
  <c r="C1256" i="5"/>
  <c r="O1244" i="7" s="1"/>
  <c r="C1255" i="5"/>
  <c r="O1243" i="7" s="1"/>
  <c r="C1254" i="5"/>
  <c r="O1242" i="7" s="1"/>
  <c r="R1242" i="7" s="1"/>
  <c r="C1253" i="5"/>
  <c r="O1241" i="7" s="1"/>
  <c r="C1252" i="5"/>
  <c r="O1240" i="7" s="1"/>
  <c r="R1240" i="7" s="1"/>
  <c r="C1251" i="5"/>
  <c r="O1239" i="7" s="1"/>
  <c r="C1250" i="5"/>
  <c r="O1238" i="7" s="1"/>
  <c r="C1249" i="5"/>
  <c r="O1237" i="7" s="1"/>
  <c r="C1248" i="5"/>
  <c r="O1236" i="7" s="1"/>
  <c r="C1247" i="5"/>
  <c r="O1235" i="7" s="1"/>
  <c r="C1246" i="5"/>
  <c r="O1234" i="7" s="1"/>
  <c r="R1234" i="7" s="1"/>
  <c r="C1245" i="5"/>
  <c r="O1233" i="7" s="1"/>
  <c r="C1244" i="5"/>
  <c r="O1232" i="7" s="1"/>
  <c r="R1232" i="7" s="1"/>
  <c r="C1243" i="5"/>
  <c r="O1231" i="7" s="1"/>
  <c r="C1242" i="5"/>
  <c r="O1230" i="7" s="1"/>
  <c r="R1230" i="7" s="1"/>
  <c r="C1241" i="5"/>
  <c r="O1229" i="7" s="1"/>
  <c r="C1240" i="5"/>
  <c r="O1228" i="7" s="1"/>
  <c r="R1228" i="7" s="1"/>
  <c r="C1239" i="5"/>
  <c r="O1227" i="7" s="1"/>
  <c r="C1238" i="5"/>
  <c r="O1226" i="7" s="1"/>
  <c r="R1226" i="7" s="1"/>
  <c r="C1237" i="5"/>
  <c r="O1225" i="7" s="1"/>
  <c r="C1236" i="5"/>
  <c r="O1224" i="7" s="1"/>
  <c r="C1235" i="5"/>
  <c r="O1223" i="7" s="1"/>
  <c r="C1234" i="5"/>
  <c r="O1222" i="7" s="1"/>
  <c r="R1222" i="7" s="1"/>
  <c r="C1233" i="5"/>
  <c r="O1221" i="7" s="1"/>
  <c r="C1232" i="5"/>
  <c r="O1220" i="7" s="1"/>
  <c r="C1231" i="5"/>
  <c r="O1219" i="7" s="1"/>
  <c r="C1230" i="5"/>
  <c r="O1218" i="7" s="1"/>
  <c r="R1218" i="7" s="1"/>
  <c r="C1229" i="5"/>
  <c r="O1217" i="7" s="1"/>
  <c r="C1228" i="5"/>
  <c r="O1216" i="7" s="1"/>
  <c r="C1227" i="5"/>
  <c r="O1215" i="7" s="1"/>
  <c r="C1226" i="5"/>
  <c r="O1214" i="7" s="1"/>
  <c r="R1214" i="7" s="1"/>
  <c r="C1225" i="5"/>
  <c r="O1213" i="7" s="1"/>
  <c r="C1224" i="5"/>
  <c r="O1212" i="7" s="1"/>
  <c r="C1223" i="5"/>
  <c r="O1211" i="7" s="1"/>
  <c r="C1222" i="5"/>
  <c r="O1210" i="7" s="1"/>
  <c r="C1221" i="5"/>
  <c r="O1209" i="7" s="1"/>
  <c r="C1220" i="5"/>
  <c r="O1208" i="7" s="1"/>
  <c r="C1219" i="5"/>
  <c r="O1207" i="7" s="1"/>
  <c r="C1218" i="5"/>
  <c r="O1206" i="7" s="1"/>
  <c r="C1217" i="5"/>
  <c r="O1205" i="7" s="1"/>
  <c r="C1216" i="5"/>
  <c r="O1204" i="7" s="1"/>
  <c r="C1215" i="5"/>
  <c r="O1203" i="7" s="1"/>
  <c r="C1214" i="5"/>
  <c r="O1202" i="7" s="1"/>
  <c r="C1213" i="5"/>
  <c r="O1201" i="7" s="1"/>
  <c r="C1212" i="5"/>
  <c r="O1200" i="7" s="1"/>
  <c r="C1211" i="5"/>
  <c r="O1199" i="7" s="1"/>
  <c r="C1210" i="5"/>
  <c r="O1198" i="7" s="1"/>
  <c r="C1209" i="5"/>
  <c r="O1197" i="7" s="1"/>
  <c r="C1208" i="5"/>
  <c r="O1196" i="7" s="1"/>
  <c r="C1207" i="5"/>
  <c r="O1195" i="7" s="1"/>
  <c r="C1206" i="5"/>
  <c r="O1194" i="7" s="1"/>
  <c r="C1205" i="5"/>
  <c r="O1193" i="7" s="1"/>
  <c r="C1204" i="5"/>
  <c r="O1192" i="7" s="1"/>
  <c r="C1203" i="5"/>
  <c r="O1191" i="7" s="1"/>
  <c r="C1202" i="5"/>
  <c r="O1190" i="7" s="1"/>
  <c r="C1201" i="5"/>
  <c r="O1189" i="7" s="1"/>
  <c r="C1200" i="5"/>
  <c r="O1188" i="7" s="1"/>
  <c r="C1199" i="5"/>
  <c r="O1187" i="7" s="1"/>
  <c r="C1198" i="5"/>
  <c r="O1186" i="7" s="1"/>
  <c r="R1186" i="7" s="1"/>
  <c r="C1197" i="5"/>
  <c r="O1185" i="7" s="1"/>
  <c r="C1196" i="5"/>
  <c r="O1184" i="7" s="1"/>
  <c r="R1184" i="7" s="1"/>
  <c r="C1195" i="5"/>
  <c r="O1183" i="7" s="1"/>
  <c r="C1194" i="5"/>
  <c r="O1182" i="7" s="1"/>
  <c r="C1193" i="5"/>
  <c r="O1181" i="7" s="1"/>
  <c r="C1192" i="5"/>
  <c r="O1180" i="7" s="1"/>
  <c r="C1191" i="5"/>
  <c r="O1179" i="7" s="1"/>
  <c r="C1190" i="5"/>
  <c r="O1178" i="7" s="1"/>
  <c r="R1178" i="7" s="1"/>
  <c r="C1189" i="5"/>
  <c r="O1177" i="7" s="1"/>
  <c r="C1188" i="5"/>
  <c r="O1176" i="7" s="1"/>
  <c r="R1176" i="7" s="1"/>
  <c r="C1187" i="5"/>
  <c r="O1175" i="7" s="1"/>
  <c r="C1186" i="5"/>
  <c r="O1174" i="7" s="1"/>
  <c r="R1174" i="7" s="1"/>
  <c r="C1185" i="5"/>
  <c r="O1173" i="7" s="1"/>
  <c r="C1184" i="5"/>
  <c r="O1172" i="7" s="1"/>
  <c r="C1183" i="5"/>
  <c r="O1171" i="7" s="1"/>
  <c r="C1182" i="5"/>
  <c r="O1170" i="7" s="1"/>
  <c r="R1170" i="7" s="1"/>
  <c r="C1181" i="5"/>
  <c r="O1169" i="7" s="1"/>
  <c r="C1180" i="5"/>
  <c r="O1168" i="7" s="1"/>
  <c r="R1168" i="7" s="1"/>
  <c r="C1179" i="5"/>
  <c r="O1167" i="7" s="1"/>
  <c r="C1178" i="5"/>
  <c r="O1166" i="7" s="1"/>
  <c r="R1166" i="7" s="1"/>
  <c r="C1177" i="5"/>
  <c r="O1165" i="7" s="1"/>
  <c r="C1176" i="5"/>
  <c r="O1164" i="7" s="1"/>
  <c r="C1175" i="5"/>
  <c r="O1163" i="7" s="1"/>
  <c r="C1174" i="5"/>
  <c r="O1162" i="7" s="1"/>
  <c r="C1173" i="5"/>
  <c r="O1161" i="7" s="1"/>
  <c r="C1172" i="5"/>
  <c r="O1160" i="7" s="1"/>
  <c r="C1171" i="5"/>
  <c r="O1159" i="7" s="1"/>
  <c r="C1170" i="5"/>
  <c r="O1158" i="7" s="1"/>
  <c r="C1169" i="5"/>
  <c r="O1157" i="7" s="1"/>
  <c r="C1168" i="5"/>
  <c r="O1156" i="7" s="1"/>
  <c r="C1167" i="5"/>
  <c r="O1155" i="7" s="1"/>
  <c r="C1166" i="5"/>
  <c r="O1154" i="7" s="1"/>
  <c r="C1165" i="5"/>
  <c r="O1153" i="7" s="1"/>
  <c r="C1164" i="5"/>
  <c r="O1152" i="7" s="1"/>
  <c r="C1163" i="5"/>
  <c r="O1151" i="7" s="1"/>
  <c r="C1162" i="5"/>
  <c r="O1150" i="7" s="1"/>
  <c r="C1161" i="5"/>
  <c r="O1149" i="7" s="1"/>
  <c r="C1160" i="5"/>
  <c r="O1148" i="7" s="1"/>
  <c r="C1159" i="5"/>
  <c r="O1147" i="7" s="1"/>
  <c r="C1158" i="5"/>
  <c r="O1146" i="7" s="1"/>
  <c r="C1157" i="5"/>
  <c r="O1145" i="7" s="1"/>
  <c r="C1156" i="5"/>
  <c r="O1144" i="7" s="1"/>
  <c r="C1155" i="5"/>
  <c r="O1143" i="7" s="1"/>
  <c r="C1154" i="5"/>
  <c r="O1142" i="7" s="1"/>
  <c r="C1153" i="5"/>
  <c r="O1141" i="7" s="1"/>
  <c r="C1152" i="5"/>
  <c r="O1140" i="7" s="1"/>
  <c r="C1151" i="5"/>
  <c r="O1139" i="7" s="1"/>
  <c r="C1150" i="5"/>
  <c r="O1138" i="7" s="1"/>
  <c r="C1149" i="5"/>
  <c r="O1137" i="7" s="1"/>
  <c r="C1148" i="5"/>
  <c r="O1136" i="7" s="1"/>
  <c r="C1147" i="5"/>
  <c r="O1135" i="7" s="1"/>
  <c r="C1146" i="5"/>
  <c r="O1134" i="7" s="1"/>
  <c r="R1134" i="7" s="1"/>
  <c r="C1145" i="5"/>
  <c r="O1133" i="7" s="1"/>
  <c r="C1144" i="5"/>
  <c r="O1132" i="7" s="1"/>
  <c r="R1132" i="7" s="1"/>
  <c r="C1143" i="5"/>
  <c r="O1131" i="7" s="1"/>
  <c r="C1142" i="5"/>
  <c r="O1130" i="7" s="1"/>
  <c r="C1141" i="5"/>
  <c r="O1129" i="7" s="1"/>
  <c r="C1140" i="5"/>
  <c r="O1128" i="7" s="1"/>
  <c r="C1139" i="5"/>
  <c r="O1127" i="7" s="1"/>
  <c r="C1138" i="5"/>
  <c r="O1126" i="7" s="1"/>
  <c r="R1126" i="7" s="1"/>
  <c r="C1137" i="5"/>
  <c r="O1125" i="7" s="1"/>
  <c r="C1136" i="5"/>
  <c r="O1124" i="7" s="1"/>
  <c r="C1135" i="5"/>
  <c r="O1123" i="7" s="1"/>
  <c r="C1134" i="5"/>
  <c r="O1122" i="7" s="1"/>
  <c r="R1122" i="7" s="1"/>
  <c r="C1133" i="5"/>
  <c r="O1121" i="7" s="1"/>
  <c r="C1132" i="5"/>
  <c r="O1120" i="7" s="1"/>
  <c r="R1120" i="7" s="1"/>
  <c r="C1131" i="5"/>
  <c r="O1119" i="7" s="1"/>
  <c r="C1130" i="5"/>
  <c r="O1118" i="7" s="1"/>
  <c r="R1118" i="7" s="1"/>
  <c r="C1129" i="5"/>
  <c r="O1117" i="7" s="1"/>
  <c r="C1128" i="5"/>
  <c r="O1116" i="7" s="1"/>
  <c r="R1116" i="7" s="1"/>
  <c r="C1127" i="5"/>
  <c r="O1115" i="7" s="1"/>
  <c r="C1126" i="5"/>
  <c r="O1114" i="7" s="1"/>
  <c r="R1114" i="7" s="1"/>
  <c r="C1125" i="5"/>
  <c r="O1113" i="7" s="1"/>
  <c r="C1124" i="5"/>
  <c r="O1112" i="7" s="1"/>
  <c r="R1112" i="7" s="1"/>
  <c r="C1123" i="5"/>
  <c r="O1111" i="7" s="1"/>
  <c r="C1122" i="5"/>
  <c r="O1110" i="7" s="1"/>
  <c r="R1110" i="7" s="1"/>
  <c r="C1121" i="5"/>
  <c r="O1109" i="7" s="1"/>
  <c r="C1120" i="5"/>
  <c r="O1108" i="7" s="1"/>
  <c r="R1108" i="7" s="1"/>
  <c r="C1119" i="5"/>
  <c r="O1107" i="7" s="1"/>
  <c r="C1118" i="5"/>
  <c r="O1106" i="7" s="1"/>
  <c r="R1106" i="7" s="1"/>
  <c r="C1117" i="5"/>
  <c r="O1105" i="7" s="1"/>
  <c r="C1116" i="5"/>
  <c r="O1104" i="7" s="1"/>
  <c r="R1104" i="7" s="1"/>
  <c r="C1115" i="5"/>
  <c r="O1103" i="7" s="1"/>
  <c r="C1114" i="5"/>
  <c r="O1102" i="7" s="1"/>
  <c r="R1102" i="7" s="1"/>
  <c r="C1113" i="5"/>
  <c r="O1101" i="7" s="1"/>
  <c r="C1112" i="5"/>
  <c r="O1100" i="7" s="1"/>
  <c r="R1100" i="7" s="1"/>
  <c r="C1111" i="5"/>
  <c r="O1099" i="7" s="1"/>
  <c r="C1110" i="5"/>
  <c r="O1098" i="7" s="1"/>
  <c r="R1098" i="7" s="1"/>
  <c r="C1109" i="5"/>
  <c r="O1097" i="7" s="1"/>
  <c r="C1108" i="5"/>
  <c r="O1096" i="7" s="1"/>
  <c r="R1096" i="7" s="1"/>
  <c r="C1107" i="5"/>
  <c r="O1095" i="7" s="1"/>
  <c r="C1106" i="5"/>
  <c r="O1094" i="7" s="1"/>
  <c r="R1094" i="7" s="1"/>
  <c r="C1105" i="5"/>
  <c r="O1093" i="7" s="1"/>
  <c r="C1104" i="5"/>
  <c r="O1092" i="7" s="1"/>
  <c r="R1092" i="7" s="1"/>
  <c r="C1103" i="5"/>
  <c r="O1091" i="7" s="1"/>
  <c r="C1102" i="5"/>
  <c r="O1090" i="7" s="1"/>
  <c r="R1090" i="7" s="1"/>
  <c r="C1101" i="5"/>
  <c r="O1089" i="7" s="1"/>
  <c r="C1100" i="5"/>
  <c r="O1088" i="7" s="1"/>
  <c r="R1088" i="7" s="1"/>
  <c r="C1099" i="5"/>
  <c r="O1087" i="7" s="1"/>
  <c r="C1098" i="5"/>
  <c r="O1086" i="7" s="1"/>
  <c r="R1086" i="7" s="1"/>
  <c r="C1097" i="5"/>
  <c r="O1085" i="7" s="1"/>
  <c r="C1096" i="5"/>
  <c r="O1084" i="7" s="1"/>
  <c r="R1084" i="7" s="1"/>
  <c r="C1095" i="5"/>
  <c r="O1083" i="7" s="1"/>
  <c r="C1094" i="5"/>
  <c r="O1082" i="7" s="1"/>
  <c r="R1082" i="7" s="1"/>
  <c r="C1093" i="5"/>
  <c r="O1081" i="7" s="1"/>
  <c r="C1092" i="5"/>
  <c r="O1080" i="7" s="1"/>
  <c r="R1080" i="7" s="1"/>
  <c r="C1091" i="5"/>
  <c r="O1079" i="7" s="1"/>
  <c r="C1090" i="5"/>
  <c r="O1078" i="7" s="1"/>
  <c r="C1089" i="5"/>
  <c r="O1077" i="7" s="1"/>
  <c r="C1088" i="5"/>
  <c r="O1076" i="7" s="1"/>
  <c r="C1087" i="5"/>
  <c r="O1075" i="7" s="1"/>
  <c r="R1075" i="7" s="1"/>
  <c r="C1086" i="5"/>
  <c r="O1074" i="7" s="1"/>
  <c r="C1085" i="5"/>
  <c r="O1073" i="7" s="1"/>
  <c r="R1073" i="7" s="1"/>
  <c r="C1084" i="5"/>
  <c r="O1072" i="7" s="1"/>
  <c r="C1083" i="5"/>
  <c r="O1071" i="7" s="1"/>
  <c r="R1071" i="7" s="1"/>
  <c r="C1082" i="5"/>
  <c r="O1070" i="7" s="1"/>
  <c r="C1081" i="5"/>
  <c r="O1069" i="7" s="1"/>
  <c r="R1069" i="7" s="1"/>
  <c r="C1080" i="5"/>
  <c r="O1068" i="7" s="1"/>
  <c r="C1079" i="5"/>
  <c r="O1067" i="7" s="1"/>
  <c r="R1067" i="7" s="1"/>
  <c r="C1078" i="5"/>
  <c r="O1066" i="7" s="1"/>
  <c r="C1077" i="5"/>
  <c r="O1065" i="7" s="1"/>
  <c r="R1065" i="7" s="1"/>
  <c r="C1076" i="5"/>
  <c r="O1064" i="7" s="1"/>
  <c r="C1075" i="5"/>
  <c r="O1063" i="7" s="1"/>
  <c r="R1063" i="7" s="1"/>
  <c r="C1074" i="5"/>
  <c r="O1062" i="7" s="1"/>
  <c r="C1073" i="5"/>
  <c r="O1061" i="7" s="1"/>
  <c r="R1061" i="7" s="1"/>
  <c r="C1072" i="5"/>
  <c r="O1060" i="7" s="1"/>
  <c r="C1071" i="5"/>
  <c r="O1059" i="7" s="1"/>
  <c r="R1059" i="7" s="1"/>
  <c r="C1070" i="5"/>
  <c r="O1058" i="7" s="1"/>
  <c r="C1069" i="5"/>
  <c r="O1057" i="7" s="1"/>
  <c r="R1057" i="7" s="1"/>
  <c r="C1068" i="5"/>
  <c r="O1056" i="7" s="1"/>
  <c r="C1067" i="5"/>
  <c r="O1055" i="7" s="1"/>
  <c r="R1055" i="7" s="1"/>
  <c r="C1066" i="5"/>
  <c r="O1054" i="7" s="1"/>
  <c r="C1065" i="5"/>
  <c r="O1053" i="7" s="1"/>
  <c r="R1053" i="7" s="1"/>
  <c r="C1064" i="5"/>
  <c r="O1052" i="7" s="1"/>
  <c r="C1063" i="5"/>
  <c r="O1051" i="7" s="1"/>
  <c r="R1051" i="7" s="1"/>
  <c r="C1062" i="5"/>
  <c r="O1050" i="7" s="1"/>
  <c r="C1061" i="5"/>
  <c r="O1049" i="7" s="1"/>
  <c r="R1049" i="7" s="1"/>
  <c r="C1060" i="5"/>
  <c r="O1048" i="7" s="1"/>
  <c r="C1059" i="5"/>
  <c r="O1047" i="7" s="1"/>
  <c r="R1047" i="7" s="1"/>
  <c r="C1058" i="5"/>
  <c r="O1046" i="7" s="1"/>
  <c r="C1057" i="5"/>
  <c r="O1045" i="7" s="1"/>
  <c r="R1045" i="7" s="1"/>
  <c r="C1056" i="5"/>
  <c r="O1044" i="7" s="1"/>
  <c r="C1055" i="5"/>
  <c r="O1043" i="7" s="1"/>
  <c r="R1043" i="7" s="1"/>
  <c r="C1054" i="5"/>
  <c r="O1042" i="7" s="1"/>
  <c r="C1053" i="5"/>
  <c r="O1041" i="7" s="1"/>
  <c r="R1041" i="7" s="1"/>
  <c r="C1052" i="5"/>
  <c r="O1040" i="7" s="1"/>
  <c r="C1051" i="5"/>
  <c r="O1039" i="7" s="1"/>
  <c r="R1039" i="7" s="1"/>
  <c r="C1050" i="5"/>
  <c r="O1038" i="7" s="1"/>
  <c r="C1049" i="5"/>
  <c r="O1037" i="7" s="1"/>
  <c r="R1037" i="7" s="1"/>
  <c r="C1048" i="5"/>
  <c r="O1036" i="7" s="1"/>
  <c r="C1047" i="5"/>
  <c r="O1035" i="7" s="1"/>
  <c r="R1035" i="7" s="1"/>
  <c r="C1046" i="5"/>
  <c r="O1034" i="7" s="1"/>
  <c r="C1045" i="5"/>
  <c r="O1033" i="7" s="1"/>
  <c r="R1033" i="7" s="1"/>
  <c r="C1044" i="5"/>
  <c r="O1032" i="7" s="1"/>
  <c r="C1043" i="5"/>
  <c r="O1031" i="7" s="1"/>
  <c r="R1031" i="7" s="1"/>
  <c r="C1042" i="5"/>
  <c r="O1030" i="7" s="1"/>
  <c r="C1041" i="5"/>
  <c r="O1029" i="7" s="1"/>
  <c r="C1040" i="5"/>
  <c r="O1028" i="7" s="1"/>
  <c r="C1039" i="5"/>
  <c r="O1027" i="7" s="1"/>
  <c r="C1038" i="5"/>
  <c r="O1026" i="7" s="1"/>
  <c r="R1026" i="7" s="1"/>
  <c r="C1037" i="5"/>
  <c r="O1025" i="7" s="1"/>
  <c r="C1036" i="5"/>
  <c r="O1024" i="7" s="1"/>
  <c r="R1024" i="7" s="1"/>
  <c r="C1035" i="5"/>
  <c r="O1023" i="7" s="1"/>
  <c r="C1034" i="5"/>
  <c r="O1022" i="7" s="1"/>
  <c r="R1022" i="7" s="1"/>
  <c r="C1033" i="5"/>
  <c r="O1021" i="7" s="1"/>
  <c r="C1032" i="5"/>
  <c r="O1020" i="7" s="1"/>
  <c r="R1020" i="7" s="1"/>
  <c r="C1031" i="5"/>
  <c r="O1019" i="7" s="1"/>
  <c r="C1030" i="5"/>
  <c r="O1018" i="7" s="1"/>
  <c r="R1018" i="7" s="1"/>
  <c r="C1029" i="5"/>
  <c r="O1017" i="7" s="1"/>
  <c r="C1028" i="5"/>
  <c r="O1016" i="7" s="1"/>
  <c r="R1016" i="7" s="1"/>
  <c r="C1027" i="5"/>
  <c r="O1015" i="7" s="1"/>
  <c r="C1026" i="5"/>
  <c r="O1014" i="7" s="1"/>
  <c r="R1014" i="7" s="1"/>
  <c r="C1025" i="5"/>
  <c r="O1013" i="7" s="1"/>
  <c r="C1024" i="5"/>
  <c r="O1012" i="7" s="1"/>
  <c r="R1012" i="7" s="1"/>
  <c r="C1023" i="5"/>
  <c r="O1011" i="7" s="1"/>
  <c r="C1022" i="5"/>
  <c r="O1010" i="7" s="1"/>
  <c r="R1010" i="7" s="1"/>
  <c r="C1021" i="5"/>
  <c r="O1009" i="7" s="1"/>
  <c r="C1020" i="5"/>
  <c r="O1008" i="7" s="1"/>
  <c r="R1008" i="7" s="1"/>
  <c r="C1019" i="5"/>
  <c r="O1007" i="7" s="1"/>
  <c r="C1018" i="5"/>
  <c r="O1006" i="7" s="1"/>
  <c r="R1006" i="7" s="1"/>
  <c r="C1017" i="5"/>
  <c r="O1005" i="7" s="1"/>
  <c r="C1016" i="5"/>
  <c r="O1004" i="7" s="1"/>
  <c r="R1004" i="7" s="1"/>
  <c r="C1015" i="5"/>
  <c r="O1003" i="7" s="1"/>
  <c r="C1014" i="5"/>
  <c r="O1002" i="7" s="1"/>
  <c r="R1002" i="7" s="1"/>
  <c r="C1013" i="5"/>
  <c r="O1001" i="7" s="1"/>
  <c r="C1012" i="5"/>
  <c r="O1000" i="7" s="1"/>
  <c r="R1000" i="7" s="1"/>
  <c r="C1011" i="5"/>
  <c r="O999" i="7" s="1"/>
  <c r="C1010" i="5"/>
  <c r="O998" i="7" s="1"/>
  <c r="R998" i="7" s="1"/>
  <c r="C1009" i="5"/>
  <c r="O997" i="7" s="1"/>
  <c r="C1008" i="5"/>
  <c r="O996" i="7" s="1"/>
  <c r="R996" i="7" s="1"/>
  <c r="C1007" i="5"/>
  <c r="O995" i="7" s="1"/>
  <c r="C1006" i="5"/>
  <c r="O994" i="7" s="1"/>
  <c r="R994" i="7" s="1"/>
  <c r="C1005" i="5"/>
  <c r="O993" i="7" s="1"/>
  <c r="C1004" i="5"/>
  <c r="O992" i="7" s="1"/>
  <c r="R992" i="7" s="1"/>
  <c r="C1003" i="5"/>
  <c r="O991" i="7" s="1"/>
  <c r="C1002" i="5"/>
  <c r="O990" i="7" s="1"/>
  <c r="R990" i="7" s="1"/>
  <c r="C1001" i="5"/>
  <c r="O989" i="7" s="1"/>
  <c r="C1000" i="5"/>
  <c r="O988" i="7" s="1"/>
  <c r="R988" i="7" s="1"/>
  <c r="C999" i="5"/>
  <c r="O987" i="7" s="1"/>
  <c r="C998" i="5"/>
  <c r="O986" i="7" s="1"/>
  <c r="R986" i="7" s="1"/>
  <c r="C997" i="5"/>
  <c r="O985" i="7" s="1"/>
  <c r="C996" i="5"/>
  <c r="O984" i="7" s="1"/>
  <c r="R984" i="7" s="1"/>
  <c r="C995" i="5"/>
  <c r="O983" i="7" s="1"/>
  <c r="C994" i="5"/>
  <c r="O982" i="7" s="1"/>
  <c r="R982" i="7" s="1"/>
  <c r="C993" i="5"/>
  <c r="O981" i="7" s="1"/>
  <c r="C992" i="5"/>
  <c r="O980" i="7" s="1"/>
  <c r="R980" i="7" s="1"/>
  <c r="C991" i="5"/>
  <c r="O979" i="7" s="1"/>
  <c r="C990" i="5"/>
  <c r="O978" i="7" s="1"/>
  <c r="R978" i="7" s="1"/>
  <c r="C989" i="5"/>
  <c r="O977" i="7" s="1"/>
  <c r="C988" i="5"/>
  <c r="O976" i="7" s="1"/>
  <c r="R976" i="7" s="1"/>
  <c r="C987" i="5"/>
  <c r="O975" i="7" s="1"/>
  <c r="C986" i="5"/>
  <c r="O974" i="7" s="1"/>
  <c r="R974" i="7" s="1"/>
  <c r="C985" i="5"/>
  <c r="O973" i="7" s="1"/>
  <c r="C984" i="5"/>
  <c r="O972" i="7" s="1"/>
  <c r="R972" i="7" s="1"/>
  <c r="C983" i="5"/>
  <c r="O971" i="7" s="1"/>
  <c r="C982" i="5"/>
  <c r="O970" i="7" s="1"/>
  <c r="R970" i="7" s="1"/>
  <c r="C981" i="5"/>
  <c r="O969" i="7" s="1"/>
  <c r="C980" i="5"/>
  <c r="O968" i="7" s="1"/>
  <c r="R968" i="7" s="1"/>
  <c r="C979" i="5"/>
  <c r="O967" i="7" s="1"/>
  <c r="C978" i="5"/>
  <c r="O966" i="7" s="1"/>
  <c r="R966" i="7" s="1"/>
  <c r="C977" i="5"/>
  <c r="O965" i="7" s="1"/>
  <c r="C976" i="5"/>
  <c r="O964" i="7" s="1"/>
  <c r="R964" i="7" s="1"/>
  <c r="C975" i="5"/>
  <c r="O963" i="7" s="1"/>
  <c r="C974" i="5"/>
  <c r="O962" i="7" s="1"/>
  <c r="R962" i="7" s="1"/>
  <c r="C973" i="5"/>
  <c r="O961" i="7" s="1"/>
  <c r="C972" i="5"/>
  <c r="O960" i="7" s="1"/>
  <c r="R960" i="7" s="1"/>
  <c r="C971" i="5"/>
  <c r="O959" i="7" s="1"/>
  <c r="C970" i="5"/>
  <c r="O958" i="7" s="1"/>
  <c r="R958" i="7" s="1"/>
  <c r="C969" i="5"/>
  <c r="O957" i="7" s="1"/>
  <c r="C968" i="5"/>
  <c r="O956" i="7" s="1"/>
  <c r="R956" i="7" s="1"/>
  <c r="C967" i="5"/>
  <c r="O955" i="7" s="1"/>
  <c r="C966" i="5"/>
  <c r="O954" i="7" s="1"/>
  <c r="R954" i="7" s="1"/>
  <c r="C965" i="5"/>
  <c r="O953" i="7" s="1"/>
  <c r="C964" i="5"/>
  <c r="O952" i="7" s="1"/>
  <c r="R952" i="7" s="1"/>
  <c r="C963" i="5"/>
  <c r="O951" i="7" s="1"/>
  <c r="C962" i="5"/>
  <c r="O950" i="7" s="1"/>
  <c r="R950" i="7" s="1"/>
  <c r="C961" i="5"/>
  <c r="O949" i="7" s="1"/>
  <c r="C960" i="5"/>
  <c r="O948" i="7" s="1"/>
  <c r="R948" i="7" s="1"/>
  <c r="C959" i="5"/>
  <c r="O947" i="7" s="1"/>
  <c r="C958" i="5"/>
  <c r="O946" i="7" s="1"/>
  <c r="R946" i="7" s="1"/>
  <c r="C957" i="5"/>
  <c r="O945" i="7" s="1"/>
  <c r="C956" i="5"/>
  <c r="O944" i="7" s="1"/>
  <c r="R944" i="7" s="1"/>
  <c r="C955" i="5"/>
  <c r="O943" i="7" s="1"/>
  <c r="C954" i="5"/>
  <c r="O942" i="7" s="1"/>
  <c r="R942" i="7" s="1"/>
  <c r="C953" i="5"/>
  <c r="O941" i="7" s="1"/>
  <c r="C952" i="5"/>
  <c r="O940" i="7" s="1"/>
  <c r="R940" i="7" s="1"/>
  <c r="C951" i="5"/>
  <c r="O939" i="7" s="1"/>
  <c r="C950" i="5"/>
  <c r="O938" i="7" s="1"/>
  <c r="R938" i="7" s="1"/>
  <c r="C949" i="5"/>
  <c r="O937" i="7" s="1"/>
  <c r="C948" i="5"/>
  <c r="O936" i="7" s="1"/>
  <c r="R936" i="7" s="1"/>
  <c r="C947" i="5"/>
  <c r="O935" i="7" s="1"/>
  <c r="C946" i="5"/>
  <c r="O934" i="7" s="1"/>
  <c r="R934" i="7" s="1"/>
  <c r="C945" i="5"/>
  <c r="O933" i="7" s="1"/>
  <c r="C944" i="5"/>
  <c r="O932" i="7" s="1"/>
  <c r="R932" i="7" s="1"/>
  <c r="C943" i="5"/>
  <c r="O931" i="7" s="1"/>
  <c r="C942" i="5"/>
  <c r="O930" i="7" s="1"/>
  <c r="R930" i="7" s="1"/>
  <c r="C941" i="5"/>
  <c r="O929" i="7" s="1"/>
  <c r="C940" i="5"/>
  <c r="O928" i="7" s="1"/>
  <c r="R928" i="7" s="1"/>
  <c r="C939" i="5"/>
  <c r="O927" i="7" s="1"/>
  <c r="C938" i="5"/>
  <c r="O926" i="7" s="1"/>
  <c r="R926" i="7" s="1"/>
  <c r="C937" i="5"/>
  <c r="O925" i="7" s="1"/>
  <c r="C936" i="5"/>
  <c r="O924" i="7" s="1"/>
  <c r="R924" i="7" s="1"/>
  <c r="C935" i="5"/>
  <c r="O923" i="7" s="1"/>
  <c r="C934" i="5"/>
  <c r="O922" i="7" s="1"/>
  <c r="R922" i="7" s="1"/>
  <c r="C933" i="5"/>
  <c r="O921" i="7" s="1"/>
  <c r="C932" i="5"/>
  <c r="O920" i="7" s="1"/>
  <c r="R920" i="7" s="1"/>
  <c r="C931" i="5"/>
  <c r="O919" i="7" s="1"/>
  <c r="C930" i="5"/>
  <c r="O918" i="7" s="1"/>
  <c r="R918" i="7" s="1"/>
  <c r="C929" i="5"/>
  <c r="O917" i="7" s="1"/>
  <c r="C928" i="5"/>
  <c r="O916" i="7" s="1"/>
  <c r="R916" i="7" s="1"/>
  <c r="C927" i="5"/>
  <c r="O915" i="7" s="1"/>
  <c r="C926" i="5"/>
  <c r="O914" i="7" s="1"/>
  <c r="C925" i="5"/>
  <c r="O913" i="7" s="1"/>
  <c r="C924" i="5"/>
  <c r="O912" i="7" s="1"/>
  <c r="R912" i="7" s="1"/>
  <c r="C923" i="5"/>
  <c r="O911" i="7" s="1"/>
  <c r="C922" i="5"/>
  <c r="O910" i="7" s="1"/>
  <c r="R910" i="7" s="1"/>
  <c r="C921" i="5"/>
  <c r="O909" i="7" s="1"/>
  <c r="C920" i="5"/>
  <c r="O908" i="7" s="1"/>
  <c r="R908" i="7" s="1"/>
  <c r="C919" i="5"/>
  <c r="O907" i="7" s="1"/>
  <c r="C918" i="5"/>
  <c r="O906" i="7" s="1"/>
  <c r="R906" i="7" s="1"/>
  <c r="C917" i="5"/>
  <c r="O905" i="7" s="1"/>
  <c r="C916" i="5"/>
  <c r="O904" i="7" s="1"/>
  <c r="R904" i="7" s="1"/>
  <c r="C915" i="5"/>
  <c r="O903" i="7" s="1"/>
  <c r="C914" i="5"/>
  <c r="O902" i="7" s="1"/>
  <c r="R902" i="7" s="1"/>
  <c r="C913" i="5"/>
  <c r="O901" i="7" s="1"/>
  <c r="C912" i="5"/>
  <c r="O900" i="7" s="1"/>
  <c r="R900" i="7" s="1"/>
  <c r="C911" i="5"/>
  <c r="O899" i="7" s="1"/>
  <c r="C910" i="5"/>
  <c r="O898" i="7" s="1"/>
  <c r="R898" i="7" s="1"/>
  <c r="C909" i="5"/>
  <c r="O897" i="7" s="1"/>
  <c r="C908" i="5"/>
  <c r="O896" i="7" s="1"/>
  <c r="R896" i="7" s="1"/>
  <c r="C907" i="5"/>
  <c r="O895" i="7" s="1"/>
  <c r="C906" i="5"/>
  <c r="O894" i="7" s="1"/>
  <c r="R894" i="7" s="1"/>
  <c r="C905" i="5"/>
  <c r="O893" i="7" s="1"/>
  <c r="C904" i="5"/>
  <c r="O892" i="7" s="1"/>
  <c r="R892" i="7" s="1"/>
  <c r="C903" i="5"/>
  <c r="O891" i="7" s="1"/>
  <c r="C902" i="5"/>
  <c r="O890" i="7" s="1"/>
  <c r="R890" i="7" s="1"/>
  <c r="C901" i="5"/>
  <c r="O889" i="7" s="1"/>
  <c r="C900" i="5"/>
  <c r="O888" i="7" s="1"/>
  <c r="R888" i="7" s="1"/>
  <c r="C899" i="5"/>
  <c r="O887" i="7" s="1"/>
  <c r="C898" i="5"/>
  <c r="O886" i="7" s="1"/>
  <c r="R886" i="7" s="1"/>
  <c r="C897" i="5"/>
  <c r="O885" i="7" s="1"/>
  <c r="C896" i="5"/>
  <c r="O884" i="7" s="1"/>
  <c r="R884" i="7" s="1"/>
  <c r="C895" i="5"/>
  <c r="O883" i="7" s="1"/>
  <c r="C894" i="5"/>
  <c r="O882" i="7" s="1"/>
  <c r="R882" i="7" s="1"/>
  <c r="C893" i="5"/>
  <c r="O881" i="7" s="1"/>
  <c r="C892" i="5"/>
  <c r="O880" i="7" s="1"/>
  <c r="R880" i="7" s="1"/>
  <c r="C891" i="5"/>
  <c r="O879" i="7" s="1"/>
  <c r="C890" i="5"/>
  <c r="O878" i="7" s="1"/>
  <c r="R878" i="7" s="1"/>
  <c r="C889" i="5"/>
  <c r="O877" i="7" s="1"/>
  <c r="C888" i="5"/>
  <c r="O876" i="7" s="1"/>
  <c r="R876" i="7" s="1"/>
  <c r="C887" i="5"/>
  <c r="O875" i="7" s="1"/>
  <c r="C886" i="5"/>
  <c r="O874" i="7" s="1"/>
  <c r="R874" i="7" s="1"/>
  <c r="C885" i="5"/>
  <c r="O873" i="7" s="1"/>
  <c r="C884" i="5"/>
  <c r="O872" i="7" s="1"/>
  <c r="R872" i="7" s="1"/>
  <c r="C883" i="5"/>
  <c r="O871" i="7" s="1"/>
  <c r="C882" i="5"/>
  <c r="O870" i="7" s="1"/>
  <c r="R870" i="7" s="1"/>
  <c r="C881" i="5"/>
  <c r="O869" i="7" s="1"/>
  <c r="C880" i="5"/>
  <c r="O868" i="7" s="1"/>
  <c r="R868" i="7" s="1"/>
  <c r="C879" i="5"/>
  <c r="O867" i="7" s="1"/>
  <c r="C878" i="5"/>
  <c r="O866" i="7" s="1"/>
  <c r="R866" i="7" s="1"/>
  <c r="C877" i="5"/>
  <c r="O865" i="7" s="1"/>
  <c r="C876" i="5"/>
  <c r="O864" i="7" s="1"/>
  <c r="R864" i="7" s="1"/>
  <c r="C875" i="5"/>
  <c r="O863" i="7" s="1"/>
  <c r="C874" i="5"/>
  <c r="O862" i="7" s="1"/>
  <c r="R862" i="7" s="1"/>
  <c r="C873" i="5"/>
  <c r="O861" i="7" s="1"/>
  <c r="C872" i="5"/>
  <c r="O860" i="7" s="1"/>
  <c r="R860" i="7" s="1"/>
  <c r="C871" i="5"/>
  <c r="O859" i="7" s="1"/>
  <c r="C870" i="5"/>
  <c r="O858" i="7" s="1"/>
  <c r="R858" i="7" s="1"/>
  <c r="C869" i="5"/>
  <c r="O857" i="7" s="1"/>
  <c r="C868" i="5"/>
  <c r="O856" i="7" s="1"/>
  <c r="R856" i="7" s="1"/>
  <c r="C867" i="5"/>
  <c r="O855" i="7" s="1"/>
  <c r="C866" i="5"/>
  <c r="O854" i="7" s="1"/>
  <c r="R854" i="7" s="1"/>
  <c r="C865" i="5"/>
  <c r="O853" i="7" s="1"/>
  <c r="C864" i="5"/>
  <c r="O852" i="7" s="1"/>
  <c r="R852" i="7" s="1"/>
  <c r="C863" i="5"/>
  <c r="O851" i="7" s="1"/>
  <c r="C862" i="5"/>
  <c r="O850" i="7" s="1"/>
  <c r="R850" i="7" s="1"/>
  <c r="C861" i="5"/>
  <c r="O849" i="7" s="1"/>
  <c r="C860" i="5"/>
  <c r="O848" i="7" s="1"/>
  <c r="R848" i="7" s="1"/>
  <c r="C859" i="5"/>
  <c r="O847" i="7" s="1"/>
  <c r="C858" i="5"/>
  <c r="O846" i="7" s="1"/>
  <c r="R846" i="7" s="1"/>
  <c r="C857" i="5"/>
  <c r="O845" i="7" s="1"/>
  <c r="C856" i="5"/>
  <c r="O844" i="7" s="1"/>
  <c r="R844" i="7" s="1"/>
  <c r="C855" i="5"/>
  <c r="O843" i="7" s="1"/>
  <c r="C854" i="5"/>
  <c r="O842" i="7" s="1"/>
  <c r="R842" i="7" s="1"/>
  <c r="C853" i="5"/>
  <c r="O841" i="7" s="1"/>
  <c r="C852" i="5"/>
  <c r="O840" i="7" s="1"/>
  <c r="C851" i="5"/>
  <c r="O839" i="7" s="1"/>
  <c r="C850" i="5"/>
  <c r="O838" i="7" s="1"/>
  <c r="C849" i="5"/>
  <c r="O837" i="7" s="1"/>
  <c r="C848" i="5"/>
  <c r="O836" i="7" s="1"/>
  <c r="C847" i="5"/>
  <c r="O835" i="7" s="1"/>
  <c r="C846" i="5"/>
  <c r="O834" i="7" s="1"/>
  <c r="R834" i="7" s="1"/>
  <c r="C845" i="5"/>
  <c r="O833" i="7" s="1"/>
  <c r="C844" i="5"/>
  <c r="O832" i="7" s="1"/>
  <c r="C843" i="5"/>
  <c r="O831" i="7" s="1"/>
  <c r="C842" i="5"/>
  <c r="O830" i="7" s="1"/>
  <c r="C841" i="5"/>
  <c r="O829" i="7" s="1"/>
  <c r="C840" i="5"/>
  <c r="O828" i="7" s="1"/>
  <c r="C839" i="5"/>
  <c r="O827" i="7" s="1"/>
  <c r="C838" i="5"/>
  <c r="O826" i="7" s="1"/>
  <c r="R826" i="7" s="1"/>
  <c r="C837" i="5"/>
  <c r="O825" i="7" s="1"/>
  <c r="C836" i="5"/>
  <c r="O824" i="7" s="1"/>
  <c r="C835" i="5"/>
  <c r="O823" i="7" s="1"/>
  <c r="C834" i="5"/>
  <c r="O822" i="7" s="1"/>
  <c r="C833" i="5"/>
  <c r="O821" i="7" s="1"/>
  <c r="C832" i="5"/>
  <c r="O820" i="7" s="1"/>
  <c r="R820" i="7" s="1"/>
  <c r="C831" i="5"/>
  <c r="O819" i="7" s="1"/>
  <c r="C830" i="5"/>
  <c r="O818" i="7" s="1"/>
  <c r="R818" i="7" s="1"/>
  <c r="C829" i="5"/>
  <c r="O817" i="7" s="1"/>
  <c r="C828" i="5"/>
  <c r="O816" i="7" s="1"/>
  <c r="R816" i="7" s="1"/>
  <c r="C827" i="5"/>
  <c r="O815" i="7" s="1"/>
  <c r="C826" i="5"/>
  <c r="O814" i="7" s="1"/>
  <c r="R814" i="7" s="1"/>
  <c r="C825" i="5"/>
  <c r="O813" i="7" s="1"/>
  <c r="C824" i="5"/>
  <c r="O812" i="7" s="1"/>
  <c r="R812" i="7" s="1"/>
  <c r="C823" i="5"/>
  <c r="O811" i="7" s="1"/>
  <c r="C822" i="5"/>
  <c r="O810" i="7" s="1"/>
  <c r="R810" i="7" s="1"/>
  <c r="C821" i="5"/>
  <c r="O809" i="7" s="1"/>
  <c r="C820" i="5"/>
  <c r="O808" i="7" s="1"/>
  <c r="R808" i="7" s="1"/>
  <c r="C819" i="5"/>
  <c r="O807" i="7" s="1"/>
  <c r="C818" i="5"/>
  <c r="O806" i="7" s="1"/>
  <c r="R806" i="7" s="1"/>
  <c r="C817" i="5"/>
  <c r="O805" i="7" s="1"/>
  <c r="C816" i="5"/>
  <c r="O804" i="7" s="1"/>
  <c r="R804" i="7" s="1"/>
  <c r="C815" i="5"/>
  <c r="O803" i="7" s="1"/>
  <c r="C814" i="5"/>
  <c r="O802" i="7" s="1"/>
  <c r="R802" i="7" s="1"/>
  <c r="C813" i="5"/>
  <c r="O801" i="7" s="1"/>
  <c r="C812" i="5"/>
  <c r="O800" i="7" s="1"/>
  <c r="R800" i="7" s="1"/>
  <c r="C811" i="5"/>
  <c r="O799" i="7" s="1"/>
  <c r="C810" i="5"/>
  <c r="O798" i="7" s="1"/>
  <c r="R798" i="7" s="1"/>
  <c r="C809" i="5"/>
  <c r="O797" i="7" s="1"/>
  <c r="C808" i="5"/>
  <c r="O796" i="7" s="1"/>
  <c r="R796" i="7" s="1"/>
  <c r="C807" i="5"/>
  <c r="O795" i="7" s="1"/>
  <c r="C806" i="5"/>
  <c r="O794" i="7" s="1"/>
  <c r="R794" i="7" s="1"/>
  <c r="C805" i="5"/>
  <c r="O793" i="7" s="1"/>
  <c r="C804" i="5"/>
  <c r="O792" i="7" s="1"/>
  <c r="R792" i="7" s="1"/>
  <c r="C803" i="5"/>
  <c r="O791" i="7" s="1"/>
  <c r="C802" i="5"/>
  <c r="O790" i="7" s="1"/>
  <c r="R790" i="7" s="1"/>
  <c r="C801" i="5"/>
  <c r="O789" i="7" s="1"/>
  <c r="C800" i="5"/>
  <c r="O788" i="7" s="1"/>
  <c r="R788" i="7" s="1"/>
  <c r="C799" i="5"/>
  <c r="O787" i="7" s="1"/>
  <c r="C798" i="5"/>
  <c r="O786" i="7" s="1"/>
  <c r="R786" i="7" s="1"/>
  <c r="C797" i="5"/>
  <c r="O785" i="7" s="1"/>
  <c r="C796" i="5"/>
  <c r="O784" i="7" s="1"/>
  <c r="R784" i="7" s="1"/>
  <c r="C795" i="5"/>
  <c r="O783" i="7" s="1"/>
  <c r="C794" i="5"/>
  <c r="O782" i="7" s="1"/>
  <c r="R782" i="7" s="1"/>
  <c r="C793" i="5"/>
  <c r="O781" i="7" s="1"/>
  <c r="C792" i="5"/>
  <c r="O780" i="7" s="1"/>
  <c r="R780" i="7" s="1"/>
  <c r="C791" i="5"/>
  <c r="O779" i="7" s="1"/>
  <c r="C790" i="5"/>
  <c r="O778" i="7" s="1"/>
  <c r="R778" i="7" s="1"/>
  <c r="C789" i="5"/>
  <c r="O777" i="7" s="1"/>
  <c r="C788" i="5"/>
  <c r="O776" i="7" s="1"/>
  <c r="R776" i="7" s="1"/>
  <c r="C787" i="5"/>
  <c r="O775" i="7" s="1"/>
  <c r="C786" i="5"/>
  <c r="O774" i="7" s="1"/>
  <c r="R774" i="7" s="1"/>
  <c r="C785" i="5"/>
  <c r="O773" i="7" s="1"/>
  <c r="C784" i="5"/>
  <c r="O772" i="7" s="1"/>
  <c r="R772" i="7" s="1"/>
  <c r="C783" i="5"/>
  <c r="O771" i="7" s="1"/>
  <c r="C782" i="5"/>
  <c r="O770" i="7" s="1"/>
  <c r="R770" i="7" s="1"/>
  <c r="C781" i="5"/>
  <c r="O769" i="7" s="1"/>
  <c r="C780" i="5"/>
  <c r="O768" i="7" s="1"/>
  <c r="R768" i="7" s="1"/>
  <c r="C779" i="5"/>
  <c r="O767" i="7" s="1"/>
  <c r="C778" i="5"/>
  <c r="O766" i="7" s="1"/>
  <c r="R766" i="7" s="1"/>
  <c r="C777" i="5"/>
  <c r="O765" i="7" s="1"/>
  <c r="C776" i="5"/>
  <c r="O764" i="7" s="1"/>
  <c r="R764" i="7" s="1"/>
  <c r="C775" i="5"/>
  <c r="O763" i="7" s="1"/>
  <c r="C774" i="5"/>
  <c r="O762" i="7" s="1"/>
  <c r="R762" i="7" s="1"/>
  <c r="C773" i="5"/>
  <c r="O761" i="7" s="1"/>
  <c r="C772" i="5"/>
  <c r="O760" i="7" s="1"/>
  <c r="R760" i="7" s="1"/>
  <c r="C771" i="5"/>
  <c r="O759" i="7" s="1"/>
  <c r="C770" i="5"/>
  <c r="O758" i="7" s="1"/>
  <c r="R758" i="7" s="1"/>
  <c r="C769" i="5"/>
  <c r="O757" i="7" s="1"/>
  <c r="C768" i="5"/>
  <c r="O756" i="7" s="1"/>
  <c r="R756" i="7" s="1"/>
  <c r="C767" i="5"/>
  <c r="O755" i="7" s="1"/>
  <c r="C766" i="5"/>
  <c r="O754" i="7" s="1"/>
  <c r="R754" i="7" s="1"/>
  <c r="C765" i="5"/>
  <c r="O753" i="7" s="1"/>
  <c r="C764" i="5"/>
  <c r="O752" i="7" s="1"/>
  <c r="R752" i="7" s="1"/>
  <c r="C763" i="5"/>
  <c r="O751" i="7" s="1"/>
  <c r="C762" i="5"/>
  <c r="O750" i="7" s="1"/>
  <c r="R750" i="7" s="1"/>
  <c r="C761" i="5"/>
  <c r="O749" i="7" s="1"/>
  <c r="C760" i="5"/>
  <c r="O748" i="7" s="1"/>
  <c r="R748" i="7" s="1"/>
  <c r="C759" i="5"/>
  <c r="O747" i="7" s="1"/>
  <c r="C758" i="5"/>
  <c r="O746" i="7" s="1"/>
  <c r="R746" i="7" s="1"/>
  <c r="C757" i="5"/>
  <c r="O745" i="7" s="1"/>
  <c r="C756" i="5"/>
  <c r="O744" i="7" s="1"/>
  <c r="R744" i="7" s="1"/>
  <c r="C755" i="5"/>
  <c r="O743" i="7" s="1"/>
  <c r="C754" i="5"/>
  <c r="O742" i="7" s="1"/>
  <c r="R742" i="7" s="1"/>
  <c r="C753" i="5"/>
  <c r="O741" i="7" s="1"/>
  <c r="C752" i="5"/>
  <c r="O740" i="7" s="1"/>
  <c r="R740" i="7" s="1"/>
  <c r="C751" i="5"/>
  <c r="O739" i="7" s="1"/>
  <c r="C750" i="5"/>
  <c r="O738" i="7" s="1"/>
  <c r="R738" i="7" s="1"/>
  <c r="C749" i="5"/>
  <c r="O737" i="7" s="1"/>
  <c r="C748" i="5"/>
  <c r="O736" i="7" s="1"/>
  <c r="R736" i="7" s="1"/>
  <c r="C747" i="5"/>
  <c r="O735" i="7" s="1"/>
  <c r="C746" i="5"/>
  <c r="O734" i="7" s="1"/>
  <c r="R734" i="7" s="1"/>
  <c r="C745" i="5"/>
  <c r="O733" i="7" s="1"/>
  <c r="C744" i="5"/>
  <c r="O732" i="7" s="1"/>
  <c r="R732" i="7" s="1"/>
  <c r="C743" i="5"/>
  <c r="O731" i="7" s="1"/>
  <c r="C742" i="5"/>
  <c r="O730" i="7" s="1"/>
  <c r="R730" i="7" s="1"/>
  <c r="C741" i="5"/>
  <c r="O729" i="7" s="1"/>
  <c r="C740" i="5"/>
  <c r="O728" i="7" s="1"/>
  <c r="R728" i="7" s="1"/>
  <c r="C739" i="5"/>
  <c r="O727" i="7" s="1"/>
  <c r="C738" i="5"/>
  <c r="O726" i="7" s="1"/>
  <c r="R726" i="7" s="1"/>
  <c r="C737" i="5"/>
  <c r="O725" i="7" s="1"/>
  <c r="C736" i="5"/>
  <c r="O724" i="7" s="1"/>
  <c r="R724" i="7" s="1"/>
  <c r="C735" i="5"/>
  <c r="O723" i="7" s="1"/>
  <c r="C734" i="5"/>
  <c r="O722" i="7" s="1"/>
  <c r="R722" i="7" s="1"/>
  <c r="C733" i="5"/>
  <c r="O721" i="7" s="1"/>
  <c r="C732" i="5"/>
  <c r="O720" i="7" s="1"/>
  <c r="R720" i="7" s="1"/>
  <c r="C731" i="5"/>
  <c r="O719" i="7" s="1"/>
  <c r="C730" i="5"/>
  <c r="O718" i="7" s="1"/>
  <c r="R718" i="7" s="1"/>
  <c r="C729" i="5"/>
  <c r="O717" i="7" s="1"/>
  <c r="C728" i="5"/>
  <c r="O716" i="7" s="1"/>
  <c r="R716" i="7" s="1"/>
  <c r="C727" i="5"/>
  <c r="O715" i="7" s="1"/>
  <c r="C726" i="5"/>
  <c r="O714" i="7" s="1"/>
  <c r="R714" i="7" s="1"/>
  <c r="C725" i="5"/>
  <c r="O713" i="7" s="1"/>
  <c r="C724" i="5"/>
  <c r="O712" i="7" s="1"/>
  <c r="R712" i="7" s="1"/>
  <c r="C723" i="5"/>
  <c r="O711" i="7" s="1"/>
  <c r="C722" i="5"/>
  <c r="O710" i="7" s="1"/>
  <c r="R710" i="7" s="1"/>
  <c r="C721" i="5"/>
  <c r="O709" i="7" s="1"/>
  <c r="C720" i="5"/>
  <c r="O708" i="7" s="1"/>
  <c r="R708" i="7" s="1"/>
  <c r="C719" i="5"/>
  <c r="O707" i="7" s="1"/>
  <c r="C718" i="5"/>
  <c r="O706" i="7" s="1"/>
  <c r="R706" i="7" s="1"/>
  <c r="C717" i="5"/>
  <c r="O705" i="7" s="1"/>
  <c r="C716" i="5"/>
  <c r="O704" i="7" s="1"/>
  <c r="R704" i="7" s="1"/>
  <c r="C715" i="5"/>
  <c r="O703" i="7" s="1"/>
  <c r="C714" i="5"/>
  <c r="O702" i="7" s="1"/>
  <c r="R702" i="7" s="1"/>
  <c r="C713" i="5"/>
  <c r="O701" i="7" s="1"/>
  <c r="C712" i="5"/>
  <c r="O700" i="7" s="1"/>
  <c r="R700" i="7" s="1"/>
  <c r="C711" i="5"/>
  <c r="O699" i="7" s="1"/>
  <c r="C710" i="5"/>
  <c r="O698" i="7" s="1"/>
  <c r="C709" i="5"/>
  <c r="O697" i="7" s="1"/>
  <c r="C708" i="5"/>
  <c r="O696" i="7" s="1"/>
  <c r="R696" i="7" s="1"/>
  <c r="C707" i="5"/>
  <c r="O695" i="7" s="1"/>
  <c r="C706" i="5"/>
  <c r="O694" i="7" s="1"/>
  <c r="R694" i="7" s="1"/>
  <c r="C705" i="5"/>
  <c r="O693" i="7" s="1"/>
  <c r="C704" i="5"/>
  <c r="O692" i="7" s="1"/>
  <c r="C703" i="5"/>
  <c r="O691" i="7" s="1"/>
  <c r="C702" i="5"/>
  <c r="O690" i="7" s="1"/>
  <c r="C701" i="5"/>
  <c r="O689" i="7" s="1"/>
  <c r="C700" i="5"/>
  <c r="O688" i="7" s="1"/>
  <c r="R688" i="7" s="1"/>
  <c r="C699" i="5"/>
  <c r="O687" i="7" s="1"/>
  <c r="C698" i="5"/>
  <c r="O686" i="7" s="1"/>
  <c r="R686" i="7" s="1"/>
  <c r="C697" i="5"/>
  <c r="O685" i="7" s="1"/>
  <c r="C696" i="5"/>
  <c r="O684" i="7" s="1"/>
  <c r="R684" i="7" s="1"/>
  <c r="C695" i="5"/>
  <c r="O683" i="7" s="1"/>
  <c r="C694" i="5"/>
  <c r="O682" i="7" s="1"/>
  <c r="R682" i="7" s="1"/>
  <c r="C693" i="5"/>
  <c r="O681" i="7" s="1"/>
  <c r="C692" i="5"/>
  <c r="O680" i="7" s="1"/>
  <c r="R680" i="7" s="1"/>
  <c r="C691" i="5"/>
  <c r="O679" i="7" s="1"/>
  <c r="C690" i="5"/>
  <c r="O678" i="7" s="1"/>
  <c r="R678" i="7" s="1"/>
  <c r="C689" i="5"/>
  <c r="O677" i="7" s="1"/>
  <c r="C688" i="5"/>
  <c r="O676" i="7" s="1"/>
  <c r="R676" i="7" s="1"/>
  <c r="C687" i="5"/>
  <c r="O675" i="7" s="1"/>
  <c r="C686" i="5"/>
  <c r="O674" i="7" s="1"/>
  <c r="R674" i="7" s="1"/>
  <c r="C685" i="5"/>
  <c r="O673" i="7" s="1"/>
  <c r="C684" i="5"/>
  <c r="O672" i="7" s="1"/>
  <c r="R672" i="7" s="1"/>
  <c r="C683" i="5"/>
  <c r="O671" i="7" s="1"/>
  <c r="C682" i="5"/>
  <c r="O670" i="7" s="1"/>
  <c r="R670" i="7" s="1"/>
  <c r="C681" i="5"/>
  <c r="O669" i="7" s="1"/>
  <c r="C680" i="5"/>
  <c r="O668" i="7" s="1"/>
  <c r="R668" i="7" s="1"/>
  <c r="C679" i="5"/>
  <c r="O667" i="7" s="1"/>
  <c r="C678" i="5"/>
  <c r="O666" i="7" s="1"/>
  <c r="R666" i="7" s="1"/>
  <c r="C677" i="5"/>
  <c r="O665" i="7" s="1"/>
  <c r="C676" i="5"/>
  <c r="O664" i="7" s="1"/>
  <c r="R664" i="7" s="1"/>
  <c r="C675" i="5"/>
  <c r="O663" i="7" s="1"/>
  <c r="C674" i="5"/>
  <c r="O662" i="7" s="1"/>
  <c r="R662" i="7" s="1"/>
  <c r="C673" i="5"/>
  <c r="O661" i="7" s="1"/>
  <c r="C672" i="5"/>
  <c r="O660" i="7" s="1"/>
  <c r="R660" i="7" s="1"/>
  <c r="C671" i="5"/>
  <c r="O659" i="7" s="1"/>
  <c r="C670" i="5"/>
  <c r="O658" i="7" s="1"/>
  <c r="R658" i="7" s="1"/>
  <c r="C669" i="5"/>
  <c r="O657" i="7" s="1"/>
  <c r="C668" i="5"/>
  <c r="O656" i="7" s="1"/>
  <c r="R656" i="7" s="1"/>
  <c r="C667" i="5"/>
  <c r="O655" i="7" s="1"/>
  <c r="C666" i="5"/>
  <c r="O654" i="7" s="1"/>
  <c r="R654" i="7" s="1"/>
  <c r="C665" i="5"/>
  <c r="O653" i="7" s="1"/>
  <c r="C664" i="5"/>
  <c r="O652" i="7" s="1"/>
  <c r="R652" i="7" s="1"/>
  <c r="C663" i="5"/>
  <c r="O651" i="7" s="1"/>
  <c r="C662" i="5"/>
  <c r="O650" i="7" s="1"/>
  <c r="R650" i="7" s="1"/>
  <c r="C661" i="5"/>
  <c r="O649" i="7" s="1"/>
  <c r="C660" i="5"/>
  <c r="O648" i="7" s="1"/>
  <c r="R648" i="7" s="1"/>
  <c r="C659" i="5"/>
  <c r="O647" i="7" s="1"/>
  <c r="C658" i="5"/>
  <c r="O646" i="7" s="1"/>
  <c r="R646" i="7" s="1"/>
  <c r="C657" i="5"/>
  <c r="O645" i="7" s="1"/>
  <c r="C656" i="5"/>
  <c r="O644" i="7" s="1"/>
  <c r="R644" i="7" s="1"/>
  <c r="C655" i="5"/>
  <c r="O643" i="7" s="1"/>
  <c r="C654" i="5"/>
  <c r="O642" i="7" s="1"/>
  <c r="R642" i="7" s="1"/>
  <c r="C653" i="5"/>
  <c r="O641" i="7" s="1"/>
  <c r="C652" i="5"/>
  <c r="O640" i="7" s="1"/>
  <c r="R640" i="7" s="1"/>
  <c r="C651" i="5"/>
  <c r="O639" i="7" s="1"/>
  <c r="C650" i="5"/>
  <c r="O638" i="7" s="1"/>
  <c r="R638" i="7" s="1"/>
  <c r="C649" i="5"/>
  <c r="O637" i="7" s="1"/>
  <c r="C648" i="5"/>
  <c r="O636" i="7" s="1"/>
  <c r="R636" i="7" s="1"/>
  <c r="C647" i="5"/>
  <c r="O635" i="7" s="1"/>
  <c r="C646" i="5"/>
  <c r="O634" i="7" s="1"/>
  <c r="R634" i="7" s="1"/>
  <c r="C645" i="5"/>
  <c r="O633" i="7" s="1"/>
  <c r="C644" i="5"/>
  <c r="O632" i="7" s="1"/>
  <c r="R632" i="7" s="1"/>
  <c r="C643" i="5"/>
  <c r="O631" i="7" s="1"/>
  <c r="C642" i="5"/>
  <c r="O630" i="7" s="1"/>
  <c r="R630" i="7" s="1"/>
  <c r="C641" i="5"/>
  <c r="O629" i="7" s="1"/>
  <c r="C640" i="5"/>
  <c r="O628" i="7" s="1"/>
  <c r="R628" i="7" s="1"/>
  <c r="C639" i="5"/>
  <c r="O627" i="7" s="1"/>
  <c r="C638" i="5"/>
  <c r="O626" i="7" s="1"/>
  <c r="R626" i="7" s="1"/>
  <c r="C637" i="5"/>
  <c r="O625" i="7" s="1"/>
  <c r="C636" i="5"/>
  <c r="O624" i="7" s="1"/>
  <c r="R624" i="7" s="1"/>
  <c r="C635" i="5"/>
  <c r="O623" i="7" s="1"/>
  <c r="C634" i="5"/>
  <c r="O622" i="7" s="1"/>
  <c r="R622" i="7" s="1"/>
  <c r="C633" i="5"/>
  <c r="O621" i="7" s="1"/>
  <c r="C632" i="5"/>
  <c r="O620" i="7" s="1"/>
  <c r="R620" i="7" s="1"/>
  <c r="C631" i="5"/>
  <c r="O619" i="7" s="1"/>
  <c r="C630" i="5"/>
  <c r="O618" i="7" s="1"/>
  <c r="R618" i="7" s="1"/>
  <c r="C629" i="5"/>
  <c r="O617" i="7" s="1"/>
  <c r="C628" i="5"/>
  <c r="O616" i="7" s="1"/>
  <c r="R616" i="7" s="1"/>
  <c r="C627" i="5"/>
  <c r="O615" i="7" s="1"/>
  <c r="C626" i="5"/>
  <c r="O614" i="7" s="1"/>
  <c r="R614" i="7" s="1"/>
  <c r="C625" i="5"/>
  <c r="O613" i="7" s="1"/>
  <c r="C624" i="5"/>
  <c r="O612" i="7" s="1"/>
  <c r="R612" i="7" s="1"/>
  <c r="C623" i="5"/>
  <c r="O611" i="7" s="1"/>
  <c r="C622" i="5"/>
  <c r="O610" i="7" s="1"/>
  <c r="R610" i="7" s="1"/>
  <c r="C621" i="5"/>
  <c r="O609" i="7" s="1"/>
  <c r="C620" i="5"/>
  <c r="O608" i="7" s="1"/>
  <c r="R608" i="7" s="1"/>
  <c r="C619" i="5"/>
  <c r="O607" i="7" s="1"/>
  <c r="C618" i="5"/>
  <c r="O606" i="7" s="1"/>
  <c r="R606" i="7" s="1"/>
  <c r="C617" i="5"/>
  <c r="O605" i="7" s="1"/>
  <c r="C616" i="5"/>
  <c r="O604" i="7" s="1"/>
  <c r="R604" i="7" s="1"/>
  <c r="C615" i="5"/>
  <c r="O603" i="7" s="1"/>
  <c r="C614" i="5"/>
  <c r="O602" i="7" s="1"/>
  <c r="R602" i="7" s="1"/>
  <c r="C613" i="5"/>
  <c r="O601" i="7" s="1"/>
  <c r="C612" i="5"/>
  <c r="O600" i="7" s="1"/>
  <c r="R600" i="7" s="1"/>
  <c r="C611" i="5"/>
  <c r="O599" i="7" s="1"/>
  <c r="C610" i="5"/>
  <c r="O598" i="7" s="1"/>
  <c r="R598" i="7" s="1"/>
  <c r="C609" i="5"/>
  <c r="O597" i="7" s="1"/>
  <c r="C608" i="5"/>
  <c r="O596" i="7" s="1"/>
  <c r="R596" i="7" s="1"/>
  <c r="C607" i="5"/>
  <c r="O595" i="7" s="1"/>
  <c r="C606" i="5"/>
  <c r="O594" i="7" s="1"/>
  <c r="R594" i="7" s="1"/>
  <c r="C605" i="5"/>
  <c r="O593" i="7" s="1"/>
  <c r="C604" i="5"/>
  <c r="O592" i="7" s="1"/>
  <c r="R592" i="7" s="1"/>
  <c r="C603" i="5"/>
  <c r="O591" i="7" s="1"/>
  <c r="C602" i="5"/>
  <c r="O590" i="7" s="1"/>
  <c r="R590" i="7" s="1"/>
  <c r="C601" i="5"/>
  <c r="O589" i="7" s="1"/>
  <c r="C600" i="5"/>
  <c r="O588" i="7" s="1"/>
  <c r="R588" i="7" s="1"/>
  <c r="C599" i="5"/>
  <c r="O587" i="7" s="1"/>
  <c r="C598" i="5"/>
  <c r="O586" i="7" s="1"/>
  <c r="R586" i="7" s="1"/>
  <c r="C597" i="5"/>
  <c r="O585" i="7" s="1"/>
  <c r="C596" i="5"/>
  <c r="O584" i="7" s="1"/>
  <c r="R584" i="7" s="1"/>
  <c r="C595" i="5"/>
  <c r="O583" i="7" s="1"/>
  <c r="C594" i="5"/>
  <c r="O582" i="7" s="1"/>
  <c r="R582" i="7" s="1"/>
  <c r="C593" i="5"/>
  <c r="O581" i="7" s="1"/>
  <c r="C592" i="5"/>
  <c r="O580" i="7" s="1"/>
  <c r="R580" i="7" s="1"/>
  <c r="C591" i="5"/>
  <c r="O579" i="7" s="1"/>
  <c r="C590" i="5"/>
  <c r="O578" i="7" s="1"/>
  <c r="R578" i="7" s="1"/>
  <c r="C589" i="5"/>
  <c r="O577" i="7" s="1"/>
  <c r="C588" i="5"/>
  <c r="O576" i="7" s="1"/>
  <c r="R576" i="7" s="1"/>
  <c r="C587" i="5"/>
  <c r="O575" i="7" s="1"/>
  <c r="C586" i="5"/>
  <c r="O574" i="7" s="1"/>
  <c r="R574" i="7" s="1"/>
  <c r="C585" i="5"/>
  <c r="O573" i="7" s="1"/>
  <c r="C584" i="5"/>
  <c r="O572" i="7" s="1"/>
  <c r="R572" i="7" s="1"/>
  <c r="C583" i="5"/>
  <c r="O571" i="7" s="1"/>
  <c r="C582" i="5"/>
  <c r="O570" i="7" s="1"/>
  <c r="R570" i="7" s="1"/>
  <c r="C581" i="5"/>
  <c r="O569" i="7" s="1"/>
  <c r="C580" i="5"/>
  <c r="O568" i="7" s="1"/>
  <c r="R568" i="7" s="1"/>
  <c r="C579" i="5"/>
  <c r="O567" i="7" s="1"/>
  <c r="C578" i="5"/>
  <c r="O566" i="7" s="1"/>
  <c r="R566" i="7" s="1"/>
  <c r="C577" i="5"/>
  <c r="O565" i="7" s="1"/>
  <c r="C576" i="5"/>
  <c r="O564" i="7" s="1"/>
  <c r="R564" i="7" s="1"/>
  <c r="C575" i="5"/>
  <c r="O563" i="7" s="1"/>
  <c r="C574" i="5"/>
  <c r="O562" i="7" s="1"/>
  <c r="R562" i="7" s="1"/>
  <c r="C573" i="5"/>
  <c r="O561" i="7" s="1"/>
  <c r="C572" i="5"/>
  <c r="O560" i="7" s="1"/>
  <c r="R560" i="7" s="1"/>
  <c r="C571" i="5"/>
  <c r="O559" i="7" s="1"/>
  <c r="C570" i="5"/>
  <c r="O558" i="7" s="1"/>
  <c r="R558" i="7" s="1"/>
  <c r="C569" i="5"/>
  <c r="O557" i="7" s="1"/>
  <c r="C568" i="5"/>
  <c r="O556" i="7" s="1"/>
  <c r="R556" i="7" s="1"/>
  <c r="C567" i="5"/>
  <c r="O555" i="7" s="1"/>
  <c r="C566" i="5"/>
  <c r="O554" i="7" s="1"/>
  <c r="R554" i="7" s="1"/>
  <c r="C565" i="5"/>
  <c r="O553" i="7" s="1"/>
  <c r="C564" i="5"/>
  <c r="O552" i="7" s="1"/>
  <c r="R552" i="7" s="1"/>
  <c r="C563" i="5"/>
  <c r="O551" i="7" s="1"/>
  <c r="C562" i="5"/>
  <c r="O550" i="7" s="1"/>
  <c r="R550" i="7" s="1"/>
  <c r="C561" i="5"/>
  <c r="O549" i="7" s="1"/>
  <c r="C560" i="5"/>
  <c r="O548" i="7" s="1"/>
  <c r="R548" i="7" s="1"/>
  <c r="C559" i="5"/>
  <c r="O547" i="7" s="1"/>
  <c r="C558" i="5"/>
  <c r="O546" i="7" s="1"/>
  <c r="R546" i="7" s="1"/>
  <c r="C557" i="5"/>
  <c r="O545" i="7" s="1"/>
  <c r="C556" i="5"/>
  <c r="O544" i="7" s="1"/>
  <c r="R544" i="7" s="1"/>
  <c r="C555" i="5"/>
  <c r="O543" i="7" s="1"/>
  <c r="C554" i="5"/>
  <c r="O542" i="7" s="1"/>
  <c r="R542" i="7" s="1"/>
  <c r="C553" i="5"/>
  <c r="O541" i="7" s="1"/>
  <c r="C552" i="5"/>
  <c r="O540" i="7" s="1"/>
  <c r="R540" i="7" s="1"/>
  <c r="C551" i="5"/>
  <c r="O539" i="7" s="1"/>
  <c r="C550" i="5"/>
  <c r="O538" i="7" s="1"/>
  <c r="R538" i="7" s="1"/>
  <c r="C549" i="5"/>
  <c r="O537" i="7" s="1"/>
  <c r="C548" i="5"/>
  <c r="O536" i="7" s="1"/>
  <c r="R536" i="7" s="1"/>
  <c r="C547" i="5"/>
  <c r="O535" i="7" s="1"/>
  <c r="C546" i="5"/>
  <c r="O534" i="7" s="1"/>
  <c r="R534" i="7" s="1"/>
  <c r="C545" i="5"/>
  <c r="O533" i="7" s="1"/>
  <c r="C544" i="5"/>
  <c r="O532" i="7" s="1"/>
  <c r="R532" i="7" s="1"/>
  <c r="C543" i="5"/>
  <c r="O531" i="7" s="1"/>
  <c r="C542" i="5"/>
  <c r="O530" i="7" s="1"/>
  <c r="R530" i="7" s="1"/>
  <c r="C541" i="5"/>
  <c r="O529" i="7" s="1"/>
  <c r="C540" i="5"/>
  <c r="O528" i="7" s="1"/>
  <c r="R528" i="7" s="1"/>
  <c r="C539" i="5"/>
  <c r="O527" i="7" s="1"/>
  <c r="C538" i="5"/>
  <c r="O526" i="7" s="1"/>
  <c r="R526" i="7" s="1"/>
  <c r="C537" i="5"/>
  <c r="O525" i="7" s="1"/>
  <c r="C536" i="5"/>
  <c r="O524" i="7" s="1"/>
  <c r="R524" i="7" s="1"/>
  <c r="C535" i="5"/>
  <c r="O523" i="7" s="1"/>
  <c r="C534" i="5"/>
  <c r="O522" i="7" s="1"/>
  <c r="R522" i="7" s="1"/>
  <c r="C533" i="5"/>
  <c r="O521" i="7" s="1"/>
  <c r="C532" i="5"/>
  <c r="O520" i="7" s="1"/>
  <c r="R520" i="7" s="1"/>
  <c r="C531" i="5"/>
  <c r="O519" i="7" s="1"/>
  <c r="C530" i="5"/>
  <c r="O518" i="7" s="1"/>
  <c r="R518" i="7" s="1"/>
  <c r="C529" i="5"/>
  <c r="O517" i="7" s="1"/>
  <c r="C528" i="5"/>
  <c r="O516" i="7" s="1"/>
  <c r="R516" i="7" s="1"/>
  <c r="C527" i="5"/>
  <c r="O515" i="7" s="1"/>
  <c r="C526" i="5"/>
  <c r="O514" i="7" s="1"/>
  <c r="R514" i="7" s="1"/>
  <c r="C525" i="5"/>
  <c r="O513" i="7" s="1"/>
  <c r="C524" i="5"/>
  <c r="O512" i="7" s="1"/>
  <c r="R512" i="7" s="1"/>
  <c r="C523" i="5"/>
  <c r="O511" i="7" s="1"/>
  <c r="C522" i="5"/>
  <c r="O510" i="7" s="1"/>
  <c r="R510" i="7" s="1"/>
  <c r="C521" i="5"/>
  <c r="O509" i="7" s="1"/>
  <c r="C520" i="5"/>
  <c r="O508" i="7" s="1"/>
  <c r="R508" i="7" s="1"/>
  <c r="C519" i="5"/>
  <c r="O507" i="7" s="1"/>
  <c r="C518" i="5"/>
  <c r="O506" i="7" s="1"/>
  <c r="R506" i="7" s="1"/>
  <c r="C517" i="5"/>
  <c r="O505" i="7" s="1"/>
  <c r="C516" i="5"/>
  <c r="O504" i="7" s="1"/>
  <c r="R504" i="7" s="1"/>
  <c r="C515" i="5"/>
  <c r="O503" i="7" s="1"/>
  <c r="C514" i="5"/>
  <c r="O502" i="7" s="1"/>
  <c r="R502" i="7" s="1"/>
  <c r="C513" i="5"/>
  <c r="O501" i="7" s="1"/>
  <c r="C512" i="5"/>
  <c r="O500" i="7" s="1"/>
  <c r="R500" i="7" s="1"/>
  <c r="C511" i="5"/>
  <c r="O499" i="7" s="1"/>
  <c r="C510" i="5"/>
  <c r="O498" i="7" s="1"/>
  <c r="R498" i="7" s="1"/>
  <c r="C509" i="5"/>
  <c r="O497" i="7" s="1"/>
  <c r="C508" i="5"/>
  <c r="O496" i="7" s="1"/>
  <c r="R496" i="7" s="1"/>
  <c r="C507" i="5"/>
  <c r="O495" i="7" s="1"/>
  <c r="C506" i="5"/>
  <c r="O494" i="7" s="1"/>
  <c r="R494" i="7" s="1"/>
  <c r="C505" i="5"/>
  <c r="O493" i="7" s="1"/>
  <c r="C504" i="5"/>
  <c r="O492" i="7" s="1"/>
  <c r="R492" i="7" s="1"/>
  <c r="C503" i="5"/>
  <c r="O491" i="7" s="1"/>
  <c r="C502" i="5"/>
  <c r="O490" i="7" s="1"/>
  <c r="R490" i="7" s="1"/>
  <c r="C501" i="5"/>
  <c r="O489" i="7" s="1"/>
  <c r="C500" i="5"/>
  <c r="O488" i="7" s="1"/>
  <c r="R488" i="7" s="1"/>
  <c r="C499" i="5"/>
  <c r="O487" i="7" s="1"/>
  <c r="C498" i="5"/>
  <c r="O486" i="7" s="1"/>
  <c r="R486" i="7" s="1"/>
  <c r="C497" i="5"/>
  <c r="O485" i="7" s="1"/>
  <c r="C496" i="5"/>
  <c r="O484" i="7" s="1"/>
  <c r="R484" i="7" s="1"/>
  <c r="C495" i="5"/>
  <c r="O483" i="7" s="1"/>
  <c r="C494" i="5"/>
  <c r="O482" i="7" s="1"/>
  <c r="R482" i="7" s="1"/>
  <c r="C493" i="5"/>
  <c r="O481" i="7" s="1"/>
  <c r="C492" i="5"/>
  <c r="O480" i="7" s="1"/>
  <c r="R480" i="7" s="1"/>
  <c r="C491" i="5"/>
  <c r="O479" i="7" s="1"/>
  <c r="C490" i="5"/>
  <c r="O478" i="7" s="1"/>
  <c r="R478" i="7" s="1"/>
  <c r="C489" i="5"/>
  <c r="O477" i="7" s="1"/>
  <c r="C488" i="5"/>
  <c r="O476" i="7" s="1"/>
  <c r="R476" i="7" s="1"/>
  <c r="C487" i="5"/>
  <c r="O475" i="7" s="1"/>
  <c r="C486" i="5"/>
  <c r="O474" i="7" s="1"/>
  <c r="R474" i="7" s="1"/>
  <c r="C485" i="5"/>
  <c r="O473" i="7" s="1"/>
  <c r="C484" i="5"/>
  <c r="O472" i="7" s="1"/>
  <c r="R472" i="7" s="1"/>
  <c r="C483" i="5"/>
  <c r="O471" i="7" s="1"/>
  <c r="C482" i="5"/>
  <c r="O470" i="7" s="1"/>
  <c r="C481" i="5"/>
  <c r="O469" i="7" s="1"/>
  <c r="C480" i="5"/>
  <c r="O468" i="7" s="1"/>
  <c r="C479" i="5"/>
  <c r="O467" i="7" s="1"/>
  <c r="C478" i="5"/>
  <c r="O466" i="7" s="1"/>
  <c r="C477" i="5"/>
  <c r="O465" i="7" s="1"/>
  <c r="C476" i="5"/>
  <c r="O464" i="7" s="1"/>
  <c r="R464" i="7" s="1"/>
  <c r="C475" i="5"/>
  <c r="O463" i="7" s="1"/>
  <c r="C474" i="5"/>
  <c r="O462" i="7" s="1"/>
  <c r="C473" i="5"/>
  <c r="O461" i="7" s="1"/>
  <c r="C472" i="5"/>
  <c r="O460" i="7" s="1"/>
  <c r="C471" i="5"/>
  <c r="O459" i="7" s="1"/>
  <c r="C470" i="5"/>
  <c r="O458" i="7" s="1"/>
  <c r="C469" i="5"/>
  <c r="O457" i="7" s="1"/>
  <c r="C468" i="5"/>
  <c r="O456" i="7" s="1"/>
  <c r="C467" i="5"/>
  <c r="O455" i="7" s="1"/>
  <c r="C466" i="5"/>
  <c r="O454" i="7" s="1"/>
  <c r="C465" i="5"/>
  <c r="O453" i="7" s="1"/>
  <c r="C464" i="5"/>
  <c r="O452" i="7" s="1"/>
  <c r="C463" i="5"/>
  <c r="O451" i="7" s="1"/>
  <c r="C462" i="5"/>
  <c r="O450" i="7" s="1"/>
  <c r="C461" i="5"/>
  <c r="O449" i="7" s="1"/>
  <c r="C460" i="5"/>
  <c r="O448" i="7" s="1"/>
  <c r="C459" i="5"/>
  <c r="O447" i="7" s="1"/>
  <c r="C458" i="5"/>
  <c r="O446" i="7" s="1"/>
  <c r="C457" i="5"/>
  <c r="O445" i="7" s="1"/>
  <c r="C456" i="5"/>
  <c r="O444" i="7" s="1"/>
  <c r="C455" i="5"/>
  <c r="O443" i="7" s="1"/>
  <c r="C454" i="5"/>
  <c r="O442" i="7" s="1"/>
  <c r="C453" i="5"/>
  <c r="O441" i="7" s="1"/>
  <c r="C452" i="5"/>
  <c r="O440" i="7" s="1"/>
  <c r="C451" i="5"/>
  <c r="O439" i="7" s="1"/>
  <c r="C450" i="5"/>
  <c r="O438" i="7" s="1"/>
  <c r="C449" i="5"/>
  <c r="O437" i="7" s="1"/>
  <c r="C448" i="5"/>
  <c r="O436" i="7" s="1"/>
  <c r="C447" i="5"/>
  <c r="O435" i="7" s="1"/>
  <c r="C446" i="5"/>
  <c r="O434" i="7" s="1"/>
  <c r="C445" i="5"/>
  <c r="O433" i="7" s="1"/>
  <c r="C444" i="5"/>
  <c r="O432" i="7" s="1"/>
  <c r="C443" i="5"/>
  <c r="O431" i="7" s="1"/>
  <c r="C442" i="5"/>
  <c r="O430" i="7" s="1"/>
  <c r="C441" i="5"/>
  <c r="O429" i="7" s="1"/>
  <c r="C440" i="5"/>
  <c r="O428" i="7" s="1"/>
  <c r="C439" i="5"/>
  <c r="O427" i="7" s="1"/>
  <c r="C438" i="5"/>
  <c r="O426" i="7" s="1"/>
  <c r="C437" i="5"/>
  <c r="O425" i="7" s="1"/>
  <c r="C436" i="5"/>
  <c r="O424" i="7" s="1"/>
  <c r="C435" i="5"/>
  <c r="O423" i="7" s="1"/>
  <c r="C434" i="5"/>
  <c r="O422" i="7" s="1"/>
  <c r="C433" i="5"/>
  <c r="O421" i="7" s="1"/>
  <c r="C432" i="5"/>
  <c r="O420" i="7" s="1"/>
  <c r="C431" i="5"/>
  <c r="O419" i="7" s="1"/>
  <c r="C430" i="5"/>
  <c r="O418" i="7" s="1"/>
  <c r="C429" i="5"/>
  <c r="O417" i="7" s="1"/>
  <c r="C428" i="5"/>
  <c r="O416" i="7" s="1"/>
  <c r="C427" i="5"/>
  <c r="O415" i="7" s="1"/>
  <c r="C426" i="5"/>
  <c r="O414" i="7" s="1"/>
  <c r="C425" i="5"/>
  <c r="O413" i="7" s="1"/>
  <c r="C424" i="5"/>
  <c r="O412" i="7" s="1"/>
  <c r="C423" i="5"/>
  <c r="O411" i="7" s="1"/>
  <c r="C422" i="5"/>
  <c r="O410" i="7" s="1"/>
  <c r="C421" i="5"/>
  <c r="O409" i="7" s="1"/>
  <c r="C420" i="5"/>
  <c r="O408" i="7" s="1"/>
  <c r="C419" i="5"/>
  <c r="O407" i="7" s="1"/>
  <c r="C418" i="5"/>
  <c r="O406" i="7" s="1"/>
  <c r="C417" i="5"/>
  <c r="O405" i="7" s="1"/>
  <c r="C416" i="5"/>
  <c r="O404" i="7" s="1"/>
  <c r="C415" i="5"/>
  <c r="O403" i="7" s="1"/>
  <c r="C414" i="5"/>
  <c r="O402" i="7" s="1"/>
  <c r="C413" i="5"/>
  <c r="O401" i="7" s="1"/>
  <c r="C412" i="5"/>
  <c r="O400" i="7" s="1"/>
  <c r="C411" i="5"/>
  <c r="O399" i="7" s="1"/>
  <c r="C410" i="5"/>
  <c r="O398" i="7" s="1"/>
  <c r="C409" i="5"/>
  <c r="O397" i="7" s="1"/>
  <c r="C408" i="5"/>
  <c r="O396" i="7" s="1"/>
  <c r="C407" i="5"/>
  <c r="O395" i="7" s="1"/>
  <c r="C406" i="5"/>
  <c r="O394" i="7" s="1"/>
  <c r="C405" i="5"/>
  <c r="O393" i="7" s="1"/>
  <c r="C404" i="5"/>
  <c r="O392" i="7" s="1"/>
  <c r="C403" i="5"/>
  <c r="O391" i="7" s="1"/>
  <c r="C402" i="5"/>
  <c r="O390" i="7" s="1"/>
  <c r="C401" i="5"/>
  <c r="O389" i="7" s="1"/>
  <c r="C400" i="5"/>
  <c r="O388" i="7" s="1"/>
  <c r="C399" i="5"/>
  <c r="O387" i="7" s="1"/>
  <c r="C398" i="5"/>
  <c r="O386" i="7" s="1"/>
  <c r="C397" i="5"/>
  <c r="O385" i="7" s="1"/>
  <c r="C396" i="5"/>
  <c r="O384" i="7" s="1"/>
  <c r="C395" i="5"/>
  <c r="O383" i="7" s="1"/>
  <c r="C394" i="5"/>
  <c r="O382" i="7" s="1"/>
  <c r="C393" i="5"/>
  <c r="O381" i="7" s="1"/>
  <c r="C392" i="5"/>
  <c r="O380" i="7" s="1"/>
  <c r="C391" i="5"/>
  <c r="O379" i="7" s="1"/>
  <c r="C390" i="5"/>
  <c r="O378" i="7" s="1"/>
  <c r="C389" i="5"/>
  <c r="O377" i="7" s="1"/>
  <c r="C388" i="5"/>
  <c r="O376" i="7" s="1"/>
  <c r="C387" i="5"/>
  <c r="O375" i="7" s="1"/>
  <c r="C386" i="5"/>
  <c r="O374" i="7" s="1"/>
  <c r="C385" i="5"/>
  <c r="O373" i="7" s="1"/>
  <c r="C384" i="5"/>
  <c r="O372" i="7" s="1"/>
  <c r="C383" i="5"/>
  <c r="O371" i="7" s="1"/>
  <c r="C382" i="5"/>
  <c r="O370" i="7" s="1"/>
  <c r="C381" i="5"/>
  <c r="O369" i="7" s="1"/>
  <c r="C380" i="5"/>
  <c r="O368" i="7" s="1"/>
  <c r="C379" i="5"/>
  <c r="O367" i="7" s="1"/>
  <c r="C378" i="5"/>
  <c r="O366" i="7" s="1"/>
  <c r="C377" i="5"/>
  <c r="O365" i="7" s="1"/>
  <c r="C376" i="5"/>
  <c r="O364" i="7" s="1"/>
  <c r="C375" i="5"/>
  <c r="O363" i="7" s="1"/>
  <c r="C374" i="5"/>
  <c r="O362" i="7" s="1"/>
  <c r="C373" i="5"/>
  <c r="O361" i="7" s="1"/>
  <c r="C372" i="5"/>
  <c r="O360" i="7" s="1"/>
  <c r="C371" i="5"/>
  <c r="O359" i="7" s="1"/>
  <c r="C370" i="5"/>
  <c r="O358" i="7" s="1"/>
  <c r="C369" i="5"/>
  <c r="O357" i="7" s="1"/>
  <c r="C368" i="5"/>
  <c r="O356" i="7" s="1"/>
  <c r="C367" i="5"/>
  <c r="O355" i="7" s="1"/>
  <c r="C366" i="5"/>
  <c r="O354" i="7" s="1"/>
  <c r="C365" i="5"/>
  <c r="O353" i="7" s="1"/>
  <c r="C364" i="5"/>
  <c r="O352" i="7" s="1"/>
  <c r="C363" i="5"/>
  <c r="O351" i="7" s="1"/>
  <c r="C362" i="5"/>
  <c r="O350" i="7" s="1"/>
  <c r="C361" i="5"/>
  <c r="O349" i="7" s="1"/>
  <c r="C360" i="5"/>
  <c r="O348" i="7" s="1"/>
  <c r="C359" i="5"/>
  <c r="O347" i="7" s="1"/>
  <c r="C358" i="5"/>
  <c r="O346" i="7" s="1"/>
  <c r="R346" i="7" s="1"/>
  <c r="C357" i="5"/>
  <c r="O345" i="7" s="1"/>
  <c r="C356" i="5"/>
  <c r="O344" i="7" s="1"/>
  <c r="R344" i="7" s="1"/>
  <c r="C355" i="5"/>
  <c r="O343" i="7" s="1"/>
  <c r="C354" i="5"/>
  <c r="O342" i="7" s="1"/>
  <c r="C353" i="5"/>
  <c r="O341" i="7" s="1"/>
  <c r="C352" i="5"/>
  <c r="O340" i="7" s="1"/>
  <c r="C351" i="5"/>
  <c r="O339" i="7" s="1"/>
  <c r="C350" i="5"/>
  <c r="O338" i="7" s="1"/>
  <c r="R338" i="7" s="1"/>
  <c r="C349" i="5"/>
  <c r="O337" i="7" s="1"/>
  <c r="C348" i="5"/>
  <c r="O336" i="7" s="1"/>
  <c r="R336" i="7" s="1"/>
  <c r="C347" i="5"/>
  <c r="O335" i="7" s="1"/>
  <c r="C346" i="5"/>
  <c r="O334" i="7" s="1"/>
  <c r="C345" i="5"/>
  <c r="O333" i="7" s="1"/>
  <c r="C344" i="5"/>
  <c r="O332" i="7" s="1"/>
  <c r="C343" i="5"/>
  <c r="O331" i="7" s="1"/>
  <c r="C342" i="5"/>
  <c r="O330" i="7" s="1"/>
  <c r="C341" i="5"/>
  <c r="O329" i="7" s="1"/>
  <c r="C340" i="5"/>
  <c r="O328" i="7" s="1"/>
  <c r="R328" i="7" s="1"/>
  <c r="C339" i="5"/>
  <c r="O327" i="7" s="1"/>
  <c r="C338" i="5"/>
  <c r="O326" i="7" s="1"/>
  <c r="R326" i="7" s="1"/>
  <c r="C337" i="5"/>
  <c r="O325" i="7" s="1"/>
  <c r="C336" i="5"/>
  <c r="O324" i="7" s="1"/>
  <c r="C335" i="5"/>
  <c r="O323" i="7" s="1"/>
  <c r="C334" i="5"/>
  <c r="O322" i="7" s="1"/>
  <c r="C333" i="5"/>
  <c r="O321" i="7" s="1"/>
  <c r="C332" i="5"/>
  <c r="O320" i="7" s="1"/>
  <c r="R320" i="7" s="1"/>
  <c r="C331" i="5"/>
  <c r="O319" i="7" s="1"/>
  <c r="C330" i="5"/>
  <c r="O318" i="7" s="1"/>
  <c r="R318" i="7" s="1"/>
  <c r="C329" i="5"/>
  <c r="O317" i="7" s="1"/>
  <c r="C328" i="5"/>
  <c r="O316" i="7" s="1"/>
  <c r="C327" i="5"/>
  <c r="O315" i="7" s="1"/>
  <c r="R315" i="7" s="1"/>
  <c r="C326" i="5"/>
  <c r="O314" i="7" s="1"/>
  <c r="C325" i="5"/>
  <c r="O313" i="7" s="1"/>
  <c r="R313" i="7" s="1"/>
  <c r="C324" i="5"/>
  <c r="O312" i="7" s="1"/>
  <c r="C323" i="5"/>
  <c r="O311" i="7" s="1"/>
  <c r="R311" i="7" s="1"/>
  <c r="C322" i="5"/>
  <c r="O310" i="7" s="1"/>
  <c r="C321" i="5"/>
  <c r="O309" i="7" s="1"/>
  <c r="R309" i="7" s="1"/>
  <c r="C320" i="5"/>
  <c r="O308" i="7" s="1"/>
  <c r="C319" i="5"/>
  <c r="O307" i="7" s="1"/>
  <c r="R307" i="7" s="1"/>
  <c r="C318" i="5"/>
  <c r="O306" i="7" s="1"/>
  <c r="C317" i="5"/>
  <c r="O305" i="7" s="1"/>
  <c r="R305" i="7" s="1"/>
  <c r="C316" i="5"/>
  <c r="O304" i="7" s="1"/>
  <c r="C315" i="5"/>
  <c r="O303" i="7" s="1"/>
  <c r="R303" i="7" s="1"/>
  <c r="C314" i="5"/>
  <c r="O302" i="7" s="1"/>
  <c r="C313" i="5"/>
  <c r="O301" i="7" s="1"/>
  <c r="R301" i="7" s="1"/>
  <c r="C312" i="5"/>
  <c r="O300" i="7" s="1"/>
  <c r="C311" i="5"/>
  <c r="O299" i="7" s="1"/>
  <c r="R299" i="7" s="1"/>
  <c r="C310" i="5"/>
  <c r="O298" i="7" s="1"/>
  <c r="C309" i="5"/>
  <c r="O297" i="7" s="1"/>
  <c r="R297" i="7" s="1"/>
  <c r="C308" i="5"/>
  <c r="O296" i="7" s="1"/>
  <c r="C307" i="5"/>
  <c r="O295" i="7" s="1"/>
  <c r="R295" i="7" s="1"/>
  <c r="C306" i="5"/>
  <c r="O294" i="7" s="1"/>
  <c r="C305" i="5"/>
  <c r="O293" i="7" s="1"/>
  <c r="R293" i="7" s="1"/>
  <c r="C304" i="5"/>
  <c r="O292" i="7" s="1"/>
  <c r="C303" i="5"/>
  <c r="O291" i="7" s="1"/>
  <c r="R291" i="7" s="1"/>
  <c r="C302" i="5"/>
  <c r="O290" i="7" s="1"/>
  <c r="C301" i="5"/>
  <c r="O289" i="7" s="1"/>
  <c r="R289" i="7" s="1"/>
  <c r="C300" i="5"/>
  <c r="O288" i="7" s="1"/>
  <c r="C299" i="5"/>
  <c r="O287" i="7" s="1"/>
  <c r="R287" i="7" s="1"/>
  <c r="C298" i="5"/>
  <c r="O286" i="7" s="1"/>
  <c r="C297" i="5"/>
  <c r="O285" i="7" s="1"/>
  <c r="R285" i="7" s="1"/>
  <c r="C296" i="5"/>
  <c r="O284" i="7" s="1"/>
  <c r="C295" i="5"/>
  <c r="O283" i="7" s="1"/>
  <c r="R283" i="7" s="1"/>
  <c r="C294" i="5"/>
  <c r="O282" i="7" s="1"/>
  <c r="C293" i="5"/>
  <c r="O281" i="7" s="1"/>
  <c r="R281" i="7" s="1"/>
  <c r="C292" i="5"/>
  <c r="O280" i="7" s="1"/>
  <c r="C291" i="5"/>
  <c r="O279" i="7" s="1"/>
  <c r="R279" i="7" s="1"/>
  <c r="C290" i="5"/>
  <c r="O278" i="7" s="1"/>
  <c r="C289" i="5"/>
  <c r="O277" i="7" s="1"/>
  <c r="R277" i="7" s="1"/>
  <c r="C288" i="5"/>
  <c r="O276" i="7" s="1"/>
  <c r="C287" i="5"/>
  <c r="O275" i="7" s="1"/>
  <c r="R275" i="7" s="1"/>
  <c r="C286" i="5"/>
  <c r="O274" i="7" s="1"/>
  <c r="C285" i="5"/>
  <c r="O273" i="7" s="1"/>
  <c r="R273" i="7" s="1"/>
  <c r="C284" i="5"/>
  <c r="O272" i="7" s="1"/>
  <c r="C283" i="5"/>
  <c r="O271" i="7" s="1"/>
  <c r="R271" i="7" s="1"/>
  <c r="C282" i="5"/>
  <c r="O270" i="7" s="1"/>
  <c r="C281" i="5"/>
  <c r="O269" i="7" s="1"/>
  <c r="R269" i="7" s="1"/>
  <c r="C280" i="5"/>
  <c r="O268" i="7" s="1"/>
  <c r="C279" i="5"/>
  <c r="O267" i="7" s="1"/>
  <c r="R267" i="7" s="1"/>
  <c r="C278" i="5"/>
  <c r="O266" i="7" s="1"/>
  <c r="C277" i="5"/>
  <c r="O265" i="7" s="1"/>
  <c r="R265" i="7" s="1"/>
  <c r="C276" i="5"/>
  <c r="O264" i="7" s="1"/>
  <c r="C275" i="5"/>
  <c r="O263" i="7" s="1"/>
  <c r="R263" i="7" s="1"/>
  <c r="C274" i="5"/>
  <c r="O262" i="7" s="1"/>
  <c r="C273" i="5"/>
  <c r="O261" i="7" s="1"/>
  <c r="R261" i="7" s="1"/>
  <c r="C272" i="5"/>
  <c r="O260" i="7" s="1"/>
  <c r="C271" i="5"/>
  <c r="O259" i="7" s="1"/>
  <c r="R259" i="7" s="1"/>
  <c r="C270" i="5"/>
  <c r="O258" i="7" s="1"/>
  <c r="C269" i="5"/>
  <c r="O257" i="7" s="1"/>
  <c r="R257" i="7" s="1"/>
  <c r="C268" i="5"/>
  <c r="O256" i="7" s="1"/>
  <c r="C267" i="5"/>
  <c r="O255" i="7" s="1"/>
  <c r="R255" i="7" s="1"/>
  <c r="C266" i="5"/>
  <c r="O254" i="7" s="1"/>
  <c r="C265" i="5"/>
  <c r="O253" i="7" s="1"/>
  <c r="R253" i="7" s="1"/>
  <c r="C264" i="5"/>
  <c r="O252" i="7" s="1"/>
  <c r="C263" i="5"/>
  <c r="O251" i="7" s="1"/>
  <c r="R251" i="7" s="1"/>
  <c r="C262" i="5"/>
  <c r="O250" i="7" s="1"/>
  <c r="C261" i="5"/>
  <c r="O249" i="7" s="1"/>
  <c r="R249" i="7" s="1"/>
  <c r="C260" i="5"/>
  <c r="O248" i="7" s="1"/>
  <c r="C259" i="5"/>
  <c r="O247" i="7" s="1"/>
  <c r="R247" i="7" s="1"/>
  <c r="C258" i="5"/>
  <c r="O246" i="7" s="1"/>
  <c r="C257" i="5"/>
  <c r="O245" i="7" s="1"/>
  <c r="R245" i="7" s="1"/>
  <c r="C256" i="5"/>
  <c r="O244" i="7" s="1"/>
  <c r="C255" i="5"/>
  <c r="O243" i="7" s="1"/>
  <c r="R243" i="7" s="1"/>
  <c r="C254" i="5"/>
  <c r="O242" i="7" s="1"/>
  <c r="C253" i="5"/>
  <c r="O241" i="7" s="1"/>
  <c r="R241" i="7" s="1"/>
  <c r="C252" i="5"/>
  <c r="O240" i="7" s="1"/>
  <c r="C251" i="5"/>
  <c r="O239" i="7" s="1"/>
  <c r="R239" i="7" s="1"/>
  <c r="C250" i="5"/>
  <c r="O238" i="7" s="1"/>
  <c r="C249" i="5"/>
  <c r="O237" i="7" s="1"/>
  <c r="R237" i="7" s="1"/>
  <c r="C248" i="5"/>
  <c r="O236" i="7" s="1"/>
  <c r="C247" i="5"/>
  <c r="O235" i="7" s="1"/>
  <c r="R235" i="7" s="1"/>
  <c r="C246" i="5"/>
  <c r="O234" i="7" s="1"/>
  <c r="C245" i="5"/>
  <c r="O233" i="7" s="1"/>
  <c r="R233" i="7" s="1"/>
  <c r="C244" i="5"/>
  <c r="O232" i="7" s="1"/>
  <c r="C243" i="5"/>
  <c r="O231" i="7" s="1"/>
  <c r="R231" i="7" s="1"/>
  <c r="C242" i="5"/>
  <c r="O230" i="7" s="1"/>
  <c r="C241" i="5"/>
  <c r="O229" i="7" s="1"/>
  <c r="R229" i="7" s="1"/>
  <c r="C240" i="5"/>
  <c r="O228" i="7" s="1"/>
  <c r="C239" i="5"/>
  <c r="O227" i="7" s="1"/>
  <c r="R227" i="7" s="1"/>
  <c r="C238" i="5"/>
  <c r="O226" i="7" s="1"/>
  <c r="C237" i="5"/>
  <c r="O225" i="7" s="1"/>
  <c r="R225" i="7" s="1"/>
  <c r="C236" i="5"/>
  <c r="O224" i="7" s="1"/>
  <c r="C235" i="5"/>
  <c r="O223" i="7" s="1"/>
  <c r="R223" i="7" s="1"/>
  <c r="C234" i="5"/>
  <c r="O222" i="7" s="1"/>
  <c r="C233" i="5"/>
  <c r="O221" i="7" s="1"/>
  <c r="R221" i="7" s="1"/>
  <c r="C232" i="5"/>
  <c r="O220" i="7" s="1"/>
  <c r="C231" i="5"/>
  <c r="O219" i="7" s="1"/>
  <c r="R219" i="7" s="1"/>
  <c r="C230" i="5"/>
  <c r="O218" i="7" s="1"/>
  <c r="C229" i="5"/>
  <c r="O217" i="7" s="1"/>
  <c r="R217" i="7" s="1"/>
  <c r="C228" i="5"/>
  <c r="O216" i="7" s="1"/>
  <c r="C227" i="5"/>
  <c r="O215" i="7" s="1"/>
  <c r="R215" i="7" s="1"/>
  <c r="C226" i="5"/>
  <c r="O214" i="7" s="1"/>
  <c r="C225" i="5"/>
  <c r="O213" i="7" s="1"/>
  <c r="R213" i="7" s="1"/>
  <c r="C224" i="5"/>
  <c r="O212" i="7" s="1"/>
  <c r="C223" i="5"/>
  <c r="O211" i="7" s="1"/>
  <c r="R211" i="7" s="1"/>
  <c r="C222" i="5"/>
  <c r="O210" i="7" s="1"/>
  <c r="C221" i="5"/>
  <c r="O209" i="7" s="1"/>
  <c r="R209" i="7" s="1"/>
  <c r="C220" i="5"/>
  <c r="O208" i="7" s="1"/>
  <c r="C219" i="5"/>
  <c r="O207" i="7" s="1"/>
  <c r="R207" i="7" s="1"/>
  <c r="C218" i="5"/>
  <c r="O206" i="7" s="1"/>
  <c r="C217" i="5"/>
  <c r="O205" i="7" s="1"/>
  <c r="R205" i="7" s="1"/>
  <c r="C216" i="5"/>
  <c r="O204" i="7" s="1"/>
  <c r="C215" i="5"/>
  <c r="O203" i="7" s="1"/>
  <c r="R203" i="7" s="1"/>
  <c r="C214" i="5"/>
  <c r="O202" i="7" s="1"/>
  <c r="C213" i="5"/>
  <c r="O201" i="7" s="1"/>
  <c r="R201" i="7" s="1"/>
  <c r="C212" i="5"/>
  <c r="O200" i="7" s="1"/>
  <c r="C211" i="5"/>
  <c r="O199" i="7" s="1"/>
  <c r="R199" i="7" s="1"/>
  <c r="C210" i="5"/>
  <c r="O198" i="7" s="1"/>
  <c r="C209" i="5"/>
  <c r="O197" i="7" s="1"/>
  <c r="R197" i="7" s="1"/>
  <c r="C208" i="5"/>
  <c r="O196" i="7" s="1"/>
  <c r="C207" i="5"/>
  <c r="O195" i="7" s="1"/>
  <c r="R195" i="7" s="1"/>
  <c r="C206" i="5"/>
  <c r="O194" i="7" s="1"/>
  <c r="C205" i="5"/>
  <c r="O193" i="7" s="1"/>
  <c r="R193" i="7" s="1"/>
  <c r="C204" i="5"/>
  <c r="O192" i="7" s="1"/>
  <c r="C203" i="5"/>
  <c r="O191" i="7" s="1"/>
  <c r="R191" i="7" s="1"/>
  <c r="C202" i="5"/>
  <c r="O190" i="7" s="1"/>
  <c r="C201" i="5"/>
  <c r="O189" i="7" s="1"/>
  <c r="R189" i="7" s="1"/>
  <c r="C200" i="5"/>
  <c r="O188" i="7" s="1"/>
  <c r="C199" i="5"/>
  <c r="O187" i="7" s="1"/>
  <c r="R187" i="7" s="1"/>
  <c r="C198" i="5"/>
  <c r="O186" i="7" s="1"/>
  <c r="C197" i="5"/>
  <c r="O185" i="7" s="1"/>
  <c r="R185" i="7" s="1"/>
  <c r="C196" i="5"/>
  <c r="O184" i="7" s="1"/>
  <c r="C195" i="5"/>
  <c r="O183" i="7" s="1"/>
  <c r="R183" i="7" s="1"/>
  <c r="C194" i="5"/>
  <c r="O182" i="7" s="1"/>
  <c r="C193" i="5"/>
  <c r="O181" i="7" s="1"/>
  <c r="R181" i="7" s="1"/>
  <c r="C192" i="5"/>
  <c r="O180" i="7" s="1"/>
  <c r="C191" i="5"/>
  <c r="O179" i="7" s="1"/>
  <c r="R179" i="7" s="1"/>
  <c r="C190" i="5"/>
  <c r="O178" i="7" s="1"/>
  <c r="C189" i="5"/>
  <c r="O177" i="7" s="1"/>
  <c r="R177" i="7" s="1"/>
  <c r="C188" i="5"/>
  <c r="O176" i="7" s="1"/>
  <c r="C187" i="5"/>
  <c r="O175" i="7" s="1"/>
  <c r="R175" i="7" s="1"/>
  <c r="C186" i="5"/>
  <c r="O174" i="7" s="1"/>
  <c r="C185" i="5"/>
  <c r="O173" i="7" s="1"/>
  <c r="R173" i="7" s="1"/>
  <c r="C184" i="5"/>
  <c r="O172" i="7" s="1"/>
  <c r="C183" i="5"/>
  <c r="O171" i="7" s="1"/>
  <c r="R171" i="7" s="1"/>
  <c r="C182" i="5"/>
  <c r="O170" i="7" s="1"/>
  <c r="C181" i="5"/>
  <c r="O169" i="7" s="1"/>
  <c r="R169" i="7" s="1"/>
  <c r="C180" i="5"/>
  <c r="O168" i="7" s="1"/>
  <c r="C179" i="5"/>
  <c r="O167" i="7" s="1"/>
  <c r="R167" i="7" s="1"/>
  <c r="C178" i="5"/>
  <c r="O166" i="7" s="1"/>
  <c r="C177" i="5"/>
  <c r="O165" i="7" s="1"/>
  <c r="R165" i="7" s="1"/>
  <c r="C176" i="5"/>
  <c r="O164" i="7" s="1"/>
  <c r="C175" i="5"/>
  <c r="O163" i="7" s="1"/>
  <c r="R163" i="7" s="1"/>
  <c r="C174" i="5"/>
  <c r="O162" i="7" s="1"/>
  <c r="C173" i="5"/>
  <c r="O161" i="7" s="1"/>
  <c r="R161" i="7" s="1"/>
  <c r="C172" i="5"/>
  <c r="O160" i="7" s="1"/>
  <c r="C171" i="5"/>
  <c r="O159" i="7" s="1"/>
  <c r="R159" i="7" s="1"/>
  <c r="C170" i="5"/>
  <c r="O158" i="7" s="1"/>
  <c r="C169" i="5"/>
  <c r="O157" i="7" s="1"/>
  <c r="R157" i="7" s="1"/>
  <c r="C168" i="5"/>
  <c r="O156" i="7" s="1"/>
  <c r="C167" i="5"/>
  <c r="O155" i="7" s="1"/>
  <c r="R155" i="7" s="1"/>
  <c r="C166" i="5"/>
  <c r="O154" i="7" s="1"/>
  <c r="C165" i="5"/>
  <c r="O153" i="7" s="1"/>
  <c r="R153" i="7" s="1"/>
  <c r="C164" i="5"/>
  <c r="O152" i="7" s="1"/>
  <c r="C163" i="5"/>
  <c r="O151" i="7" s="1"/>
  <c r="R151" i="7" s="1"/>
  <c r="C162" i="5"/>
  <c r="O150" i="7" s="1"/>
  <c r="C161" i="5"/>
  <c r="O149" i="7" s="1"/>
  <c r="C160" i="5"/>
  <c r="O148" i="7" s="1"/>
  <c r="C159" i="5"/>
  <c r="O147" i="7" s="1"/>
  <c r="C158" i="5"/>
  <c r="O146" i="7" s="1"/>
  <c r="C157" i="5"/>
  <c r="O145" i="7" s="1"/>
  <c r="C156" i="5"/>
  <c r="O144" i="7" s="1"/>
  <c r="C155" i="5"/>
  <c r="O143" i="7" s="1"/>
  <c r="C154" i="5"/>
  <c r="O142" i="7" s="1"/>
  <c r="C153" i="5"/>
  <c r="O141" i="7" s="1"/>
  <c r="C152" i="5"/>
  <c r="O140" i="7" s="1"/>
  <c r="C151" i="5"/>
  <c r="O139" i="7" s="1"/>
  <c r="C150" i="5"/>
  <c r="O138" i="7" s="1"/>
  <c r="C149" i="5"/>
  <c r="O137" i="7" s="1"/>
  <c r="C148" i="5"/>
  <c r="O136" i="7" s="1"/>
  <c r="C147" i="5"/>
  <c r="O135" i="7" s="1"/>
  <c r="C146" i="5"/>
  <c r="O134" i="7" s="1"/>
  <c r="C145" i="5"/>
  <c r="O133" i="7" s="1"/>
  <c r="C144" i="5"/>
  <c r="O132" i="7" s="1"/>
  <c r="C143" i="5"/>
  <c r="O131" i="7" s="1"/>
  <c r="C142" i="5"/>
  <c r="O130" i="7" s="1"/>
  <c r="C141" i="5"/>
  <c r="O129" i="7" s="1"/>
  <c r="C140" i="5"/>
  <c r="O128" i="7" s="1"/>
  <c r="C139" i="5"/>
  <c r="O127" i="7" s="1"/>
  <c r="C138" i="5"/>
  <c r="O126" i="7" s="1"/>
  <c r="C137" i="5"/>
  <c r="O125" i="7" s="1"/>
  <c r="C136" i="5"/>
  <c r="O124" i="7" s="1"/>
  <c r="C135" i="5"/>
  <c r="O123" i="7" s="1"/>
  <c r="C134" i="5"/>
  <c r="O122" i="7" s="1"/>
  <c r="C133" i="5"/>
  <c r="O121" i="7" s="1"/>
  <c r="C132" i="5"/>
  <c r="O120" i="7" s="1"/>
  <c r="C131" i="5"/>
  <c r="O119" i="7" s="1"/>
  <c r="C130" i="5"/>
  <c r="O118" i="7" s="1"/>
  <c r="C129" i="5"/>
  <c r="O117" i="7" s="1"/>
  <c r="C128" i="5"/>
  <c r="O116" i="7" s="1"/>
  <c r="C127" i="5"/>
  <c r="O115" i="7" s="1"/>
  <c r="C126" i="5"/>
  <c r="O114" i="7" s="1"/>
  <c r="C125" i="5"/>
  <c r="O113" i="7" s="1"/>
  <c r="C124" i="5"/>
  <c r="O112" i="7" s="1"/>
  <c r="C123" i="5"/>
  <c r="O111" i="7" s="1"/>
  <c r="C122" i="5"/>
  <c r="O110" i="7" s="1"/>
  <c r="C121" i="5"/>
  <c r="O109" i="7" s="1"/>
  <c r="C120" i="5"/>
  <c r="O108" i="7" s="1"/>
  <c r="C119" i="5"/>
  <c r="O107" i="7" s="1"/>
  <c r="C118" i="5"/>
  <c r="O106" i="7" s="1"/>
  <c r="C117" i="5"/>
  <c r="O105" i="7" s="1"/>
  <c r="C116" i="5"/>
  <c r="O104" i="7" s="1"/>
  <c r="C115" i="5"/>
  <c r="O103" i="7" s="1"/>
  <c r="C114" i="5"/>
  <c r="O102" i="7" s="1"/>
  <c r="C113" i="5"/>
  <c r="O101" i="7" s="1"/>
  <c r="C112" i="5"/>
  <c r="O100" i="7" s="1"/>
  <c r="C111" i="5"/>
  <c r="O99" i="7" s="1"/>
  <c r="C110" i="5"/>
  <c r="O98" i="7" s="1"/>
  <c r="C109" i="5"/>
  <c r="O97" i="7" s="1"/>
  <c r="C108" i="5"/>
  <c r="O96" i="7" s="1"/>
  <c r="C107" i="5"/>
  <c r="O95" i="7" s="1"/>
  <c r="C106" i="5"/>
  <c r="O94" i="7" s="1"/>
  <c r="C105" i="5"/>
  <c r="O93" i="7" s="1"/>
  <c r="C104" i="5"/>
  <c r="O92" i="7" s="1"/>
  <c r="C103" i="5"/>
  <c r="O91" i="7" s="1"/>
  <c r="C102" i="5"/>
  <c r="O90" i="7" s="1"/>
  <c r="C101" i="5"/>
  <c r="O89" i="7" s="1"/>
  <c r="C100" i="5"/>
  <c r="O88" i="7" s="1"/>
  <c r="C99" i="5"/>
  <c r="O87" i="7" s="1"/>
  <c r="C98" i="5"/>
  <c r="O86" i="7" s="1"/>
  <c r="C97" i="5"/>
  <c r="O85" i="7" s="1"/>
  <c r="C96" i="5"/>
  <c r="O84" i="7" s="1"/>
  <c r="C95" i="5"/>
  <c r="O83" i="7" s="1"/>
  <c r="C94" i="5"/>
  <c r="O82" i="7" s="1"/>
  <c r="C93" i="5"/>
  <c r="O81" i="7" s="1"/>
  <c r="C92" i="5"/>
  <c r="O80" i="7" s="1"/>
  <c r="C91" i="5"/>
  <c r="O79" i="7" s="1"/>
  <c r="C90" i="5"/>
  <c r="O78" i="7" s="1"/>
  <c r="C89" i="5"/>
  <c r="O77" i="7" s="1"/>
  <c r="C88" i="5"/>
  <c r="O76" i="7" s="1"/>
  <c r="C87" i="5"/>
  <c r="O75" i="7" s="1"/>
  <c r="C86" i="5"/>
  <c r="O74" i="7" s="1"/>
  <c r="C85" i="5"/>
  <c r="O73" i="7" s="1"/>
  <c r="C84" i="5"/>
  <c r="O72" i="7" s="1"/>
  <c r="C83" i="5"/>
  <c r="O71" i="7" s="1"/>
  <c r="C82" i="5"/>
  <c r="O70" i="7" s="1"/>
  <c r="C81" i="5"/>
  <c r="O69" i="7" s="1"/>
  <c r="C80" i="5"/>
  <c r="O68" i="7" s="1"/>
  <c r="C79" i="5"/>
  <c r="O67" i="7" s="1"/>
  <c r="C78" i="5"/>
  <c r="O66" i="7" s="1"/>
  <c r="C77" i="5"/>
  <c r="O65" i="7" s="1"/>
  <c r="C76" i="5"/>
  <c r="O64" i="7" s="1"/>
  <c r="C75" i="5"/>
  <c r="O63" i="7" s="1"/>
  <c r="C74" i="5"/>
  <c r="O62" i="7" s="1"/>
  <c r="C73" i="5"/>
  <c r="O61" i="7" s="1"/>
  <c r="C72" i="5"/>
  <c r="O60" i="7" s="1"/>
  <c r="C71" i="5"/>
  <c r="O59" i="7" s="1"/>
  <c r="C70" i="5"/>
  <c r="O58" i="7" s="1"/>
  <c r="C69" i="5"/>
  <c r="O57" i="7" s="1"/>
  <c r="C68" i="5"/>
  <c r="O56" i="7" s="1"/>
  <c r="C67" i="5"/>
  <c r="O55" i="7" s="1"/>
  <c r="C66" i="5"/>
  <c r="O54" i="7" s="1"/>
  <c r="D65" i="5"/>
  <c r="C65" i="5"/>
  <c r="O53" i="7" s="1"/>
  <c r="D64" i="5"/>
  <c r="C64" i="5"/>
  <c r="O52" i="7" s="1"/>
  <c r="C63" i="5"/>
  <c r="O51" i="7" s="1"/>
  <c r="C62" i="5"/>
  <c r="O50" i="7" s="1"/>
  <c r="C61" i="5"/>
  <c r="O49" i="7" s="1"/>
  <c r="C60" i="5"/>
  <c r="O48" i="7" s="1"/>
  <c r="C59" i="5"/>
  <c r="O47" i="7" s="1"/>
  <c r="C58" i="5"/>
  <c r="O46" i="7" s="1"/>
  <c r="C57" i="5"/>
  <c r="O45" i="7" s="1"/>
  <c r="C56" i="5"/>
  <c r="O44" i="7" s="1"/>
  <c r="C55" i="5"/>
  <c r="O43" i="7" s="1"/>
  <c r="C54" i="5"/>
  <c r="O42" i="7" s="1"/>
  <c r="C53" i="5"/>
  <c r="O41" i="7" s="1"/>
  <c r="C52" i="5"/>
  <c r="O40" i="7" s="1"/>
  <c r="C51" i="5"/>
  <c r="O39" i="7" s="1"/>
  <c r="C50" i="5"/>
  <c r="O38" i="7" s="1"/>
  <c r="C49" i="5"/>
  <c r="O37" i="7" s="1"/>
  <c r="E48" i="5"/>
  <c r="B12" i="6" s="1"/>
  <c r="V13" i="7" s="1"/>
  <c r="B12" i="8" s="1"/>
  <c r="C48" i="5"/>
  <c r="O36" i="7" s="1"/>
  <c r="C47" i="5"/>
  <c r="O35" i="7" s="1"/>
  <c r="C46" i="5"/>
  <c r="O34" i="7" s="1"/>
  <c r="C45" i="5"/>
  <c r="O33" i="7" s="1"/>
  <c r="K44" i="5"/>
  <c r="J44" i="5"/>
  <c r="D44" i="5"/>
  <c r="A8" i="6" s="1"/>
  <c r="U9" i="7" s="1"/>
  <c r="A8" i="8" s="1"/>
  <c r="C44" i="5"/>
  <c r="O32" i="7" s="1"/>
  <c r="K43" i="5"/>
  <c r="J43" i="5"/>
  <c r="D43" i="5"/>
  <c r="A7" i="6" s="1"/>
  <c r="U8" i="7" s="1"/>
  <c r="A7" i="8" s="1"/>
  <c r="C43" i="5"/>
  <c r="O31" i="7" s="1"/>
  <c r="K42" i="5"/>
  <c r="J42" i="5"/>
  <c r="D42" i="5"/>
  <c r="A6" i="6" s="1"/>
  <c r="U7" i="7" s="1"/>
  <c r="A6" i="8" s="1"/>
  <c r="C42" i="5"/>
  <c r="O30" i="7" s="1"/>
  <c r="K41" i="5"/>
  <c r="J41" i="5"/>
  <c r="D41" i="5"/>
  <c r="A5" i="6" s="1"/>
  <c r="U6" i="7" s="1"/>
  <c r="A5" i="8" s="1"/>
  <c r="C41" i="5"/>
  <c r="O29" i="7" s="1"/>
  <c r="K40" i="5"/>
  <c r="J40" i="5"/>
  <c r="C40" i="5"/>
  <c r="O28" i="7" s="1"/>
  <c r="K39" i="5"/>
  <c r="J39" i="5"/>
  <c r="C39" i="5"/>
  <c r="O27" i="7" s="1"/>
  <c r="K38" i="5"/>
  <c r="J38" i="5"/>
  <c r="C38" i="5"/>
  <c r="O26" i="7" s="1"/>
  <c r="K37" i="5"/>
  <c r="J37" i="5"/>
  <c r="C37" i="5"/>
  <c r="O25" i="7" s="1"/>
  <c r="K36" i="5"/>
  <c r="J36" i="5"/>
  <c r="C36" i="5"/>
  <c r="O24" i="7" s="1"/>
  <c r="K35" i="5"/>
  <c r="J35" i="5"/>
  <c r="C35" i="5"/>
  <c r="O23" i="7" s="1"/>
  <c r="K34" i="5"/>
  <c r="J34" i="5"/>
  <c r="C34" i="5"/>
  <c r="O22" i="7" s="1"/>
  <c r="K33" i="5"/>
  <c r="J33" i="5"/>
  <c r="C33" i="5"/>
  <c r="O21" i="7" s="1"/>
  <c r="K32" i="5"/>
  <c r="J32" i="5"/>
  <c r="C32" i="5"/>
  <c r="O20" i="7" s="1"/>
  <c r="K31" i="5"/>
  <c r="J31" i="5"/>
  <c r="C31" i="5"/>
  <c r="O19" i="7" s="1"/>
  <c r="K30" i="5"/>
  <c r="J30" i="5"/>
  <c r="C30" i="5"/>
  <c r="O18" i="7" s="1"/>
  <c r="K29" i="5"/>
  <c r="J29" i="5"/>
  <c r="C29" i="5"/>
  <c r="O17" i="7" s="1"/>
  <c r="K28" i="5"/>
  <c r="J28" i="5"/>
  <c r="C28" i="5"/>
  <c r="O16" i="7" s="1"/>
  <c r="K27" i="5"/>
  <c r="J27" i="5"/>
  <c r="C27" i="5"/>
  <c r="O15" i="7" s="1"/>
  <c r="K26" i="5"/>
  <c r="J26" i="5"/>
  <c r="C26" i="5"/>
  <c r="O14" i="7" s="1"/>
  <c r="K25" i="5"/>
  <c r="J25" i="5"/>
  <c r="C25" i="5"/>
  <c r="K24" i="5"/>
  <c r="J24" i="5"/>
  <c r="C24" i="5"/>
  <c r="O12" i="7" s="1"/>
  <c r="M23" i="5"/>
  <c r="L23" i="5"/>
  <c r="K23" i="5"/>
  <c r="J23" i="5"/>
  <c r="C23" i="5"/>
  <c r="L22" i="5"/>
  <c r="J22" i="5"/>
  <c r="C22" i="5"/>
  <c r="O10" i="7" s="1"/>
  <c r="C21" i="5"/>
  <c r="C20" i="5"/>
  <c r="O8" i="7" s="1"/>
  <c r="C19" i="5"/>
  <c r="C18" i="5"/>
  <c r="O6" i="7" s="1"/>
  <c r="E17" i="5"/>
  <c r="E68" i="5" s="1"/>
  <c r="C17" i="5"/>
  <c r="O5" i="7" s="1"/>
  <c r="C16" i="5"/>
  <c r="O4" i="7" s="1"/>
  <c r="R4" i="7" s="1"/>
  <c r="E1257" i="2"/>
  <c r="D1257" i="2"/>
  <c r="C1257" i="2"/>
  <c r="D1256" i="2"/>
  <c r="C1256" i="2"/>
  <c r="D1255" i="2"/>
  <c r="C1255" i="2"/>
  <c r="E1254" i="2"/>
  <c r="D1254" i="2"/>
  <c r="C1254" i="2"/>
  <c r="D1253" i="2"/>
  <c r="C1253" i="2"/>
  <c r="E1252" i="2"/>
  <c r="D1252" i="2"/>
  <c r="C1252" i="2"/>
  <c r="D1251" i="2"/>
  <c r="C1251" i="2"/>
  <c r="E1250" i="2"/>
  <c r="D1250" i="2"/>
  <c r="C1250" i="2"/>
  <c r="E1249" i="2"/>
  <c r="D1249" i="2"/>
  <c r="C1249" i="2"/>
  <c r="D1248" i="2"/>
  <c r="C1248" i="2"/>
  <c r="D1247" i="2"/>
  <c r="C1247" i="2"/>
  <c r="E1246" i="2"/>
  <c r="D1246" i="2"/>
  <c r="C1246" i="2"/>
  <c r="D1245" i="2"/>
  <c r="C1245" i="2"/>
  <c r="E1244" i="2"/>
  <c r="D1244" i="2"/>
  <c r="C1244" i="2"/>
  <c r="D1243" i="2"/>
  <c r="C1243" i="2"/>
  <c r="E1242" i="2"/>
  <c r="D1242" i="2"/>
  <c r="C1242" i="2"/>
  <c r="E1241" i="2"/>
  <c r="D1241" i="2"/>
  <c r="C1241" i="2"/>
  <c r="D1240" i="2"/>
  <c r="C1240" i="2"/>
  <c r="D1239" i="2"/>
  <c r="C1239" i="2"/>
  <c r="E1238" i="2"/>
  <c r="D1238" i="2"/>
  <c r="C1238" i="2"/>
  <c r="D1237" i="2"/>
  <c r="C1237" i="2"/>
  <c r="E1236" i="2"/>
  <c r="D1236" i="2"/>
  <c r="C1236" i="2"/>
  <c r="D1235" i="2"/>
  <c r="C1235" i="2"/>
  <c r="E1234" i="2"/>
  <c r="D1234" i="2"/>
  <c r="C1234" i="2"/>
  <c r="E1233" i="2"/>
  <c r="D1233" i="2"/>
  <c r="C1233" i="2"/>
  <c r="D1232" i="2"/>
  <c r="C1232" i="2"/>
  <c r="D1231" i="2"/>
  <c r="C1231" i="2"/>
  <c r="E1230" i="2"/>
  <c r="D1230" i="2"/>
  <c r="C1230" i="2"/>
  <c r="D1229" i="2"/>
  <c r="C1229" i="2"/>
  <c r="E1228" i="2"/>
  <c r="D1228" i="2"/>
  <c r="C1228" i="2"/>
  <c r="D1227" i="2"/>
  <c r="C1227" i="2"/>
  <c r="E1226" i="2"/>
  <c r="D1226" i="2"/>
  <c r="C1226" i="2"/>
  <c r="E1225" i="2"/>
  <c r="D1225" i="2"/>
  <c r="C1225" i="2"/>
  <c r="D1224" i="2"/>
  <c r="C1224" i="2"/>
  <c r="D1223" i="2"/>
  <c r="C1223" i="2"/>
  <c r="E1222" i="2"/>
  <c r="D1222" i="2"/>
  <c r="C1222" i="2"/>
  <c r="D1221" i="2"/>
  <c r="C1221" i="2"/>
  <c r="E1220" i="2"/>
  <c r="D1220" i="2"/>
  <c r="C1220" i="2"/>
  <c r="D1219" i="2"/>
  <c r="C1219" i="2"/>
  <c r="E1218" i="2"/>
  <c r="D1218" i="2"/>
  <c r="C1218" i="2"/>
  <c r="E1217" i="2"/>
  <c r="D1217" i="2"/>
  <c r="C1217" i="2"/>
  <c r="D1216" i="2"/>
  <c r="C1216" i="2"/>
  <c r="D1215" i="2"/>
  <c r="C1215" i="2"/>
  <c r="E1214" i="2"/>
  <c r="D1214" i="2"/>
  <c r="C1214" i="2"/>
  <c r="D1213" i="2"/>
  <c r="C1213" i="2"/>
  <c r="E1212" i="2"/>
  <c r="D1212" i="2"/>
  <c r="C1212" i="2"/>
  <c r="D1211" i="2"/>
  <c r="C1211" i="2"/>
  <c r="E1210" i="2"/>
  <c r="D1210" i="2"/>
  <c r="C1210" i="2"/>
  <c r="E1209" i="2"/>
  <c r="D1209" i="2"/>
  <c r="C1209" i="2"/>
  <c r="D1208" i="2"/>
  <c r="C1208" i="2"/>
  <c r="D1207" i="2"/>
  <c r="C1207" i="2"/>
  <c r="E1206" i="2"/>
  <c r="D1206" i="2"/>
  <c r="C1206" i="2"/>
  <c r="D1205" i="2"/>
  <c r="C1205" i="2"/>
  <c r="E1204" i="2"/>
  <c r="D1204" i="2"/>
  <c r="C1204" i="2"/>
  <c r="D1203" i="2"/>
  <c r="C1203" i="2"/>
  <c r="E1202" i="2"/>
  <c r="D1202" i="2"/>
  <c r="C1202" i="2"/>
  <c r="E1201" i="2"/>
  <c r="D1201" i="2"/>
  <c r="C1201" i="2"/>
  <c r="D1200" i="2"/>
  <c r="C1200" i="2"/>
  <c r="D1199" i="2"/>
  <c r="C1199" i="2"/>
  <c r="E1198" i="2"/>
  <c r="D1198" i="2"/>
  <c r="C1198" i="2"/>
  <c r="D1197" i="2"/>
  <c r="C1197" i="2"/>
  <c r="E1196" i="2"/>
  <c r="D1196" i="2"/>
  <c r="C1196" i="2"/>
  <c r="D1195" i="2"/>
  <c r="C1195" i="2"/>
  <c r="E1194" i="2"/>
  <c r="D1194" i="2"/>
  <c r="C1194" i="2"/>
  <c r="E1193" i="2"/>
  <c r="D1193" i="2"/>
  <c r="C1193" i="2"/>
  <c r="D1192" i="2"/>
  <c r="C1192" i="2"/>
  <c r="D1191" i="2"/>
  <c r="C1191" i="2"/>
  <c r="E1190" i="2"/>
  <c r="D1190" i="2"/>
  <c r="C1190" i="2"/>
  <c r="D1189" i="2"/>
  <c r="C1189" i="2"/>
  <c r="E1188" i="2"/>
  <c r="D1188" i="2"/>
  <c r="C1188" i="2"/>
  <c r="D1187" i="2"/>
  <c r="C1187" i="2"/>
  <c r="E1186" i="2"/>
  <c r="D1186" i="2"/>
  <c r="C1186" i="2"/>
  <c r="E1185" i="2"/>
  <c r="D1185" i="2"/>
  <c r="C1185" i="2"/>
  <c r="D1184" i="2"/>
  <c r="C1184" i="2"/>
  <c r="D1183" i="2"/>
  <c r="C1183" i="2"/>
  <c r="E1182" i="2"/>
  <c r="D1182" i="2"/>
  <c r="C1182" i="2"/>
  <c r="D1181" i="2"/>
  <c r="C1181" i="2"/>
  <c r="E1180" i="2"/>
  <c r="D1180" i="2"/>
  <c r="C1180" i="2"/>
  <c r="D1179" i="2"/>
  <c r="C1179" i="2"/>
  <c r="E1178" i="2"/>
  <c r="D1178" i="2"/>
  <c r="C1178" i="2"/>
  <c r="E1177" i="2"/>
  <c r="D1177" i="2"/>
  <c r="C1177" i="2"/>
  <c r="D1176" i="2"/>
  <c r="C1176" i="2"/>
  <c r="D1175" i="2"/>
  <c r="C1175" i="2"/>
  <c r="E1174" i="2"/>
  <c r="D1174" i="2"/>
  <c r="C1174" i="2"/>
  <c r="D1173" i="2"/>
  <c r="C1173" i="2"/>
  <c r="E1172" i="2"/>
  <c r="D1172" i="2"/>
  <c r="C1172" i="2"/>
  <c r="D1171" i="2"/>
  <c r="C1171" i="2"/>
  <c r="E1170" i="2"/>
  <c r="D1170" i="2"/>
  <c r="C1170" i="2"/>
  <c r="E1169" i="2"/>
  <c r="D1169" i="2"/>
  <c r="C1169" i="2"/>
  <c r="D1168" i="2"/>
  <c r="C1168" i="2"/>
  <c r="D1167" i="2"/>
  <c r="C1167" i="2"/>
  <c r="E1166" i="2"/>
  <c r="D1166" i="2"/>
  <c r="C1166" i="2"/>
  <c r="D1165" i="2"/>
  <c r="C1165" i="2"/>
  <c r="E1164" i="2"/>
  <c r="D1164" i="2"/>
  <c r="C1164" i="2"/>
  <c r="D1163" i="2"/>
  <c r="C1163" i="2"/>
  <c r="E1162" i="2"/>
  <c r="D1162" i="2"/>
  <c r="C1162" i="2"/>
  <c r="E1161" i="2"/>
  <c r="D1161" i="2"/>
  <c r="C1161" i="2"/>
  <c r="D1160" i="2"/>
  <c r="C1160" i="2"/>
  <c r="D1159" i="2"/>
  <c r="C1159" i="2"/>
  <c r="E1158" i="2"/>
  <c r="D1158" i="2"/>
  <c r="C1158" i="2"/>
  <c r="D1157" i="2"/>
  <c r="C1157" i="2"/>
  <c r="E1156" i="2"/>
  <c r="D1156" i="2"/>
  <c r="C1156" i="2"/>
  <c r="D1155" i="2"/>
  <c r="C1155" i="2"/>
  <c r="E1154" i="2"/>
  <c r="D1154" i="2"/>
  <c r="C1154" i="2"/>
  <c r="E1153" i="2"/>
  <c r="D1153" i="2"/>
  <c r="C1153" i="2"/>
  <c r="D1152" i="2"/>
  <c r="C1152" i="2"/>
  <c r="D1151" i="2"/>
  <c r="C1151" i="2"/>
  <c r="E1150" i="2"/>
  <c r="D1150" i="2"/>
  <c r="C1150" i="2"/>
  <c r="D1149" i="2"/>
  <c r="C1149" i="2"/>
  <c r="E1148" i="2"/>
  <c r="D1148" i="2"/>
  <c r="C1148" i="2"/>
  <c r="D1147" i="2"/>
  <c r="C1147" i="2"/>
  <c r="E1146" i="2"/>
  <c r="D1146" i="2"/>
  <c r="C1146" i="2"/>
  <c r="E1145" i="2"/>
  <c r="D1145" i="2"/>
  <c r="C1145" i="2"/>
  <c r="D1144" i="2"/>
  <c r="C1144" i="2"/>
  <c r="D1143" i="2"/>
  <c r="C1143" i="2"/>
  <c r="E1142" i="2"/>
  <c r="D1142" i="2"/>
  <c r="C1142" i="2"/>
  <c r="D1141" i="2"/>
  <c r="C1141" i="2"/>
  <c r="E1140" i="2"/>
  <c r="D1140" i="2"/>
  <c r="C1140" i="2"/>
  <c r="D1139" i="2"/>
  <c r="C1139" i="2"/>
  <c r="E1138" i="2"/>
  <c r="D1138" i="2"/>
  <c r="C1138" i="2"/>
  <c r="E1137" i="2"/>
  <c r="D1137" i="2"/>
  <c r="C1137" i="2"/>
  <c r="D1136" i="2"/>
  <c r="C1136" i="2"/>
  <c r="D1135" i="2"/>
  <c r="C1135" i="2"/>
  <c r="E1134" i="2"/>
  <c r="D1134" i="2"/>
  <c r="C1134" i="2"/>
  <c r="D1133" i="2"/>
  <c r="C1133" i="2"/>
  <c r="E1132" i="2"/>
  <c r="D1132" i="2"/>
  <c r="C1132" i="2"/>
  <c r="D1131" i="2"/>
  <c r="C1131" i="2"/>
  <c r="E1130" i="2"/>
  <c r="D1130" i="2"/>
  <c r="C1130" i="2"/>
  <c r="E1129" i="2"/>
  <c r="D1129" i="2"/>
  <c r="C1129" i="2"/>
  <c r="D1128" i="2"/>
  <c r="C1128" i="2"/>
  <c r="D1127" i="2"/>
  <c r="C1127" i="2"/>
  <c r="E1126" i="2"/>
  <c r="D1126" i="2"/>
  <c r="C1126" i="2"/>
  <c r="D1125" i="2"/>
  <c r="C1125" i="2"/>
  <c r="E1124" i="2"/>
  <c r="D1124" i="2"/>
  <c r="C1124" i="2"/>
  <c r="D1123" i="2"/>
  <c r="C1123" i="2"/>
  <c r="E1122" i="2"/>
  <c r="D1122" i="2"/>
  <c r="C1122" i="2"/>
  <c r="E1121" i="2"/>
  <c r="D1121" i="2"/>
  <c r="C1121" i="2"/>
  <c r="D1120" i="2"/>
  <c r="C1120" i="2"/>
  <c r="D1119" i="2"/>
  <c r="C1119" i="2"/>
  <c r="E1118" i="2"/>
  <c r="D1118" i="2"/>
  <c r="C1118" i="2"/>
  <c r="D1117" i="2"/>
  <c r="C1117" i="2"/>
  <c r="E1116" i="2"/>
  <c r="D1116" i="2"/>
  <c r="C1116" i="2"/>
  <c r="D1115" i="2"/>
  <c r="C1115" i="2"/>
  <c r="E1114" i="2"/>
  <c r="D1114" i="2"/>
  <c r="C1114" i="2"/>
  <c r="E1113" i="2"/>
  <c r="D1113" i="2"/>
  <c r="C1113" i="2"/>
  <c r="D1112" i="2"/>
  <c r="C1112" i="2"/>
  <c r="D1111" i="2"/>
  <c r="C1111" i="2"/>
  <c r="E1110" i="2"/>
  <c r="D1110" i="2"/>
  <c r="C1110" i="2"/>
  <c r="D1109" i="2"/>
  <c r="C1109" i="2"/>
  <c r="E1108" i="2"/>
  <c r="D1108" i="2"/>
  <c r="C1108" i="2"/>
  <c r="D1107" i="2"/>
  <c r="C1107" i="2"/>
  <c r="E1106" i="2"/>
  <c r="D1106" i="2"/>
  <c r="C1106" i="2"/>
  <c r="E1105" i="2"/>
  <c r="D1105" i="2"/>
  <c r="C1105" i="2"/>
  <c r="D1104" i="2"/>
  <c r="C1104" i="2"/>
  <c r="D1103" i="2"/>
  <c r="C1103" i="2"/>
  <c r="E1102" i="2"/>
  <c r="D1102" i="2"/>
  <c r="C1102" i="2"/>
  <c r="D1101" i="2"/>
  <c r="C1101" i="2"/>
  <c r="E1100" i="2"/>
  <c r="D1100" i="2"/>
  <c r="C1100" i="2"/>
  <c r="D1099" i="2"/>
  <c r="C1099" i="2"/>
  <c r="E1098" i="2"/>
  <c r="D1098" i="2"/>
  <c r="C1098" i="2"/>
  <c r="E1097" i="2"/>
  <c r="D1097" i="2"/>
  <c r="C1097" i="2"/>
  <c r="D1096" i="2"/>
  <c r="C1096" i="2"/>
  <c r="D1095" i="2"/>
  <c r="C1095" i="2"/>
  <c r="E1094" i="2"/>
  <c r="D1094" i="2"/>
  <c r="C1094" i="2"/>
  <c r="D1093" i="2"/>
  <c r="C1093" i="2"/>
  <c r="E1092" i="2"/>
  <c r="D1092" i="2"/>
  <c r="C1092" i="2"/>
  <c r="D1091" i="2"/>
  <c r="C1091" i="2"/>
  <c r="E1090" i="2"/>
  <c r="D1090" i="2"/>
  <c r="C1090" i="2"/>
  <c r="D1089" i="2"/>
  <c r="C1089" i="2"/>
  <c r="E1088" i="2"/>
  <c r="D1088" i="2"/>
  <c r="C1088" i="2"/>
  <c r="D1087" i="2"/>
  <c r="C1087" i="2"/>
  <c r="E1086" i="2"/>
  <c r="D1086" i="2"/>
  <c r="C1086" i="2"/>
  <c r="D1085" i="2"/>
  <c r="C1085" i="2"/>
  <c r="E1084" i="2"/>
  <c r="D1084" i="2"/>
  <c r="C1084" i="2"/>
  <c r="D1083" i="2"/>
  <c r="C1083" i="2"/>
  <c r="E1082" i="2"/>
  <c r="D1082" i="2"/>
  <c r="C1082" i="2"/>
  <c r="D1081" i="2"/>
  <c r="C1081" i="2"/>
  <c r="E1080" i="2"/>
  <c r="D1080" i="2"/>
  <c r="C1080" i="2"/>
  <c r="D1079" i="2"/>
  <c r="C1079" i="2"/>
  <c r="E1078" i="2"/>
  <c r="D1078" i="2"/>
  <c r="C1078" i="2"/>
  <c r="D1077" i="2"/>
  <c r="C1077" i="2"/>
  <c r="E1076" i="2"/>
  <c r="D1076" i="2"/>
  <c r="C1076" i="2"/>
  <c r="D1075" i="2"/>
  <c r="C1075" i="2"/>
  <c r="E1074" i="2"/>
  <c r="D1074" i="2"/>
  <c r="C1074" i="2"/>
  <c r="D1073" i="2"/>
  <c r="C1073" i="2"/>
  <c r="E1072" i="2"/>
  <c r="D1072" i="2"/>
  <c r="C1072" i="2"/>
  <c r="D1071" i="2"/>
  <c r="C1071" i="2"/>
  <c r="E1070" i="2"/>
  <c r="D1070" i="2"/>
  <c r="C1070" i="2"/>
  <c r="D1069" i="2"/>
  <c r="C1069" i="2"/>
  <c r="E1068" i="2"/>
  <c r="D1068" i="2"/>
  <c r="C1068" i="2"/>
  <c r="D1067" i="2"/>
  <c r="C1067" i="2"/>
  <c r="E1066" i="2"/>
  <c r="D1066" i="2"/>
  <c r="C1066" i="2"/>
  <c r="D1065" i="2"/>
  <c r="C1065" i="2"/>
  <c r="E1064" i="2"/>
  <c r="D1064" i="2"/>
  <c r="C1064" i="2"/>
  <c r="D1063" i="2"/>
  <c r="C1063" i="2"/>
  <c r="E1062" i="2"/>
  <c r="D1062" i="2"/>
  <c r="C1062" i="2"/>
  <c r="D1061" i="2"/>
  <c r="C1061" i="2"/>
  <c r="E1060" i="2"/>
  <c r="D1060" i="2"/>
  <c r="C1060" i="2"/>
  <c r="D1059" i="2"/>
  <c r="C1059" i="2"/>
  <c r="E1058" i="2"/>
  <c r="D1058" i="2"/>
  <c r="C1058" i="2"/>
  <c r="D1057" i="2"/>
  <c r="C1057" i="2"/>
  <c r="E1056" i="2"/>
  <c r="D1056" i="2"/>
  <c r="C1056" i="2"/>
  <c r="D1055" i="2"/>
  <c r="C1055" i="2"/>
  <c r="E1054" i="2"/>
  <c r="D1054" i="2"/>
  <c r="C1054" i="2"/>
  <c r="D1053" i="2"/>
  <c r="C1053" i="2"/>
  <c r="E1052" i="2"/>
  <c r="D1052" i="2"/>
  <c r="C1052" i="2"/>
  <c r="D1051" i="2"/>
  <c r="C1051" i="2"/>
  <c r="E1050" i="2"/>
  <c r="D1050" i="2"/>
  <c r="C1050" i="2"/>
  <c r="D1049" i="2"/>
  <c r="C1049" i="2"/>
  <c r="E1048" i="2"/>
  <c r="D1048" i="2"/>
  <c r="C1048" i="2"/>
  <c r="D1047" i="2"/>
  <c r="C1047" i="2"/>
  <c r="E1046" i="2"/>
  <c r="D1046" i="2"/>
  <c r="C1046" i="2"/>
  <c r="D1045" i="2"/>
  <c r="C1045" i="2"/>
  <c r="E1044" i="2"/>
  <c r="D1044" i="2"/>
  <c r="C1044" i="2"/>
  <c r="D1043" i="2"/>
  <c r="C1043" i="2"/>
  <c r="E1042" i="2"/>
  <c r="D1042" i="2"/>
  <c r="C1042" i="2"/>
  <c r="D1041" i="2"/>
  <c r="C1041" i="2"/>
  <c r="E1040" i="2"/>
  <c r="D1040" i="2"/>
  <c r="C1040" i="2"/>
  <c r="D1039" i="2"/>
  <c r="C1039" i="2"/>
  <c r="E1038" i="2"/>
  <c r="D1038" i="2"/>
  <c r="C1038" i="2"/>
  <c r="D1037" i="2"/>
  <c r="C1037" i="2"/>
  <c r="E1036" i="2"/>
  <c r="D1036" i="2"/>
  <c r="C1036" i="2"/>
  <c r="D1035" i="2"/>
  <c r="C1035" i="2"/>
  <c r="E1034" i="2"/>
  <c r="D1034" i="2"/>
  <c r="C1034" i="2"/>
  <c r="D1033" i="2"/>
  <c r="C1033" i="2"/>
  <c r="E1032" i="2"/>
  <c r="D1032" i="2"/>
  <c r="C1032" i="2"/>
  <c r="D1031" i="2"/>
  <c r="C1031" i="2"/>
  <c r="E1030" i="2"/>
  <c r="D1030" i="2"/>
  <c r="C1030" i="2"/>
  <c r="D1029" i="2"/>
  <c r="C1029" i="2"/>
  <c r="E1028" i="2"/>
  <c r="D1028" i="2"/>
  <c r="C1028" i="2"/>
  <c r="D1027" i="2"/>
  <c r="C1027" i="2"/>
  <c r="E1026" i="2"/>
  <c r="D1026" i="2"/>
  <c r="C1026" i="2"/>
  <c r="D1025" i="2"/>
  <c r="C1025" i="2"/>
  <c r="E1024" i="2"/>
  <c r="D1024" i="2"/>
  <c r="C1024" i="2"/>
  <c r="D1023" i="2"/>
  <c r="C1023" i="2"/>
  <c r="E1022" i="2"/>
  <c r="D1022" i="2"/>
  <c r="C1022" i="2"/>
  <c r="D1021" i="2"/>
  <c r="C1021" i="2"/>
  <c r="E1020" i="2"/>
  <c r="D1020" i="2"/>
  <c r="C1020" i="2"/>
  <c r="D1019" i="2"/>
  <c r="C1019" i="2"/>
  <c r="E1018" i="2"/>
  <c r="D1018" i="2"/>
  <c r="C1018" i="2"/>
  <c r="D1017" i="2"/>
  <c r="C1017" i="2"/>
  <c r="E1016" i="2"/>
  <c r="D1016" i="2"/>
  <c r="C1016" i="2"/>
  <c r="D1015" i="2"/>
  <c r="C1015" i="2"/>
  <c r="E1014" i="2"/>
  <c r="D1014" i="2"/>
  <c r="C1014" i="2"/>
  <c r="D1013" i="2"/>
  <c r="C1013" i="2"/>
  <c r="E1012" i="2"/>
  <c r="D1012" i="2"/>
  <c r="C1012" i="2"/>
  <c r="D1011" i="2"/>
  <c r="C1011" i="2"/>
  <c r="E1010" i="2"/>
  <c r="D1010" i="2"/>
  <c r="C1010" i="2"/>
  <c r="D1009" i="2"/>
  <c r="C1009" i="2"/>
  <c r="E1008" i="2"/>
  <c r="D1008" i="2"/>
  <c r="C1008" i="2"/>
  <c r="D1007" i="2"/>
  <c r="C1007" i="2"/>
  <c r="E1006" i="2"/>
  <c r="D1006" i="2"/>
  <c r="C1006" i="2"/>
  <c r="D1005" i="2"/>
  <c r="C1005" i="2"/>
  <c r="E1004" i="2"/>
  <c r="D1004" i="2"/>
  <c r="C1004" i="2"/>
  <c r="D1003" i="2"/>
  <c r="C1003" i="2"/>
  <c r="E1002" i="2"/>
  <c r="D1002" i="2"/>
  <c r="C1002" i="2"/>
  <c r="D1001" i="2"/>
  <c r="C1001" i="2"/>
  <c r="E1000" i="2"/>
  <c r="D1000" i="2"/>
  <c r="C1000" i="2"/>
  <c r="D999" i="2"/>
  <c r="C999" i="2"/>
  <c r="E998" i="2"/>
  <c r="D998" i="2"/>
  <c r="C998" i="2"/>
  <c r="D997" i="2"/>
  <c r="C997" i="2"/>
  <c r="E996" i="2"/>
  <c r="D996" i="2"/>
  <c r="C996" i="2"/>
  <c r="D995" i="2"/>
  <c r="C995" i="2"/>
  <c r="E994" i="2"/>
  <c r="D994" i="2"/>
  <c r="C994" i="2"/>
  <c r="D993" i="2"/>
  <c r="C993" i="2"/>
  <c r="E992" i="2"/>
  <c r="D992" i="2"/>
  <c r="C992" i="2"/>
  <c r="D991" i="2"/>
  <c r="C991" i="2"/>
  <c r="E990" i="2"/>
  <c r="D990" i="2"/>
  <c r="C990" i="2"/>
  <c r="D989" i="2"/>
  <c r="C989" i="2"/>
  <c r="E988" i="2"/>
  <c r="D988" i="2"/>
  <c r="C988" i="2"/>
  <c r="D987" i="2"/>
  <c r="C987" i="2"/>
  <c r="E986" i="2"/>
  <c r="D986" i="2"/>
  <c r="C986" i="2"/>
  <c r="D985" i="2"/>
  <c r="C985" i="2"/>
  <c r="E984" i="2"/>
  <c r="D984" i="2"/>
  <c r="C984" i="2"/>
  <c r="D983" i="2"/>
  <c r="C983" i="2"/>
  <c r="E982" i="2"/>
  <c r="D982" i="2"/>
  <c r="C982" i="2"/>
  <c r="D981" i="2"/>
  <c r="C981" i="2"/>
  <c r="E980" i="2"/>
  <c r="D980" i="2"/>
  <c r="C980" i="2"/>
  <c r="D979" i="2"/>
  <c r="C979" i="2"/>
  <c r="E978" i="2"/>
  <c r="D978" i="2"/>
  <c r="C978" i="2"/>
  <c r="D977" i="2"/>
  <c r="C977" i="2"/>
  <c r="E976" i="2"/>
  <c r="D976" i="2"/>
  <c r="C976" i="2"/>
  <c r="D975" i="2"/>
  <c r="C975" i="2"/>
  <c r="E974" i="2"/>
  <c r="D974" i="2"/>
  <c r="C974" i="2"/>
  <c r="D973" i="2"/>
  <c r="C973" i="2"/>
  <c r="E972" i="2"/>
  <c r="D972" i="2"/>
  <c r="C972" i="2"/>
  <c r="D971" i="2"/>
  <c r="C971" i="2"/>
  <c r="E970" i="2"/>
  <c r="D970" i="2"/>
  <c r="C970" i="2"/>
  <c r="D969" i="2"/>
  <c r="C969" i="2"/>
  <c r="E968" i="2"/>
  <c r="D968" i="2"/>
  <c r="C968" i="2"/>
  <c r="D967" i="2"/>
  <c r="C967" i="2"/>
  <c r="E966" i="2"/>
  <c r="D966" i="2"/>
  <c r="C966" i="2"/>
  <c r="D965" i="2"/>
  <c r="C965" i="2"/>
  <c r="E964" i="2"/>
  <c r="D964" i="2"/>
  <c r="C964" i="2"/>
  <c r="D963" i="2"/>
  <c r="C963" i="2"/>
  <c r="E962" i="2"/>
  <c r="D962" i="2"/>
  <c r="C962" i="2"/>
  <c r="D961" i="2"/>
  <c r="C961" i="2"/>
  <c r="E960" i="2"/>
  <c r="D960" i="2"/>
  <c r="C960" i="2"/>
  <c r="D959" i="2"/>
  <c r="C959" i="2"/>
  <c r="E958" i="2"/>
  <c r="D958" i="2"/>
  <c r="C958" i="2"/>
  <c r="D957" i="2"/>
  <c r="C957" i="2"/>
  <c r="E956" i="2"/>
  <c r="D956" i="2"/>
  <c r="C956" i="2"/>
  <c r="D955" i="2"/>
  <c r="C955" i="2"/>
  <c r="E954" i="2"/>
  <c r="D954" i="2"/>
  <c r="C954" i="2"/>
  <c r="D953" i="2"/>
  <c r="C953" i="2"/>
  <c r="E952" i="2"/>
  <c r="D952" i="2"/>
  <c r="C952" i="2"/>
  <c r="D951" i="2"/>
  <c r="C951" i="2"/>
  <c r="E950" i="2"/>
  <c r="D950" i="2"/>
  <c r="C950" i="2"/>
  <c r="D949" i="2"/>
  <c r="C949" i="2"/>
  <c r="E948" i="2"/>
  <c r="D948" i="2"/>
  <c r="C948" i="2"/>
  <c r="D947" i="2"/>
  <c r="C947" i="2"/>
  <c r="E946" i="2"/>
  <c r="D946" i="2"/>
  <c r="C946" i="2"/>
  <c r="D945" i="2"/>
  <c r="C945" i="2"/>
  <c r="E944" i="2"/>
  <c r="D944" i="2"/>
  <c r="C944" i="2"/>
  <c r="D943" i="2"/>
  <c r="C943" i="2"/>
  <c r="E942" i="2"/>
  <c r="D942" i="2"/>
  <c r="C942" i="2"/>
  <c r="D941" i="2"/>
  <c r="C941" i="2"/>
  <c r="E940" i="2"/>
  <c r="D940" i="2"/>
  <c r="C940" i="2"/>
  <c r="D939" i="2"/>
  <c r="C939" i="2"/>
  <c r="E938" i="2"/>
  <c r="D938" i="2"/>
  <c r="C938" i="2"/>
  <c r="D937" i="2"/>
  <c r="C937" i="2"/>
  <c r="E936" i="2"/>
  <c r="D936" i="2"/>
  <c r="C936" i="2"/>
  <c r="D935" i="2"/>
  <c r="C935" i="2"/>
  <c r="E934" i="2"/>
  <c r="D934" i="2"/>
  <c r="C934" i="2"/>
  <c r="D933" i="2"/>
  <c r="C933" i="2"/>
  <c r="E932" i="2"/>
  <c r="D932" i="2"/>
  <c r="C932" i="2"/>
  <c r="D931" i="2"/>
  <c r="C931" i="2"/>
  <c r="E930" i="2"/>
  <c r="D930" i="2"/>
  <c r="C930" i="2"/>
  <c r="D929" i="2"/>
  <c r="C929" i="2"/>
  <c r="E928" i="2"/>
  <c r="D928" i="2"/>
  <c r="C928" i="2"/>
  <c r="D927" i="2"/>
  <c r="C927" i="2"/>
  <c r="E926" i="2"/>
  <c r="D926" i="2"/>
  <c r="C926" i="2"/>
  <c r="D925" i="2"/>
  <c r="C925" i="2"/>
  <c r="E924" i="2"/>
  <c r="D924" i="2"/>
  <c r="C924" i="2"/>
  <c r="D923" i="2"/>
  <c r="C923" i="2"/>
  <c r="E922" i="2"/>
  <c r="D922" i="2"/>
  <c r="C922" i="2"/>
  <c r="D921" i="2"/>
  <c r="C921" i="2"/>
  <c r="E920" i="2"/>
  <c r="D920" i="2"/>
  <c r="C920" i="2"/>
  <c r="D919" i="2"/>
  <c r="C919" i="2"/>
  <c r="E918" i="2"/>
  <c r="D918" i="2"/>
  <c r="C918" i="2"/>
  <c r="D917" i="2"/>
  <c r="C917" i="2"/>
  <c r="E916" i="2"/>
  <c r="D916" i="2"/>
  <c r="C916" i="2"/>
  <c r="D915" i="2"/>
  <c r="C915" i="2"/>
  <c r="E914" i="2"/>
  <c r="D914" i="2"/>
  <c r="C914" i="2"/>
  <c r="D913" i="2"/>
  <c r="C913" i="2"/>
  <c r="E912" i="2"/>
  <c r="D912" i="2"/>
  <c r="C912" i="2"/>
  <c r="D911" i="2"/>
  <c r="C911" i="2"/>
  <c r="E910" i="2"/>
  <c r="D910" i="2"/>
  <c r="C910" i="2"/>
  <c r="D909" i="2"/>
  <c r="C909" i="2"/>
  <c r="E908" i="2"/>
  <c r="D908" i="2"/>
  <c r="C908" i="2"/>
  <c r="D907" i="2"/>
  <c r="C907" i="2"/>
  <c r="E906" i="2"/>
  <c r="D906" i="2"/>
  <c r="C906" i="2"/>
  <c r="D905" i="2"/>
  <c r="C905" i="2"/>
  <c r="E904" i="2"/>
  <c r="D904" i="2"/>
  <c r="C904" i="2"/>
  <c r="D903" i="2"/>
  <c r="C903" i="2"/>
  <c r="E902" i="2"/>
  <c r="D902" i="2"/>
  <c r="C902" i="2"/>
  <c r="D901" i="2"/>
  <c r="C901" i="2"/>
  <c r="E900" i="2"/>
  <c r="D900" i="2"/>
  <c r="C900" i="2"/>
  <c r="D899" i="2"/>
  <c r="C899" i="2"/>
  <c r="E898" i="2"/>
  <c r="D898" i="2"/>
  <c r="C898" i="2"/>
  <c r="D897" i="2"/>
  <c r="C897" i="2"/>
  <c r="E896" i="2"/>
  <c r="D896" i="2"/>
  <c r="C896" i="2"/>
  <c r="D895" i="2"/>
  <c r="C895" i="2"/>
  <c r="E894" i="2"/>
  <c r="D894" i="2"/>
  <c r="C894" i="2"/>
  <c r="D893" i="2"/>
  <c r="C893" i="2"/>
  <c r="E892" i="2"/>
  <c r="D892" i="2"/>
  <c r="C892" i="2"/>
  <c r="D891" i="2"/>
  <c r="C891" i="2"/>
  <c r="E890" i="2"/>
  <c r="D890" i="2"/>
  <c r="C890" i="2"/>
  <c r="D889" i="2"/>
  <c r="C889" i="2"/>
  <c r="E888" i="2"/>
  <c r="D888" i="2"/>
  <c r="C888" i="2"/>
  <c r="D887" i="2"/>
  <c r="C887" i="2"/>
  <c r="E886" i="2"/>
  <c r="D886" i="2"/>
  <c r="C886" i="2"/>
  <c r="D885" i="2"/>
  <c r="C885" i="2"/>
  <c r="E884" i="2"/>
  <c r="D884" i="2"/>
  <c r="C884" i="2"/>
  <c r="D883" i="2"/>
  <c r="C883" i="2"/>
  <c r="E882" i="2"/>
  <c r="D882" i="2"/>
  <c r="C882" i="2"/>
  <c r="D881" i="2"/>
  <c r="C881" i="2"/>
  <c r="E880" i="2"/>
  <c r="D880" i="2"/>
  <c r="C880" i="2"/>
  <c r="D879" i="2"/>
  <c r="C879" i="2"/>
  <c r="E878" i="2"/>
  <c r="D878" i="2"/>
  <c r="C878" i="2"/>
  <c r="D877" i="2"/>
  <c r="C877" i="2"/>
  <c r="E876" i="2"/>
  <c r="D876" i="2"/>
  <c r="C876" i="2"/>
  <c r="D875" i="2"/>
  <c r="C875" i="2"/>
  <c r="E874" i="2"/>
  <c r="D874" i="2"/>
  <c r="C874" i="2"/>
  <c r="D873" i="2"/>
  <c r="C873" i="2"/>
  <c r="E872" i="2"/>
  <c r="D872" i="2"/>
  <c r="C872" i="2"/>
  <c r="D871" i="2"/>
  <c r="C871" i="2"/>
  <c r="E870" i="2"/>
  <c r="D870" i="2"/>
  <c r="C870" i="2"/>
  <c r="D869" i="2"/>
  <c r="C869" i="2"/>
  <c r="E868" i="2"/>
  <c r="D868" i="2"/>
  <c r="C868" i="2"/>
  <c r="D867" i="2"/>
  <c r="C867" i="2"/>
  <c r="E866" i="2"/>
  <c r="D866" i="2"/>
  <c r="C866" i="2"/>
  <c r="D865" i="2"/>
  <c r="C865" i="2"/>
  <c r="E864" i="2"/>
  <c r="D864" i="2"/>
  <c r="C864" i="2"/>
  <c r="D863" i="2"/>
  <c r="C863" i="2"/>
  <c r="E862" i="2"/>
  <c r="D862" i="2"/>
  <c r="C862" i="2"/>
  <c r="D861" i="2"/>
  <c r="C861" i="2"/>
  <c r="E860" i="2"/>
  <c r="D860" i="2"/>
  <c r="C860" i="2"/>
  <c r="D859" i="2"/>
  <c r="C859" i="2"/>
  <c r="E858" i="2"/>
  <c r="D858" i="2"/>
  <c r="C858" i="2"/>
  <c r="D857" i="2"/>
  <c r="C857" i="2"/>
  <c r="E856" i="2"/>
  <c r="D856" i="2"/>
  <c r="C856" i="2"/>
  <c r="D855" i="2"/>
  <c r="C855" i="2"/>
  <c r="E854" i="2"/>
  <c r="D854" i="2"/>
  <c r="C854" i="2"/>
  <c r="D853" i="2"/>
  <c r="C853" i="2"/>
  <c r="E852" i="2"/>
  <c r="D852" i="2"/>
  <c r="C852" i="2"/>
  <c r="D851" i="2"/>
  <c r="C851" i="2"/>
  <c r="E850" i="2"/>
  <c r="D850" i="2"/>
  <c r="C850" i="2"/>
  <c r="D849" i="2"/>
  <c r="C849" i="2"/>
  <c r="E848" i="2"/>
  <c r="D848" i="2"/>
  <c r="C848" i="2"/>
  <c r="D847" i="2"/>
  <c r="C847" i="2"/>
  <c r="E846" i="2"/>
  <c r="D846" i="2"/>
  <c r="C846" i="2"/>
  <c r="D845" i="2"/>
  <c r="C845" i="2"/>
  <c r="E844" i="2"/>
  <c r="D844" i="2"/>
  <c r="C844" i="2"/>
  <c r="D843" i="2"/>
  <c r="C843" i="2"/>
  <c r="E842" i="2"/>
  <c r="D842" i="2"/>
  <c r="C842" i="2"/>
  <c r="D841" i="2"/>
  <c r="C841" i="2"/>
  <c r="E840" i="2"/>
  <c r="D840" i="2"/>
  <c r="C840" i="2"/>
  <c r="D839" i="2"/>
  <c r="C839" i="2"/>
  <c r="E838" i="2"/>
  <c r="D838" i="2"/>
  <c r="C838" i="2"/>
  <c r="D837" i="2"/>
  <c r="C837" i="2"/>
  <c r="E836" i="2"/>
  <c r="D836" i="2"/>
  <c r="C836" i="2"/>
  <c r="D835" i="2"/>
  <c r="C835" i="2"/>
  <c r="E834" i="2"/>
  <c r="D834" i="2"/>
  <c r="C834" i="2"/>
  <c r="D833" i="2"/>
  <c r="C833" i="2"/>
  <c r="E832" i="2"/>
  <c r="D832" i="2"/>
  <c r="C832" i="2"/>
  <c r="D831" i="2"/>
  <c r="C831" i="2"/>
  <c r="E830" i="2"/>
  <c r="D830" i="2"/>
  <c r="C830" i="2"/>
  <c r="D829" i="2"/>
  <c r="C829" i="2"/>
  <c r="E828" i="2"/>
  <c r="D828" i="2"/>
  <c r="C828" i="2"/>
  <c r="D827" i="2"/>
  <c r="C827" i="2"/>
  <c r="E826" i="2"/>
  <c r="D826" i="2"/>
  <c r="C826" i="2"/>
  <c r="D825" i="2"/>
  <c r="C825" i="2"/>
  <c r="E824" i="2"/>
  <c r="D824" i="2"/>
  <c r="C824" i="2"/>
  <c r="D823" i="2"/>
  <c r="C823" i="2"/>
  <c r="E822" i="2"/>
  <c r="D822" i="2"/>
  <c r="C822" i="2"/>
  <c r="D821" i="2"/>
  <c r="C821" i="2"/>
  <c r="E820" i="2"/>
  <c r="D820" i="2"/>
  <c r="C820" i="2"/>
  <c r="D819" i="2"/>
  <c r="C819" i="2"/>
  <c r="E818" i="2"/>
  <c r="D818" i="2"/>
  <c r="C818" i="2"/>
  <c r="D817" i="2"/>
  <c r="C817" i="2"/>
  <c r="E816" i="2"/>
  <c r="D816" i="2"/>
  <c r="C816" i="2"/>
  <c r="D815" i="2"/>
  <c r="C815" i="2"/>
  <c r="E814" i="2"/>
  <c r="D814" i="2"/>
  <c r="C814" i="2"/>
  <c r="D813" i="2"/>
  <c r="C813" i="2"/>
  <c r="E812" i="2"/>
  <c r="D812" i="2"/>
  <c r="C812" i="2"/>
  <c r="D811" i="2"/>
  <c r="C811" i="2"/>
  <c r="E810" i="2"/>
  <c r="D810" i="2"/>
  <c r="C810" i="2"/>
  <c r="D809" i="2"/>
  <c r="C809" i="2"/>
  <c r="E808" i="2"/>
  <c r="D808" i="2"/>
  <c r="C808" i="2"/>
  <c r="D807" i="2"/>
  <c r="C807" i="2"/>
  <c r="E806" i="2"/>
  <c r="D806" i="2"/>
  <c r="C806" i="2"/>
  <c r="D805" i="2"/>
  <c r="C805" i="2"/>
  <c r="E804" i="2"/>
  <c r="D804" i="2"/>
  <c r="C804" i="2"/>
  <c r="D803" i="2"/>
  <c r="C803" i="2"/>
  <c r="E802" i="2"/>
  <c r="D802" i="2"/>
  <c r="C802" i="2"/>
  <c r="D801" i="2"/>
  <c r="C801" i="2"/>
  <c r="E800" i="2"/>
  <c r="D800" i="2"/>
  <c r="C800" i="2"/>
  <c r="D799" i="2"/>
  <c r="C799" i="2"/>
  <c r="E798" i="2"/>
  <c r="D798" i="2"/>
  <c r="C798" i="2"/>
  <c r="D797" i="2"/>
  <c r="C797" i="2"/>
  <c r="E796" i="2"/>
  <c r="D796" i="2"/>
  <c r="C796" i="2"/>
  <c r="D795" i="2"/>
  <c r="C795" i="2"/>
  <c r="E794" i="2"/>
  <c r="D794" i="2"/>
  <c r="C794" i="2"/>
  <c r="D793" i="2"/>
  <c r="C793" i="2"/>
  <c r="E792" i="2"/>
  <c r="D792" i="2"/>
  <c r="C792" i="2"/>
  <c r="D791" i="2"/>
  <c r="C791" i="2"/>
  <c r="E790" i="2"/>
  <c r="D790" i="2"/>
  <c r="C790" i="2"/>
  <c r="D789" i="2"/>
  <c r="C789" i="2"/>
  <c r="E788" i="2"/>
  <c r="D788" i="2"/>
  <c r="C788" i="2"/>
  <c r="D787" i="2"/>
  <c r="C787" i="2"/>
  <c r="E786" i="2"/>
  <c r="D786" i="2"/>
  <c r="C786" i="2"/>
  <c r="D785" i="2"/>
  <c r="C785" i="2"/>
  <c r="E784" i="2"/>
  <c r="D784" i="2"/>
  <c r="C784" i="2"/>
  <c r="D783" i="2"/>
  <c r="C783" i="2"/>
  <c r="E782" i="2"/>
  <c r="D782" i="2"/>
  <c r="C782" i="2"/>
  <c r="D781" i="2"/>
  <c r="C781" i="2"/>
  <c r="E780" i="2"/>
  <c r="D780" i="2"/>
  <c r="C780" i="2"/>
  <c r="D779" i="2"/>
  <c r="C779" i="2"/>
  <c r="E778" i="2"/>
  <c r="D778" i="2"/>
  <c r="C778" i="2"/>
  <c r="D777" i="2"/>
  <c r="C777" i="2"/>
  <c r="E776" i="2"/>
  <c r="D776" i="2"/>
  <c r="C776" i="2"/>
  <c r="D775" i="2"/>
  <c r="C775" i="2"/>
  <c r="E774" i="2"/>
  <c r="D774" i="2"/>
  <c r="C774" i="2"/>
  <c r="D773" i="2"/>
  <c r="C773" i="2"/>
  <c r="E772" i="2"/>
  <c r="D772" i="2"/>
  <c r="C772" i="2"/>
  <c r="D771" i="2"/>
  <c r="C771" i="2"/>
  <c r="E770" i="2"/>
  <c r="D770" i="2"/>
  <c r="C770" i="2"/>
  <c r="D769" i="2"/>
  <c r="C769" i="2"/>
  <c r="E768" i="2"/>
  <c r="D768" i="2"/>
  <c r="C768" i="2"/>
  <c r="D767" i="2"/>
  <c r="C767" i="2"/>
  <c r="E766" i="2"/>
  <c r="D766" i="2"/>
  <c r="C766" i="2"/>
  <c r="D765" i="2"/>
  <c r="C765" i="2"/>
  <c r="E764" i="2"/>
  <c r="D764" i="2"/>
  <c r="C764" i="2"/>
  <c r="D763" i="2"/>
  <c r="C763" i="2"/>
  <c r="E762" i="2"/>
  <c r="D762" i="2"/>
  <c r="C762" i="2"/>
  <c r="D761" i="2"/>
  <c r="C761" i="2"/>
  <c r="E760" i="2"/>
  <c r="D760" i="2"/>
  <c r="C760" i="2"/>
  <c r="D759" i="2"/>
  <c r="C759" i="2"/>
  <c r="E758" i="2"/>
  <c r="D758" i="2"/>
  <c r="C758" i="2"/>
  <c r="D757" i="2"/>
  <c r="C757" i="2"/>
  <c r="E756" i="2"/>
  <c r="D756" i="2"/>
  <c r="C756" i="2"/>
  <c r="D755" i="2"/>
  <c r="C755" i="2"/>
  <c r="E754" i="2"/>
  <c r="D754" i="2"/>
  <c r="C754" i="2"/>
  <c r="D753" i="2"/>
  <c r="C753" i="2"/>
  <c r="E752" i="2"/>
  <c r="D752" i="2"/>
  <c r="C752" i="2"/>
  <c r="D751" i="2"/>
  <c r="C751" i="2"/>
  <c r="E750" i="2"/>
  <c r="D750" i="2"/>
  <c r="C750" i="2"/>
  <c r="D749" i="2"/>
  <c r="C749" i="2"/>
  <c r="E748" i="2"/>
  <c r="D748" i="2"/>
  <c r="C748" i="2"/>
  <c r="D747" i="2"/>
  <c r="C747" i="2"/>
  <c r="E746" i="2"/>
  <c r="D746" i="2"/>
  <c r="C746" i="2"/>
  <c r="D745" i="2"/>
  <c r="C745" i="2"/>
  <c r="E744" i="2"/>
  <c r="D744" i="2"/>
  <c r="C744" i="2"/>
  <c r="D743" i="2"/>
  <c r="C743" i="2"/>
  <c r="E742" i="2"/>
  <c r="D742" i="2"/>
  <c r="C742" i="2"/>
  <c r="D741" i="2"/>
  <c r="C741" i="2"/>
  <c r="E740" i="2"/>
  <c r="D740" i="2"/>
  <c r="C740" i="2"/>
  <c r="D739" i="2"/>
  <c r="C739" i="2"/>
  <c r="E738" i="2"/>
  <c r="D738" i="2"/>
  <c r="C738" i="2"/>
  <c r="D737" i="2"/>
  <c r="C737" i="2"/>
  <c r="E736" i="2"/>
  <c r="D736" i="2"/>
  <c r="C736" i="2"/>
  <c r="D735" i="2"/>
  <c r="C735" i="2"/>
  <c r="E734" i="2"/>
  <c r="D734" i="2"/>
  <c r="C734" i="2"/>
  <c r="D733" i="2"/>
  <c r="C733" i="2"/>
  <c r="E732" i="2"/>
  <c r="D732" i="2"/>
  <c r="C732" i="2"/>
  <c r="D731" i="2"/>
  <c r="C731" i="2"/>
  <c r="E730" i="2"/>
  <c r="D730" i="2"/>
  <c r="C730" i="2"/>
  <c r="D729" i="2"/>
  <c r="C729" i="2"/>
  <c r="E728" i="2"/>
  <c r="D728" i="2"/>
  <c r="C728" i="2"/>
  <c r="D727" i="2"/>
  <c r="C727" i="2"/>
  <c r="E726" i="2"/>
  <c r="D726" i="2"/>
  <c r="C726" i="2"/>
  <c r="D725" i="2"/>
  <c r="C725" i="2"/>
  <c r="E724" i="2"/>
  <c r="D724" i="2"/>
  <c r="C724" i="2"/>
  <c r="D723" i="2"/>
  <c r="C723" i="2"/>
  <c r="E722" i="2"/>
  <c r="D722" i="2"/>
  <c r="C722" i="2"/>
  <c r="D721" i="2"/>
  <c r="C721" i="2"/>
  <c r="E720" i="2"/>
  <c r="D720" i="2"/>
  <c r="C720" i="2"/>
  <c r="D719" i="2"/>
  <c r="C719" i="2"/>
  <c r="E718" i="2"/>
  <c r="D718" i="2"/>
  <c r="C718" i="2"/>
  <c r="D717" i="2"/>
  <c r="C717" i="2"/>
  <c r="E716" i="2"/>
  <c r="D716" i="2"/>
  <c r="C716" i="2"/>
  <c r="D715" i="2"/>
  <c r="C715" i="2"/>
  <c r="E714" i="2"/>
  <c r="D714" i="2"/>
  <c r="C714" i="2"/>
  <c r="D713" i="2"/>
  <c r="C713" i="2"/>
  <c r="E712" i="2"/>
  <c r="D712" i="2"/>
  <c r="C712" i="2"/>
  <c r="D711" i="2"/>
  <c r="C711" i="2"/>
  <c r="E710" i="2"/>
  <c r="D710" i="2"/>
  <c r="C710" i="2"/>
  <c r="D709" i="2"/>
  <c r="C709" i="2"/>
  <c r="E708" i="2"/>
  <c r="D708" i="2"/>
  <c r="C708" i="2"/>
  <c r="D707" i="2"/>
  <c r="C707" i="2"/>
  <c r="E706" i="2"/>
  <c r="D706" i="2"/>
  <c r="C706" i="2"/>
  <c r="D705" i="2"/>
  <c r="C705" i="2"/>
  <c r="E704" i="2"/>
  <c r="D704" i="2"/>
  <c r="C704" i="2"/>
  <c r="D703" i="2"/>
  <c r="C703" i="2"/>
  <c r="E702" i="2"/>
  <c r="D702" i="2"/>
  <c r="C702" i="2"/>
  <c r="D701" i="2"/>
  <c r="C701" i="2"/>
  <c r="E700" i="2"/>
  <c r="D700" i="2"/>
  <c r="C700" i="2"/>
  <c r="D699" i="2"/>
  <c r="C699" i="2"/>
  <c r="E698" i="2"/>
  <c r="D698" i="2"/>
  <c r="C698" i="2"/>
  <c r="D697" i="2"/>
  <c r="C697" i="2"/>
  <c r="E696" i="2"/>
  <c r="D696" i="2"/>
  <c r="C696" i="2"/>
  <c r="D695" i="2"/>
  <c r="C695" i="2"/>
  <c r="E694" i="2"/>
  <c r="D694" i="2"/>
  <c r="C694" i="2"/>
  <c r="D693" i="2"/>
  <c r="C693" i="2"/>
  <c r="E692" i="2"/>
  <c r="D692" i="2"/>
  <c r="C692" i="2"/>
  <c r="D691" i="2"/>
  <c r="C691" i="2"/>
  <c r="E690" i="2"/>
  <c r="D690" i="2"/>
  <c r="C690" i="2"/>
  <c r="D689" i="2"/>
  <c r="C689" i="2"/>
  <c r="E688" i="2"/>
  <c r="D688" i="2"/>
  <c r="C688" i="2"/>
  <c r="D687" i="2"/>
  <c r="C687" i="2"/>
  <c r="E686" i="2"/>
  <c r="D686" i="2"/>
  <c r="C686" i="2"/>
  <c r="D685" i="2"/>
  <c r="C685" i="2"/>
  <c r="E684" i="2"/>
  <c r="D684" i="2"/>
  <c r="C684" i="2"/>
  <c r="D683" i="2"/>
  <c r="C683" i="2"/>
  <c r="E682" i="2"/>
  <c r="D682" i="2"/>
  <c r="C682" i="2"/>
  <c r="D681" i="2"/>
  <c r="C681" i="2"/>
  <c r="E680" i="2"/>
  <c r="D680" i="2"/>
  <c r="C680" i="2"/>
  <c r="D679" i="2"/>
  <c r="C679" i="2"/>
  <c r="E678" i="2"/>
  <c r="D678" i="2"/>
  <c r="C678" i="2"/>
  <c r="D677" i="2"/>
  <c r="C677" i="2"/>
  <c r="E676" i="2"/>
  <c r="D676" i="2"/>
  <c r="C676" i="2"/>
  <c r="D675" i="2"/>
  <c r="C675" i="2"/>
  <c r="E674" i="2"/>
  <c r="D674" i="2"/>
  <c r="C674" i="2"/>
  <c r="D673" i="2"/>
  <c r="C673" i="2"/>
  <c r="E672" i="2"/>
  <c r="D672" i="2"/>
  <c r="C672" i="2"/>
  <c r="D671" i="2"/>
  <c r="C671" i="2"/>
  <c r="E670" i="2"/>
  <c r="D670" i="2"/>
  <c r="C670" i="2"/>
  <c r="D669" i="2"/>
  <c r="C669" i="2"/>
  <c r="E668" i="2"/>
  <c r="D668" i="2"/>
  <c r="C668" i="2"/>
  <c r="D667" i="2"/>
  <c r="C667" i="2"/>
  <c r="E666" i="2"/>
  <c r="D666" i="2"/>
  <c r="C666" i="2"/>
  <c r="D665" i="2"/>
  <c r="C665" i="2"/>
  <c r="E664" i="2"/>
  <c r="D664" i="2"/>
  <c r="C664" i="2"/>
  <c r="D663" i="2"/>
  <c r="C663" i="2"/>
  <c r="E662" i="2"/>
  <c r="D662" i="2"/>
  <c r="C662" i="2"/>
  <c r="D661" i="2"/>
  <c r="C661" i="2"/>
  <c r="E660" i="2"/>
  <c r="D660" i="2"/>
  <c r="C660" i="2"/>
  <c r="D659" i="2"/>
  <c r="C659" i="2"/>
  <c r="E658" i="2"/>
  <c r="D658" i="2"/>
  <c r="C658" i="2"/>
  <c r="D657" i="2"/>
  <c r="C657" i="2"/>
  <c r="E656" i="2"/>
  <c r="D656" i="2"/>
  <c r="C656" i="2"/>
  <c r="D655" i="2"/>
  <c r="C655" i="2"/>
  <c r="E654" i="2"/>
  <c r="D654" i="2"/>
  <c r="C654" i="2"/>
  <c r="D653" i="2"/>
  <c r="C653" i="2"/>
  <c r="E652" i="2"/>
  <c r="D652" i="2"/>
  <c r="C652" i="2"/>
  <c r="D651" i="2"/>
  <c r="C651" i="2"/>
  <c r="E650" i="2"/>
  <c r="D650" i="2"/>
  <c r="C650" i="2"/>
  <c r="D649" i="2"/>
  <c r="C649" i="2"/>
  <c r="E648" i="2"/>
  <c r="D648" i="2"/>
  <c r="C648" i="2"/>
  <c r="D647" i="2"/>
  <c r="C647" i="2"/>
  <c r="E646" i="2"/>
  <c r="D646" i="2"/>
  <c r="C646" i="2"/>
  <c r="D645" i="2"/>
  <c r="C645" i="2"/>
  <c r="E644" i="2"/>
  <c r="D644" i="2"/>
  <c r="C644" i="2"/>
  <c r="D643" i="2"/>
  <c r="C643" i="2"/>
  <c r="E642" i="2"/>
  <c r="D642" i="2"/>
  <c r="C642" i="2"/>
  <c r="D641" i="2"/>
  <c r="C641" i="2"/>
  <c r="E640" i="2"/>
  <c r="D640" i="2"/>
  <c r="C640" i="2"/>
  <c r="D639" i="2"/>
  <c r="C639" i="2"/>
  <c r="E638" i="2"/>
  <c r="D638" i="2"/>
  <c r="C638" i="2"/>
  <c r="D637" i="2"/>
  <c r="C637" i="2"/>
  <c r="E636" i="2"/>
  <c r="D636" i="2"/>
  <c r="C636" i="2"/>
  <c r="D635" i="2"/>
  <c r="C635" i="2"/>
  <c r="E634" i="2"/>
  <c r="D634" i="2"/>
  <c r="C634" i="2"/>
  <c r="D633" i="2"/>
  <c r="C633" i="2"/>
  <c r="E632" i="2"/>
  <c r="D632" i="2"/>
  <c r="C632" i="2"/>
  <c r="D631" i="2"/>
  <c r="C631" i="2"/>
  <c r="E630" i="2"/>
  <c r="D630" i="2"/>
  <c r="C630" i="2"/>
  <c r="D629" i="2"/>
  <c r="C629" i="2"/>
  <c r="E628" i="2"/>
  <c r="D628" i="2"/>
  <c r="C628" i="2"/>
  <c r="D627" i="2"/>
  <c r="C627" i="2"/>
  <c r="E626" i="2"/>
  <c r="D626" i="2"/>
  <c r="C626" i="2"/>
  <c r="D625" i="2"/>
  <c r="C625" i="2"/>
  <c r="E624" i="2"/>
  <c r="D624" i="2"/>
  <c r="C624" i="2"/>
  <c r="D623" i="2"/>
  <c r="C623" i="2"/>
  <c r="E622" i="2"/>
  <c r="D622" i="2"/>
  <c r="C622" i="2"/>
  <c r="D621" i="2"/>
  <c r="C621" i="2"/>
  <c r="E620" i="2"/>
  <c r="D620" i="2"/>
  <c r="C620" i="2"/>
  <c r="D619" i="2"/>
  <c r="C619" i="2"/>
  <c r="E618" i="2"/>
  <c r="D618" i="2"/>
  <c r="C618" i="2"/>
  <c r="D617" i="2"/>
  <c r="C617" i="2"/>
  <c r="E616" i="2"/>
  <c r="D616" i="2"/>
  <c r="C616" i="2"/>
  <c r="D615" i="2"/>
  <c r="C615" i="2"/>
  <c r="E614" i="2"/>
  <c r="D614" i="2"/>
  <c r="C614" i="2"/>
  <c r="D613" i="2"/>
  <c r="C613" i="2"/>
  <c r="E612" i="2"/>
  <c r="D612" i="2"/>
  <c r="C612" i="2"/>
  <c r="D611" i="2"/>
  <c r="C611" i="2"/>
  <c r="E610" i="2"/>
  <c r="D610" i="2"/>
  <c r="C610" i="2"/>
  <c r="D609" i="2"/>
  <c r="C609" i="2"/>
  <c r="E608" i="2"/>
  <c r="D608" i="2"/>
  <c r="C608" i="2"/>
  <c r="D607" i="2"/>
  <c r="C607" i="2"/>
  <c r="E606" i="2"/>
  <c r="D606" i="2"/>
  <c r="C606" i="2"/>
  <c r="D605" i="2"/>
  <c r="C605" i="2"/>
  <c r="E604" i="2"/>
  <c r="D604" i="2"/>
  <c r="C604" i="2"/>
  <c r="D603" i="2"/>
  <c r="C603" i="2"/>
  <c r="E602" i="2"/>
  <c r="D602" i="2"/>
  <c r="C602" i="2"/>
  <c r="D601" i="2"/>
  <c r="C601" i="2"/>
  <c r="E600" i="2"/>
  <c r="D600" i="2"/>
  <c r="C600" i="2"/>
  <c r="D599" i="2"/>
  <c r="C599" i="2"/>
  <c r="E598" i="2"/>
  <c r="D598" i="2"/>
  <c r="C598" i="2"/>
  <c r="D597" i="2"/>
  <c r="C597" i="2"/>
  <c r="E596" i="2"/>
  <c r="D596" i="2"/>
  <c r="C596" i="2"/>
  <c r="D595" i="2"/>
  <c r="C595" i="2"/>
  <c r="E594" i="2"/>
  <c r="D594" i="2"/>
  <c r="C594" i="2"/>
  <c r="D593" i="2"/>
  <c r="C593" i="2"/>
  <c r="E592" i="2"/>
  <c r="D592" i="2"/>
  <c r="C592" i="2"/>
  <c r="D591" i="2"/>
  <c r="C591" i="2"/>
  <c r="E590" i="2"/>
  <c r="D590" i="2"/>
  <c r="C590" i="2"/>
  <c r="D589" i="2"/>
  <c r="C589" i="2"/>
  <c r="E588" i="2"/>
  <c r="D588" i="2"/>
  <c r="C588" i="2"/>
  <c r="D587" i="2"/>
  <c r="C587" i="2"/>
  <c r="E586" i="2"/>
  <c r="D586" i="2"/>
  <c r="C586" i="2"/>
  <c r="D585" i="2"/>
  <c r="C585" i="2"/>
  <c r="E584" i="2"/>
  <c r="D584" i="2"/>
  <c r="C584" i="2"/>
  <c r="D583" i="2"/>
  <c r="C583" i="2"/>
  <c r="E582" i="2"/>
  <c r="D582" i="2"/>
  <c r="C582" i="2"/>
  <c r="D581" i="2"/>
  <c r="C581" i="2"/>
  <c r="E580" i="2"/>
  <c r="D580" i="2"/>
  <c r="C580" i="2"/>
  <c r="D579" i="2"/>
  <c r="C579" i="2"/>
  <c r="E578" i="2"/>
  <c r="D578" i="2"/>
  <c r="C578" i="2"/>
  <c r="D577" i="2"/>
  <c r="C577" i="2"/>
  <c r="E576" i="2"/>
  <c r="D576" i="2"/>
  <c r="C576" i="2"/>
  <c r="D575" i="2"/>
  <c r="C575" i="2"/>
  <c r="E574" i="2"/>
  <c r="D574" i="2"/>
  <c r="C574" i="2"/>
  <c r="D573" i="2"/>
  <c r="C573" i="2"/>
  <c r="E572" i="2"/>
  <c r="D572" i="2"/>
  <c r="C572" i="2"/>
  <c r="D571" i="2"/>
  <c r="C571" i="2"/>
  <c r="E570" i="2"/>
  <c r="D570" i="2"/>
  <c r="C570" i="2"/>
  <c r="D569" i="2"/>
  <c r="C569" i="2"/>
  <c r="E568" i="2"/>
  <c r="D568" i="2"/>
  <c r="C568" i="2"/>
  <c r="D567" i="2"/>
  <c r="C567" i="2"/>
  <c r="E566" i="2"/>
  <c r="D566" i="2"/>
  <c r="C566" i="2"/>
  <c r="D565" i="2"/>
  <c r="C565" i="2"/>
  <c r="E564" i="2"/>
  <c r="D564" i="2"/>
  <c r="C564" i="2"/>
  <c r="D563" i="2"/>
  <c r="C563" i="2"/>
  <c r="E562" i="2"/>
  <c r="D562" i="2"/>
  <c r="C562" i="2"/>
  <c r="D561" i="2"/>
  <c r="C561" i="2"/>
  <c r="E560" i="2"/>
  <c r="D560" i="2"/>
  <c r="C560" i="2"/>
  <c r="D559" i="2"/>
  <c r="C559" i="2"/>
  <c r="E558" i="2"/>
  <c r="D558" i="2"/>
  <c r="C558" i="2"/>
  <c r="D557" i="2"/>
  <c r="C557" i="2"/>
  <c r="E556" i="2"/>
  <c r="D556" i="2"/>
  <c r="C556" i="2"/>
  <c r="D555" i="2"/>
  <c r="C555" i="2"/>
  <c r="E554" i="2"/>
  <c r="D554" i="2"/>
  <c r="C554" i="2"/>
  <c r="D553" i="2"/>
  <c r="C553" i="2"/>
  <c r="E552" i="2"/>
  <c r="D552" i="2"/>
  <c r="C552" i="2"/>
  <c r="D551" i="2"/>
  <c r="C551" i="2"/>
  <c r="E550" i="2"/>
  <c r="D550" i="2"/>
  <c r="C550" i="2"/>
  <c r="D549" i="2"/>
  <c r="C549" i="2"/>
  <c r="E548" i="2"/>
  <c r="D548" i="2"/>
  <c r="C548" i="2"/>
  <c r="D547" i="2"/>
  <c r="C547" i="2"/>
  <c r="E546" i="2"/>
  <c r="D546" i="2"/>
  <c r="C546" i="2"/>
  <c r="D545" i="2"/>
  <c r="C545" i="2"/>
  <c r="E544" i="2"/>
  <c r="D544" i="2"/>
  <c r="C544" i="2"/>
  <c r="D543" i="2"/>
  <c r="C543" i="2"/>
  <c r="E542" i="2"/>
  <c r="D542" i="2"/>
  <c r="C542" i="2"/>
  <c r="D541" i="2"/>
  <c r="C541" i="2"/>
  <c r="E540" i="2"/>
  <c r="D540" i="2"/>
  <c r="C540" i="2"/>
  <c r="D539" i="2"/>
  <c r="C539" i="2"/>
  <c r="E538" i="2"/>
  <c r="D538" i="2"/>
  <c r="C538" i="2"/>
  <c r="D537" i="2"/>
  <c r="C537" i="2"/>
  <c r="E536" i="2"/>
  <c r="D536" i="2"/>
  <c r="C536" i="2"/>
  <c r="D535" i="2"/>
  <c r="C535" i="2"/>
  <c r="E534" i="2"/>
  <c r="D534" i="2"/>
  <c r="C534" i="2"/>
  <c r="D533" i="2"/>
  <c r="C533" i="2"/>
  <c r="E532" i="2"/>
  <c r="D532" i="2"/>
  <c r="C532" i="2"/>
  <c r="D531" i="2"/>
  <c r="C531" i="2"/>
  <c r="E530" i="2"/>
  <c r="D530" i="2"/>
  <c r="C530" i="2"/>
  <c r="D529" i="2"/>
  <c r="C529" i="2"/>
  <c r="E528" i="2"/>
  <c r="D528" i="2"/>
  <c r="C528" i="2"/>
  <c r="D527" i="2"/>
  <c r="C527" i="2"/>
  <c r="E526" i="2"/>
  <c r="D526" i="2"/>
  <c r="C526" i="2"/>
  <c r="D525" i="2"/>
  <c r="C525" i="2"/>
  <c r="E524" i="2"/>
  <c r="D524" i="2"/>
  <c r="C524" i="2"/>
  <c r="D523" i="2"/>
  <c r="C523" i="2"/>
  <c r="E522" i="2"/>
  <c r="D522" i="2"/>
  <c r="C522" i="2"/>
  <c r="D521" i="2"/>
  <c r="C521" i="2"/>
  <c r="E520" i="2"/>
  <c r="D520" i="2"/>
  <c r="C520" i="2"/>
  <c r="D519" i="2"/>
  <c r="C519" i="2"/>
  <c r="E518" i="2"/>
  <c r="D518" i="2"/>
  <c r="C518" i="2"/>
  <c r="D517" i="2"/>
  <c r="C517" i="2"/>
  <c r="E516" i="2"/>
  <c r="D516" i="2"/>
  <c r="C516" i="2"/>
  <c r="D515" i="2"/>
  <c r="C515" i="2"/>
  <c r="E514" i="2"/>
  <c r="D514" i="2"/>
  <c r="C514" i="2"/>
  <c r="D513" i="2"/>
  <c r="C513" i="2"/>
  <c r="E512" i="2"/>
  <c r="D512" i="2"/>
  <c r="C512" i="2"/>
  <c r="D511" i="2"/>
  <c r="C511" i="2"/>
  <c r="E510" i="2"/>
  <c r="D510" i="2"/>
  <c r="C510" i="2"/>
  <c r="D509" i="2"/>
  <c r="C509" i="2"/>
  <c r="E508" i="2"/>
  <c r="D508" i="2"/>
  <c r="C508" i="2"/>
  <c r="D507" i="2"/>
  <c r="C507" i="2"/>
  <c r="E506" i="2"/>
  <c r="D506" i="2"/>
  <c r="C506" i="2"/>
  <c r="D505" i="2"/>
  <c r="C505" i="2"/>
  <c r="E504" i="2"/>
  <c r="D504" i="2"/>
  <c r="C504" i="2"/>
  <c r="D503" i="2"/>
  <c r="C503" i="2"/>
  <c r="E502" i="2"/>
  <c r="D502" i="2"/>
  <c r="C502" i="2"/>
  <c r="D501" i="2"/>
  <c r="C501" i="2"/>
  <c r="E500" i="2"/>
  <c r="D500" i="2"/>
  <c r="C500" i="2"/>
  <c r="D499" i="2"/>
  <c r="C499" i="2"/>
  <c r="E498" i="2"/>
  <c r="D498" i="2"/>
  <c r="C498" i="2"/>
  <c r="D497" i="2"/>
  <c r="C497" i="2"/>
  <c r="E496" i="2"/>
  <c r="D496" i="2"/>
  <c r="C496" i="2"/>
  <c r="D495" i="2"/>
  <c r="C495" i="2"/>
  <c r="E494" i="2"/>
  <c r="D494" i="2"/>
  <c r="C494" i="2"/>
  <c r="D493" i="2"/>
  <c r="C493" i="2"/>
  <c r="E492" i="2"/>
  <c r="D492" i="2"/>
  <c r="C492" i="2"/>
  <c r="D491" i="2"/>
  <c r="C491" i="2"/>
  <c r="E490" i="2"/>
  <c r="D490" i="2"/>
  <c r="C490" i="2"/>
  <c r="D489" i="2"/>
  <c r="C489" i="2"/>
  <c r="E488" i="2"/>
  <c r="D488" i="2"/>
  <c r="C488" i="2"/>
  <c r="D487" i="2"/>
  <c r="C487" i="2"/>
  <c r="E486" i="2"/>
  <c r="D486" i="2"/>
  <c r="C486" i="2"/>
  <c r="D485" i="2"/>
  <c r="C485" i="2"/>
  <c r="E484" i="2"/>
  <c r="D484" i="2"/>
  <c r="C484" i="2"/>
  <c r="D483" i="2"/>
  <c r="C483" i="2"/>
  <c r="E482" i="2"/>
  <c r="D482" i="2"/>
  <c r="C482" i="2"/>
  <c r="D481" i="2"/>
  <c r="C481" i="2"/>
  <c r="E480" i="2"/>
  <c r="D480" i="2"/>
  <c r="C480" i="2"/>
  <c r="D479" i="2"/>
  <c r="C479" i="2"/>
  <c r="E478" i="2"/>
  <c r="D478" i="2"/>
  <c r="C478" i="2"/>
  <c r="D477" i="2"/>
  <c r="C477" i="2"/>
  <c r="E476" i="2"/>
  <c r="D476" i="2"/>
  <c r="C476" i="2"/>
  <c r="D475" i="2"/>
  <c r="C475" i="2"/>
  <c r="E474" i="2"/>
  <c r="D474" i="2"/>
  <c r="C474" i="2"/>
  <c r="D473" i="2"/>
  <c r="C473" i="2"/>
  <c r="E472" i="2"/>
  <c r="D472" i="2"/>
  <c r="C472" i="2"/>
  <c r="D471" i="2"/>
  <c r="C471" i="2"/>
  <c r="E470" i="2"/>
  <c r="D470" i="2"/>
  <c r="C470" i="2"/>
  <c r="D469" i="2"/>
  <c r="C469" i="2"/>
  <c r="E468" i="2"/>
  <c r="D468" i="2"/>
  <c r="C468" i="2"/>
  <c r="D467" i="2"/>
  <c r="C467" i="2"/>
  <c r="E466" i="2"/>
  <c r="D466" i="2"/>
  <c r="C466" i="2"/>
  <c r="D465" i="2"/>
  <c r="C465" i="2"/>
  <c r="E464" i="2"/>
  <c r="D464" i="2"/>
  <c r="C464" i="2"/>
  <c r="D463" i="2"/>
  <c r="C463" i="2"/>
  <c r="E462" i="2"/>
  <c r="D462" i="2"/>
  <c r="C462" i="2"/>
  <c r="D461" i="2"/>
  <c r="C461" i="2"/>
  <c r="E460" i="2"/>
  <c r="D460" i="2"/>
  <c r="C460" i="2"/>
  <c r="D459" i="2"/>
  <c r="C459" i="2"/>
  <c r="E458" i="2"/>
  <c r="D458" i="2"/>
  <c r="C458" i="2"/>
  <c r="D457" i="2"/>
  <c r="C457" i="2"/>
  <c r="E456" i="2"/>
  <c r="D456" i="2"/>
  <c r="C456" i="2"/>
  <c r="D455" i="2"/>
  <c r="C455" i="2"/>
  <c r="E454" i="2"/>
  <c r="D454" i="2"/>
  <c r="C454" i="2"/>
  <c r="D453" i="2"/>
  <c r="C453" i="2"/>
  <c r="E452" i="2"/>
  <c r="D452" i="2"/>
  <c r="C452" i="2"/>
  <c r="D451" i="2"/>
  <c r="C451" i="2"/>
  <c r="E450" i="2"/>
  <c r="D450" i="2"/>
  <c r="C450" i="2"/>
  <c r="D449" i="2"/>
  <c r="C449" i="2"/>
  <c r="E448" i="2"/>
  <c r="D448" i="2"/>
  <c r="C448" i="2"/>
  <c r="D447" i="2"/>
  <c r="C447" i="2"/>
  <c r="E446" i="2"/>
  <c r="D446" i="2"/>
  <c r="C446" i="2"/>
  <c r="D445" i="2"/>
  <c r="C445" i="2"/>
  <c r="E444" i="2"/>
  <c r="D444" i="2"/>
  <c r="C444" i="2"/>
  <c r="D443" i="2"/>
  <c r="C443" i="2"/>
  <c r="E442" i="2"/>
  <c r="D442" i="2"/>
  <c r="C442" i="2"/>
  <c r="D441" i="2"/>
  <c r="C441" i="2"/>
  <c r="E440" i="2"/>
  <c r="D440" i="2"/>
  <c r="C440" i="2"/>
  <c r="D439" i="2"/>
  <c r="C439" i="2"/>
  <c r="E438" i="2"/>
  <c r="D438" i="2"/>
  <c r="C438" i="2"/>
  <c r="D437" i="2"/>
  <c r="C437" i="2"/>
  <c r="E436" i="2"/>
  <c r="D436" i="2"/>
  <c r="C436" i="2"/>
  <c r="D435" i="2"/>
  <c r="C435" i="2"/>
  <c r="E434" i="2"/>
  <c r="D434" i="2"/>
  <c r="C434" i="2"/>
  <c r="D433" i="2"/>
  <c r="C433" i="2"/>
  <c r="E432" i="2"/>
  <c r="D432" i="2"/>
  <c r="C432" i="2"/>
  <c r="D431" i="2"/>
  <c r="C431" i="2"/>
  <c r="E430" i="2"/>
  <c r="D430" i="2"/>
  <c r="C430" i="2"/>
  <c r="D429" i="2"/>
  <c r="C429" i="2"/>
  <c r="E428" i="2"/>
  <c r="D428" i="2"/>
  <c r="C428" i="2"/>
  <c r="D427" i="2"/>
  <c r="C427" i="2"/>
  <c r="E426" i="2"/>
  <c r="D426" i="2"/>
  <c r="C426" i="2"/>
  <c r="D425" i="2"/>
  <c r="C425" i="2"/>
  <c r="E424" i="2"/>
  <c r="D424" i="2"/>
  <c r="C424" i="2"/>
  <c r="D423" i="2"/>
  <c r="C423" i="2"/>
  <c r="E422" i="2"/>
  <c r="D422" i="2"/>
  <c r="C422" i="2"/>
  <c r="D421" i="2"/>
  <c r="C421" i="2"/>
  <c r="E420" i="2"/>
  <c r="D420" i="2"/>
  <c r="C420" i="2"/>
  <c r="D419" i="2"/>
  <c r="C419" i="2"/>
  <c r="E418" i="2"/>
  <c r="D418" i="2"/>
  <c r="C418" i="2"/>
  <c r="D417" i="2"/>
  <c r="C417" i="2"/>
  <c r="E416" i="2"/>
  <c r="D416" i="2"/>
  <c r="C416" i="2"/>
  <c r="D415" i="2"/>
  <c r="C415" i="2"/>
  <c r="E414" i="2"/>
  <c r="D414" i="2"/>
  <c r="C414" i="2"/>
  <c r="D413" i="2"/>
  <c r="C413" i="2"/>
  <c r="E412" i="2"/>
  <c r="D412" i="2"/>
  <c r="C412" i="2"/>
  <c r="D411" i="2"/>
  <c r="C411" i="2"/>
  <c r="E410" i="2"/>
  <c r="D410" i="2"/>
  <c r="C410" i="2"/>
  <c r="D409" i="2"/>
  <c r="C409" i="2"/>
  <c r="E408" i="2"/>
  <c r="D408" i="2"/>
  <c r="C408" i="2"/>
  <c r="D407" i="2"/>
  <c r="C407" i="2"/>
  <c r="E406" i="2"/>
  <c r="D406" i="2"/>
  <c r="C406" i="2"/>
  <c r="D405" i="2"/>
  <c r="C405" i="2"/>
  <c r="E404" i="2"/>
  <c r="D404" i="2"/>
  <c r="C404" i="2"/>
  <c r="D403" i="2"/>
  <c r="C403" i="2"/>
  <c r="E402" i="2"/>
  <c r="D402" i="2"/>
  <c r="C402" i="2"/>
  <c r="D401" i="2"/>
  <c r="C401" i="2"/>
  <c r="E400" i="2"/>
  <c r="D400" i="2"/>
  <c r="C400" i="2"/>
  <c r="D399" i="2"/>
  <c r="C399" i="2"/>
  <c r="E398" i="2"/>
  <c r="D398" i="2"/>
  <c r="C398" i="2"/>
  <c r="D397" i="2"/>
  <c r="C397" i="2"/>
  <c r="E396" i="2"/>
  <c r="D396" i="2"/>
  <c r="C396" i="2"/>
  <c r="D395" i="2"/>
  <c r="C395" i="2"/>
  <c r="E394" i="2"/>
  <c r="D394" i="2"/>
  <c r="C394" i="2"/>
  <c r="D393" i="2"/>
  <c r="C393" i="2"/>
  <c r="E392" i="2"/>
  <c r="D392" i="2"/>
  <c r="C392" i="2"/>
  <c r="D391" i="2"/>
  <c r="C391" i="2"/>
  <c r="E390" i="2"/>
  <c r="D390" i="2"/>
  <c r="C390" i="2"/>
  <c r="D389" i="2"/>
  <c r="C389" i="2"/>
  <c r="E388" i="2"/>
  <c r="D388" i="2"/>
  <c r="C388" i="2"/>
  <c r="D387" i="2"/>
  <c r="C387" i="2"/>
  <c r="E386" i="2"/>
  <c r="D386" i="2"/>
  <c r="C386" i="2"/>
  <c r="D385" i="2"/>
  <c r="C385" i="2"/>
  <c r="E384" i="2"/>
  <c r="D384" i="2"/>
  <c r="C384" i="2"/>
  <c r="D383" i="2"/>
  <c r="C383" i="2"/>
  <c r="E382" i="2"/>
  <c r="D382" i="2"/>
  <c r="C382" i="2"/>
  <c r="D381" i="2"/>
  <c r="C381" i="2"/>
  <c r="E380" i="2"/>
  <c r="D380" i="2"/>
  <c r="C380" i="2"/>
  <c r="D379" i="2"/>
  <c r="C379" i="2"/>
  <c r="E378" i="2"/>
  <c r="D378" i="2"/>
  <c r="C378" i="2"/>
  <c r="D377" i="2"/>
  <c r="C377" i="2"/>
  <c r="E376" i="2"/>
  <c r="D376" i="2"/>
  <c r="C376" i="2"/>
  <c r="D375" i="2"/>
  <c r="C375" i="2"/>
  <c r="E374" i="2"/>
  <c r="D374" i="2"/>
  <c r="C374" i="2"/>
  <c r="D373" i="2"/>
  <c r="C373" i="2"/>
  <c r="E372" i="2"/>
  <c r="D372" i="2"/>
  <c r="C372" i="2"/>
  <c r="D371" i="2"/>
  <c r="C371" i="2"/>
  <c r="E370" i="2"/>
  <c r="D370" i="2"/>
  <c r="C370" i="2"/>
  <c r="D369" i="2"/>
  <c r="C369" i="2"/>
  <c r="E368" i="2"/>
  <c r="D368" i="2"/>
  <c r="C368" i="2"/>
  <c r="D367" i="2"/>
  <c r="C367" i="2"/>
  <c r="E366" i="2"/>
  <c r="D366" i="2"/>
  <c r="C366" i="2"/>
  <c r="D365" i="2"/>
  <c r="C365" i="2"/>
  <c r="E364" i="2"/>
  <c r="D364" i="2"/>
  <c r="C364" i="2"/>
  <c r="D363" i="2"/>
  <c r="C363" i="2"/>
  <c r="E362" i="2"/>
  <c r="D362" i="2"/>
  <c r="C362" i="2"/>
  <c r="D361" i="2"/>
  <c r="C361" i="2"/>
  <c r="E360" i="2"/>
  <c r="D360" i="2"/>
  <c r="C360" i="2"/>
  <c r="D359" i="2"/>
  <c r="C359" i="2"/>
  <c r="E358" i="2"/>
  <c r="D358" i="2"/>
  <c r="C358" i="2"/>
  <c r="D357" i="2"/>
  <c r="C357" i="2"/>
  <c r="E356" i="2"/>
  <c r="D356" i="2"/>
  <c r="C356" i="2"/>
  <c r="D355" i="2"/>
  <c r="C355" i="2"/>
  <c r="E354" i="2"/>
  <c r="D354" i="2"/>
  <c r="C354" i="2"/>
  <c r="D353" i="2"/>
  <c r="C353" i="2"/>
  <c r="E352" i="2"/>
  <c r="D352" i="2"/>
  <c r="C352" i="2"/>
  <c r="D351" i="2"/>
  <c r="C351" i="2"/>
  <c r="E350" i="2"/>
  <c r="D350" i="2"/>
  <c r="C350" i="2"/>
  <c r="D349" i="2"/>
  <c r="C349" i="2"/>
  <c r="E348" i="2"/>
  <c r="D348" i="2"/>
  <c r="C348" i="2"/>
  <c r="D347" i="2"/>
  <c r="C347" i="2"/>
  <c r="E346" i="2"/>
  <c r="D346" i="2"/>
  <c r="C346" i="2"/>
  <c r="D345" i="2"/>
  <c r="C345" i="2"/>
  <c r="E344" i="2"/>
  <c r="D344" i="2"/>
  <c r="C344" i="2"/>
  <c r="D343" i="2"/>
  <c r="C343" i="2"/>
  <c r="E342" i="2"/>
  <c r="D342" i="2"/>
  <c r="C342" i="2"/>
  <c r="D341" i="2"/>
  <c r="C341" i="2"/>
  <c r="E340" i="2"/>
  <c r="D340" i="2"/>
  <c r="C340" i="2"/>
  <c r="D339" i="2"/>
  <c r="C339" i="2"/>
  <c r="E338" i="2"/>
  <c r="D338" i="2"/>
  <c r="C338" i="2"/>
  <c r="D337" i="2"/>
  <c r="C337" i="2"/>
  <c r="E336" i="2"/>
  <c r="D336" i="2"/>
  <c r="C336" i="2"/>
  <c r="D335" i="2"/>
  <c r="C335" i="2"/>
  <c r="E334" i="2"/>
  <c r="D334" i="2"/>
  <c r="C334" i="2"/>
  <c r="D333" i="2"/>
  <c r="C333" i="2"/>
  <c r="E332" i="2"/>
  <c r="D332" i="2"/>
  <c r="C332" i="2"/>
  <c r="D331" i="2"/>
  <c r="C331" i="2"/>
  <c r="E330" i="2"/>
  <c r="D330" i="2"/>
  <c r="C330" i="2"/>
  <c r="D329" i="2"/>
  <c r="C329" i="2"/>
  <c r="E328" i="2"/>
  <c r="D328" i="2"/>
  <c r="C328" i="2"/>
  <c r="D327" i="2"/>
  <c r="C327" i="2"/>
  <c r="E326" i="2"/>
  <c r="D326" i="2"/>
  <c r="C326" i="2"/>
  <c r="D325" i="2"/>
  <c r="C325" i="2"/>
  <c r="E324" i="2"/>
  <c r="D324" i="2"/>
  <c r="C324" i="2"/>
  <c r="D323" i="2"/>
  <c r="C323" i="2"/>
  <c r="E322" i="2"/>
  <c r="D322" i="2"/>
  <c r="C322" i="2"/>
  <c r="D321" i="2"/>
  <c r="C321" i="2"/>
  <c r="E320" i="2"/>
  <c r="D320" i="2"/>
  <c r="C320" i="2"/>
  <c r="D319" i="2"/>
  <c r="C319" i="2"/>
  <c r="E318" i="2"/>
  <c r="D318" i="2"/>
  <c r="C318" i="2"/>
  <c r="D317" i="2"/>
  <c r="C317" i="2"/>
  <c r="E316" i="2"/>
  <c r="D316" i="2"/>
  <c r="C316" i="2"/>
  <c r="D315" i="2"/>
  <c r="C315" i="2"/>
  <c r="E314" i="2"/>
  <c r="D314" i="2"/>
  <c r="C314" i="2"/>
  <c r="D313" i="2"/>
  <c r="C313" i="2"/>
  <c r="E312" i="2"/>
  <c r="D312" i="2"/>
  <c r="C312" i="2"/>
  <c r="D311" i="2"/>
  <c r="C311" i="2"/>
  <c r="E310" i="2"/>
  <c r="D310" i="2"/>
  <c r="C310" i="2"/>
  <c r="D309" i="2"/>
  <c r="C309" i="2"/>
  <c r="E308" i="2"/>
  <c r="D308" i="2"/>
  <c r="C308" i="2"/>
  <c r="D307" i="2"/>
  <c r="C307" i="2"/>
  <c r="E306" i="2"/>
  <c r="D306" i="2"/>
  <c r="C306" i="2"/>
  <c r="D305" i="2"/>
  <c r="C305" i="2"/>
  <c r="E304" i="2"/>
  <c r="D304" i="2"/>
  <c r="C304" i="2"/>
  <c r="D303" i="2"/>
  <c r="C303" i="2"/>
  <c r="E302" i="2"/>
  <c r="D302" i="2"/>
  <c r="C302" i="2"/>
  <c r="D301" i="2"/>
  <c r="C301" i="2"/>
  <c r="E300" i="2"/>
  <c r="D300" i="2"/>
  <c r="C300" i="2"/>
  <c r="D299" i="2"/>
  <c r="C299" i="2"/>
  <c r="E298" i="2"/>
  <c r="D298" i="2"/>
  <c r="C298" i="2"/>
  <c r="D297" i="2"/>
  <c r="C297" i="2"/>
  <c r="E296" i="2"/>
  <c r="D296" i="2"/>
  <c r="C296" i="2"/>
  <c r="D295" i="2"/>
  <c r="C295" i="2"/>
  <c r="E294" i="2"/>
  <c r="D294" i="2"/>
  <c r="C294" i="2"/>
  <c r="D293" i="2"/>
  <c r="C293" i="2"/>
  <c r="E292" i="2"/>
  <c r="D292" i="2"/>
  <c r="C292" i="2"/>
  <c r="D291" i="2"/>
  <c r="C291" i="2"/>
  <c r="E290" i="2"/>
  <c r="D290" i="2"/>
  <c r="C290" i="2"/>
  <c r="D289" i="2"/>
  <c r="C289" i="2"/>
  <c r="E288" i="2"/>
  <c r="D288" i="2"/>
  <c r="C288" i="2"/>
  <c r="D287" i="2"/>
  <c r="C287" i="2"/>
  <c r="E286" i="2"/>
  <c r="D286" i="2"/>
  <c r="C286" i="2"/>
  <c r="D285" i="2"/>
  <c r="C285" i="2"/>
  <c r="E284" i="2"/>
  <c r="D284" i="2"/>
  <c r="C284" i="2"/>
  <c r="D283" i="2"/>
  <c r="C283" i="2"/>
  <c r="E282" i="2"/>
  <c r="D282" i="2"/>
  <c r="C282" i="2"/>
  <c r="D281" i="2"/>
  <c r="C281" i="2"/>
  <c r="E280" i="2"/>
  <c r="D280" i="2"/>
  <c r="C280" i="2"/>
  <c r="D279" i="2"/>
  <c r="C279" i="2"/>
  <c r="E278" i="2"/>
  <c r="D278" i="2"/>
  <c r="C278" i="2"/>
  <c r="D277" i="2"/>
  <c r="C277" i="2"/>
  <c r="E276" i="2"/>
  <c r="D276" i="2"/>
  <c r="C276" i="2"/>
  <c r="D275" i="2"/>
  <c r="C275" i="2"/>
  <c r="E274" i="2"/>
  <c r="D274" i="2"/>
  <c r="C274" i="2"/>
  <c r="D273" i="2"/>
  <c r="C273" i="2"/>
  <c r="E272" i="2"/>
  <c r="D272" i="2"/>
  <c r="C272" i="2"/>
  <c r="D271" i="2"/>
  <c r="C271" i="2"/>
  <c r="E270" i="2"/>
  <c r="D270" i="2"/>
  <c r="C270" i="2"/>
  <c r="D269" i="2"/>
  <c r="C269" i="2"/>
  <c r="E268" i="2"/>
  <c r="D268" i="2"/>
  <c r="C268" i="2"/>
  <c r="D267" i="2"/>
  <c r="C267" i="2"/>
  <c r="E266" i="2"/>
  <c r="D266" i="2"/>
  <c r="C266" i="2"/>
  <c r="D265" i="2"/>
  <c r="C265" i="2"/>
  <c r="E264" i="2"/>
  <c r="D264" i="2"/>
  <c r="C264" i="2"/>
  <c r="D263" i="2"/>
  <c r="C263" i="2"/>
  <c r="E262" i="2"/>
  <c r="D262" i="2"/>
  <c r="C262" i="2"/>
  <c r="D261" i="2"/>
  <c r="C261" i="2"/>
  <c r="E260" i="2"/>
  <c r="D260" i="2"/>
  <c r="C260" i="2"/>
  <c r="D259" i="2"/>
  <c r="C259" i="2"/>
  <c r="E258" i="2"/>
  <c r="D258" i="2"/>
  <c r="C258" i="2"/>
  <c r="D257" i="2"/>
  <c r="C257" i="2"/>
  <c r="E256" i="2"/>
  <c r="D256" i="2"/>
  <c r="C256" i="2"/>
  <c r="D255" i="2"/>
  <c r="C255" i="2"/>
  <c r="E254" i="2"/>
  <c r="D254" i="2"/>
  <c r="C254" i="2"/>
  <c r="D253" i="2"/>
  <c r="C253" i="2"/>
  <c r="E252" i="2"/>
  <c r="D252" i="2"/>
  <c r="C252" i="2"/>
  <c r="D251" i="2"/>
  <c r="C251" i="2"/>
  <c r="E250" i="2"/>
  <c r="D250" i="2"/>
  <c r="C250" i="2"/>
  <c r="D249" i="2"/>
  <c r="C249" i="2"/>
  <c r="E248" i="2"/>
  <c r="D248" i="2"/>
  <c r="C248" i="2"/>
  <c r="D247" i="2"/>
  <c r="C247" i="2"/>
  <c r="E246" i="2"/>
  <c r="D246" i="2"/>
  <c r="C246" i="2"/>
  <c r="D245" i="2"/>
  <c r="C245" i="2"/>
  <c r="E244" i="2"/>
  <c r="D244" i="2"/>
  <c r="C244" i="2"/>
  <c r="D243" i="2"/>
  <c r="C243" i="2"/>
  <c r="E242" i="2"/>
  <c r="D242" i="2"/>
  <c r="C242" i="2"/>
  <c r="D241" i="2"/>
  <c r="C241" i="2"/>
  <c r="E240" i="2"/>
  <c r="D240" i="2"/>
  <c r="C240" i="2"/>
  <c r="D239" i="2"/>
  <c r="C239" i="2"/>
  <c r="E238" i="2"/>
  <c r="D238" i="2"/>
  <c r="C238" i="2"/>
  <c r="D237" i="2"/>
  <c r="C237" i="2"/>
  <c r="E236" i="2"/>
  <c r="D236" i="2"/>
  <c r="C236" i="2"/>
  <c r="D235" i="2"/>
  <c r="C235" i="2"/>
  <c r="E234" i="2"/>
  <c r="D234" i="2"/>
  <c r="C234" i="2"/>
  <c r="D233" i="2"/>
  <c r="C233" i="2"/>
  <c r="E232" i="2"/>
  <c r="D232" i="2"/>
  <c r="C232" i="2"/>
  <c r="D231" i="2"/>
  <c r="C231" i="2"/>
  <c r="E230" i="2"/>
  <c r="D230" i="2"/>
  <c r="C230" i="2"/>
  <c r="D229" i="2"/>
  <c r="C229" i="2"/>
  <c r="E228" i="2"/>
  <c r="D228" i="2"/>
  <c r="C228" i="2"/>
  <c r="D227" i="2"/>
  <c r="C227" i="2"/>
  <c r="E226" i="2"/>
  <c r="D226" i="2"/>
  <c r="C226" i="2"/>
  <c r="D225" i="2"/>
  <c r="C225" i="2"/>
  <c r="E224" i="2"/>
  <c r="D224" i="2"/>
  <c r="C224" i="2"/>
  <c r="D223" i="2"/>
  <c r="C223" i="2"/>
  <c r="E222" i="2"/>
  <c r="D222" i="2"/>
  <c r="C222" i="2"/>
  <c r="D221" i="2"/>
  <c r="C221" i="2"/>
  <c r="E220" i="2"/>
  <c r="D220" i="2"/>
  <c r="C220" i="2"/>
  <c r="D219" i="2"/>
  <c r="C219" i="2"/>
  <c r="E218" i="2"/>
  <c r="D218" i="2"/>
  <c r="C218" i="2"/>
  <c r="D217" i="2"/>
  <c r="C217" i="2"/>
  <c r="E216" i="2"/>
  <c r="D216" i="2"/>
  <c r="C216" i="2"/>
  <c r="D215" i="2"/>
  <c r="C215" i="2"/>
  <c r="E214" i="2"/>
  <c r="D214" i="2"/>
  <c r="C214" i="2"/>
  <c r="D213" i="2"/>
  <c r="C213" i="2"/>
  <c r="E212" i="2"/>
  <c r="D212" i="2"/>
  <c r="C212" i="2"/>
  <c r="D211" i="2"/>
  <c r="C211" i="2"/>
  <c r="E210" i="2"/>
  <c r="D210" i="2"/>
  <c r="C210" i="2"/>
  <c r="D209" i="2"/>
  <c r="C209" i="2"/>
  <c r="E208" i="2"/>
  <c r="D208" i="2"/>
  <c r="C208" i="2"/>
  <c r="D207" i="2"/>
  <c r="C207" i="2"/>
  <c r="E206" i="2"/>
  <c r="D206" i="2"/>
  <c r="C206" i="2"/>
  <c r="D205" i="2"/>
  <c r="C205" i="2"/>
  <c r="E204" i="2"/>
  <c r="D204" i="2"/>
  <c r="C204" i="2"/>
  <c r="D203" i="2"/>
  <c r="C203" i="2"/>
  <c r="E202" i="2"/>
  <c r="D202" i="2"/>
  <c r="C202" i="2"/>
  <c r="D201" i="2"/>
  <c r="C201" i="2"/>
  <c r="E200" i="2"/>
  <c r="D200" i="2"/>
  <c r="C200" i="2"/>
  <c r="D199" i="2"/>
  <c r="C199" i="2"/>
  <c r="E198" i="2"/>
  <c r="D198" i="2"/>
  <c r="C198" i="2"/>
  <c r="D197" i="2"/>
  <c r="C197" i="2"/>
  <c r="E196" i="2"/>
  <c r="D196" i="2"/>
  <c r="C196" i="2"/>
  <c r="D195" i="2"/>
  <c r="C195" i="2"/>
  <c r="E194" i="2"/>
  <c r="D194" i="2"/>
  <c r="C194" i="2"/>
  <c r="D193" i="2"/>
  <c r="C193" i="2"/>
  <c r="E192" i="2"/>
  <c r="D192" i="2"/>
  <c r="C192" i="2"/>
  <c r="D191" i="2"/>
  <c r="C191" i="2"/>
  <c r="E190" i="2"/>
  <c r="D190" i="2"/>
  <c r="C190" i="2"/>
  <c r="D189" i="2"/>
  <c r="C189" i="2"/>
  <c r="E188" i="2"/>
  <c r="D188" i="2"/>
  <c r="C188" i="2"/>
  <c r="D187" i="2"/>
  <c r="C187" i="2"/>
  <c r="E186" i="2"/>
  <c r="D186" i="2"/>
  <c r="C186" i="2"/>
  <c r="D185" i="2"/>
  <c r="C185" i="2"/>
  <c r="E184" i="2"/>
  <c r="D184" i="2"/>
  <c r="C184" i="2"/>
  <c r="D183" i="2"/>
  <c r="C183" i="2"/>
  <c r="E182" i="2"/>
  <c r="D182" i="2"/>
  <c r="C182" i="2"/>
  <c r="D181" i="2"/>
  <c r="C181" i="2"/>
  <c r="E180" i="2"/>
  <c r="D180" i="2"/>
  <c r="C180" i="2"/>
  <c r="D179" i="2"/>
  <c r="C179" i="2"/>
  <c r="E178" i="2"/>
  <c r="D178" i="2"/>
  <c r="C178" i="2"/>
  <c r="D177" i="2"/>
  <c r="C177" i="2"/>
  <c r="E176" i="2"/>
  <c r="D176" i="2"/>
  <c r="C176" i="2"/>
  <c r="D175" i="2"/>
  <c r="C175" i="2"/>
  <c r="E174" i="2"/>
  <c r="D174" i="2"/>
  <c r="C174" i="2"/>
  <c r="D173" i="2"/>
  <c r="C173" i="2"/>
  <c r="E172" i="2"/>
  <c r="D172" i="2"/>
  <c r="C172" i="2"/>
  <c r="D171" i="2"/>
  <c r="C171" i="2"/>
  <c r="E170" i="2"/>
  <c r="D170" i="2"/>
  <c r="C170" i="2"/>
  <c r="D169" i="2"/>
  <c r="C169" i="2"/>
  <c r="E168" i="2"/>
  <c r="D168" i="2"/>
  <c r="C168" i="2"/>
  <c r="D167" i="2"/>
  <c r="C167" i="2"/>
  <c r="E166" i="2"/>
  <c r="D166" i="2"/>
  <c r="C166" i="2"/>
  <c r="D165" i="2"/>
  <c r="C165" i="2"/>
  <c r="E164" i="2"/>
  <c r="D164" i="2"/>
  <c r="C164" i="2"/>
  <c r="D163" i="2"/>
  <c r="C163" i="2"/>
  <c r="E162" i="2"/>
  <c r="D162" i="2"/>
  <c r="C162" i="2"/>
  <c r="D161" i="2"/>
  <c r="C161" i="2"/>
  <c r="E160" i="2"/>
  <c r="D160" i="2"/>
  <c r="C160" i="2"/>
  <c r="D159" i="2"/>
  <c r="C159" i="2"/>
  <c r="E158" i="2"/>
  <c r="D158" i="2"/>
  <c r="C158" i="2"/>
  <c r="D157" i="2"/>
  <c r="C157" i="2"/>
  <c r="E156" i="2"/>
  <c r="D156" i="2"/>
  <c r="C156" i="2"/>
  <c r="D155" i="2"/>
  <c r="C155" i="2"/>
  <c r="E154" i="2"/>
  <c r="D154" i="2"/>
  <c r="C154" i="2"/>
  <c r="D153" i="2"/>
  <c r="C153" i="2"/>
  <c r="E152" i="2"/>
  <c r="D152" i="2"/>
  <c r="C152" i="2"/>
  <c r="D151" i="2"/>
  <c r="C151" i="2"/>
  <c r="E150" i="2"/>
  <c r="D150" i="2"/>
  <c r="C150" i="2"/>
  <c r="D149" i="2"/>
  <c r="C149" i="2"/>
  <c r="E148" i="2"/>
  <c r="D148" i="2"/>
  <c r="C148" i="2"/>
  <c r="D147" i="2"/>
  <c r="C147" i="2"/>
  <c r="E146" i="2"/>
  <c r="D146" i="2"/>
  <c r="C146" i="2"/>
  <c r="D145" i="2"/>
  <c r="C145" i="2"/>
  <c r="E144" i="2"/>
  <c r="D144" i="2"/>
  <c r="C144" i="2"/>
  <c r="D143" i="2"/>
  <c r="C143" i="2"/>
  <c r="E142" i="2"/>
  <c r="D142" i="2"/>
  <c r="C142" i="2"/>
  <c r="D141" i="2"/>
  <c r="C141" i="2"/>
  <c r="E140" i="2"/>
  <c r="D140" i="2"/>
  <c r="C140" i="2"/>
  <c r="D139" i="2"/>
  <c r="C139" i="2"/>
  <c r="E138" i="2"/>
  <c r="D138" i="2"/>
  <c r="C138" i="2"/>
  <c r="D137" i="2"/>
  <c r="C137" i="2"/>
  <c r="E136" i="2"/>
  <c r="D136" i="2"/>
  <c r="C136" i="2"/>
  <c r="D135" i="2"/>
  <c r="C135" i="2"/>
  <c r="E134" i="2"/>
  <c r="D134" i="2"/>
  <c r="C134" i="2"/>
  <c r="D133" i="2"/>
  <c r="C133" i="2"/>
  <c r="E132" i="2"/>
  <c r="D132" i="2"/>
  <c r="C132" i="2"/>
  <c r="D131" i="2"/>
  <c r="C131" i="2"/>
  <c r="E130" i="2"/>
  <c r="D130" i="2"/>
  <c r="C130" i="2"/>
  <c r="D129" i="2"/>
  <c r="C129" i="2"/>
  <c r="E128" i="2"/>
  <c r="D128" i="2"/>
  <c r="C128" i="2"/>
  <c r="D127" i="2"/>
  <c r="C127" i="2"/>
  <c r="E126" i="2"/>
  <c r="D126" i="2"/>
  <c r="C126" i="2"/>
  <c r="D125" i="2"/>
  <c r="C125" i="2"/>
  <c r="E124" i="2"/>
  <c r="D124" i="2"/>
  <c r="C124" i="2"/>
  <c r="D123" i="2"/>
  <c r="C123" i="2"/>
  <c r="E122" i="2"/>
  <c r="D122" i="2"/>
  <c r="C122" i="2"/>
  <c r="D121" i="2"/>
  <c r="C121" i="2"/>
  <c r="E120" i="2"/>
  <c r="D120" i="2"/>
  <c r="C120" i="2"/>
  <c r="D119" i="2"/>
  <c r="C119" i="2"/>
  <c r="E118" i="2"/>
  <c r="D118" i="2"/>
  <c r="C118" i="2"/>
  <c r="D117" i="2"/>
  <c r="C117" i="2"/>
  <c r="E116" i="2"/>
  <c r="D116" i="2"/>
  <c r="C116" i="2"/>
  <c r="D115" i="2"/>
  <c r="C115" i="2"/>
  <c r="E114" i="2"/>
  <c r="D114" i="2"/>
  <c r="C114" i="2"/>
  <c r="D113" i="2"/>
  <c r="C113" i="2"/>
  <c r="E112" i="2"/>
  <c r="D112" i="2"/>
  <c r="C112" i="2"/>
  <c r="D111" i="2"/>
  <c r="C111" i="2"/>
  <c r="E110" i="2"/>
  <c r="D110" i="2"/>
  <c r="C110" i="2"/>
  <c r="D109" i="2"/>
  <c r="C109" i="2"/>
  <c r="E108" i="2"/>
  <c r="D108" i="2"/>
  <c r="C108" i="2"/>
  <c r="D107" i="2"/>
  <c r="C107" i="2"/>
  <c r="E106" i="2"/>
  <c r="D106" i="2"/>
  <c r="C106" i="2"/>
  <c r="D105" i="2"/>
  <c r="C105" i="2"/>
  <c r="E104" i="2"/>
  <c r="D104" i="2"/>
  <c r="C104" i="2"/>
  <c r="D103" i="2"/>
  <c r="C103" i="2"/>
  <c r="E102" i="2"/>
  <c r="D102" i="2"/>
  <c r="C102" i="2"/>
  <c r="D101" i="2"/>
  <c r="C101" i="2"/>
  <c r="E100" i="2"/>
  <c r="D100" i="2"/>
  <c r="C100" i="2"/>
  <c r="D99" i="2"/>
  <c r="C99" i="2"/>
  <c r="E98" i="2"/>
  <c r="D98" i="2"/>
  <c r="C98" i="2"/>
  <c r="D97" i="2"/>
  <c r="C97" i="2"/>
  <c r="E96" i="2"/>
  <c r="D96" i="2"/>
  <c r="C96" i="2"/>
  <c r="D95" i="2"/>
  <c r="C95" i="2"/>
  <c r="E94" i="2"/>
  <c r="D94" i="2"/>
  <c r="C94" i="2"/>
  <c r="D93" i="2"/>
  <c r="C93" i="2"/>
  <c r="E92" i="2"/>
  <c r="D92" i="2"/>
  <c r="C92" i="2"/>
  <c r="D91" i="2"/>
  <c r="C91" i="2"/>
  <c r="E90" i="2"/>
  <c r="D90" i="2"/>
  <c r="C90" i="2"/>
  <c r="D89" i="2"/>
  <c r="C89" i="2"/>
  <c r="E88" i="2"/>
  <c r="D88" i="2"/>
  <c r="C88" i="2"/>
  <c r="D87" i="2"/>
  <c r="C87" i="2"/>
  <c r="E86" i="2"/>
  <c r="D86" i="2"/>
  <c r="C86" i="2"/>
  <c r="D85" i="2"/>
  <c r="C85" i="2"/>
  <c r="E84" i="2"/>
  <c r="D84" i="2"/>
  <c r="C84" i="2"/>
  <c r="D83" i="2"/>
  <c r="C83" i="2"/>
  <c r="E82" i="2"/>
  <c r="D82" i="2"/>
  <c r="C82" i="2"/>
  <c r="D81" i="2"/>
  <c r="C81" i="2"/>
  <c r="E80" i="2"/>
  <c r="D80" i="2"/>
  <c r="C80" i="2"/>
  <c r="D79" i="2"/>
  <c r="C79" i="2"/>
  <c r="E78" i="2"/>
  <c r="D78" i="2"/>
  <c r="C78" i="2"/>
  <c r="D77" i="2"/>
  <c r="C77" i="2"/>
  <c r="E76" i="2"/>
  <c r="D76" i="2"/>
  <c r="C76" i="2"/>
  <c r="D75" i="2"/>
  <c r="C75" i="2"/>
  <c r="E74" i="2"/>
  <c r="D74" i="2"/>
  <c r="C74" i="2"/>
  <c r="D73" i="2"/>
  <c r="C73" i="2"/>
  <c r="E72" i="2"/>
  <c r="D72" i="2"/>
  <c r="C72" i="2"/>
  <c r="D71" i="2"/>
  <c r="C71" i="2"/>
  <c r="E70" i="2"/>
  <c r="D70" i="2"/>
  <c r="C70" i="2"/>
  <c r="D69" i="2"/>
  <c r="C69" i="2"/>
  <c r="E68" i="2"/>
  <c r="D68" i="2"/>
  <c r="C68" i="2"/>
  <c r="D67" i="2"/>
  <c r="C67" i="2"/>
  <c r="E66" i="2"/>
  <c r="D66" i="2"/>
  <c r="C66" i="2"/>
  <c r="D65" i="2"/>
  <c r="C65" i="2"/>
  <c r="E64" i="2"/>
  <c r="D64" i="2"/>
  <c r="C64" i="2"/>
  <c r="D63" i="2"/>
  <c r="C63" i="2"/>
  <c r="E62" i="2"/>
  <c r="D62" i="2"/>
  <c r="C62" i="2"/>
  <c r="D61" i="2"/>
  <c r="C61" i="2"/>
  <c r="E60" i="2"/>
  <c r="D60" i="2"/>
  <c r="C60" i="2"/>
  <c r="D59" i="2"/>
  <c r="C59" i="2"/>
  <c r="E58" i="2"/>
  <c r="D58" i="2"/>
  <c r="C58" i="2"/>
  <c r="D57" i="2"/>
  <c r="C57" i="2"/>
  <c r="E56" i="2"/>
  <c r="D56" i="2"/>
  <c r="C56" i="2"/>
  <c r="D55" i="2"/>
  <c r="C55" i="2"/>
  <c r="E54" i="2"/>
  <c r="D54" i="2"/>
  <c r="C54" i="2"/>
  <c r="D53" i="2"/>
  <c r="C53" i="2"/>
  <c r="E52" i="2"/>
  <c r="D52" i="2"/>
  <c r="C52" i="2"/>
  <c r="D51" i="2"/>
  <c r="C51" i="2"/>
  <c r="E50" i="2"/>
  <c r="D50" i="2"/>
  <c r="C50" i="2"/>
  <c r="D49" i="2"/>
  <c r="C49" i="2"/>
  <c r="E48" i="2"/>
  <c r="D48" i="2"/>
  <c r="C48" i="2"/>
  <c r="D47" i="2"/>
  <c r="C47" i="2"/>
  <c r="E46" i="2"/>
  <c r="D46" i="2"/>
  <c r="C46" i="2"/>
  <c r="D45" i="2"/>
  <c r="C45" i="2"/>
  <c r="E44" i="2"/>
  <c r="D44" i="2"/>
  <c r="C44" i="2"/>
  <c r="D43" i="2"/>
  <c r="C43" i="2"/>
  <c r="E42" i="2"/>
  <c r="D42" i="2"/>
  <c r="C42" i="2"/>
  <c r="D41" i="2"/>
  <c r="C41" i="2"/>
  <c r="E40" i="2"/>
  <c r="D40" i="2"/>
  <c r="C40" i="2"/>
  <c r="D39" i="2"/>
  <c r="C39" i="2"/>
  <c r="E38" i="2"/>
  <c r="D38" i="2"/>
  <c r="C38" i="2"/>
  <c r="D37" i="2"/>
  <c r="C37" i="2"/>
  <c r="E36" i="2"/>
  <c r="D36" i="2"/>
  <c r="C36" i="2"/>
  <c r="D35" i="2"/>
  <c r="C35" i="2"/>
  <c r="E34" i="2"/>
  <c r="D34" i="2"/>
  <c r="C34" i="2"/>
  <c r="D33" i="2"/>
  <c r="C33" i="2"/>
  <c r="E32" i="2"/>
  <c r="D32" i="2"/>
  <c r="C32" i="2"/>
  <c r="D31" i="2"/>
  <c r="C31" i="2"/>
  <c r="E30" i="2"/>
  <c r="D30" i="2"/>
  <c r="C30" i="2"/>
  <c r="D29" i="2"/>
  <c r="C29" i="2"/>
  <c r="E28" i="2"/>
  <c r="D28" i="2"/>
  <c r="C28" i="2"/>
  <c r="D27" i="2"/>
  <c r="C27" i="2"/>
  <c r="E26" i="2"/>
  <c r="D26" i="2"/>
  <c r="C26" i="2"/>
  <c r="D25" i="2"/>
  <c r="C25" i="2"/>
  <c r="E24" i="2"/>
  <c r="D24" i="2"/>
  <c r="C24" i="2"/>
  <c r="D23" i="2"/>
  <c r="C23" i="2"/>
  <c r="E22" i="2"/>
  <c r="D22" i="2"/>
  <c r="C22" i="2"/>
  <c r="D21" i="2"/>
  <c r="C21" i="2"/>
  <c r="E20" i="2"/>
  <c r="D20" i="2"/>
  <c r="C20" i="2"/>
  <c r="D19" i="2"/>
  <c r="C19" i="2"/>
  <c r="E18" i="2"/>
  <c r="D18" i="2"/>
  <c r="C18" i="2"/>
  <c r="D17" i="2"/>
  <c r="C17" i="2"/>
  <c r="E16" i="2"/>
  <c r="N17" i="7" s="1"/>
  <c r="D16" i="2"/>
  <c r="C16" i="2"/>
  <c r="D15" i="2"/>
  <c r="C15" i="2"/>
  <c r="E14" i="2"/>
  <c r="N15" i="7" s="1"/>
  <c r="D14" i="2"/>
  <c r="C14" i="2"/>
  <c r="D13" i="2"/>
  <c r="M14" i="7" s="1"/>
  <c r="Q14" i="7" s="1"/>
  <c r="C13" i="2"/>
  <c r="E12" i="2"/>
  <c r="D12" i="2"/>
  <c r="M13" i="7" s="1"/>
  <c r="Q13" i="7" s="1"/>
  <c r="C12" i="2"/>
  <c r="D11" i="2"/>
  <c r="C11" i="2"/>
  <c r="D10" i="2"/>
  <c r="M11" i="7" s="1"/>
  <c r="Q11" i="7" s="1"/>
  <c r="C10" i="2"/>
  <c r="D9" i="2"/>
  <c r="C9" i="2"/>
  <c r="D8" i="2"/>
  <c r="M9" i="7" s="1"/>
  <c r="Q9" i="7" s="1"/>
  <c r="C8" i="2"/>
  <c r="E7" i="2"/>
  <c r="N8" i="7" s="1"/>
  <c r="D7" i="2"/>
  <c r="C7" i="2"/>
  <c r="D6" i="2"/>
  <c r="M7" i="7" s="1"/>
  <c r="Q7" i="7" s="1"/>
  <c r="C6" i="2"/>
  <c r="E5" i="2"/>
  <c r="N6" i="7" s="1"/>
  <c r="D5" i="2"/>
  <c r="C5" i="2"/>
  <c r="D4" i="2"/>
  <c r="M5" i="7" s="1"/>
  <c r="Q5" i="7" s="1"/>
  <c r="C4" i="2"/>
  <c r="E3" i="2"/>
  <c r="N4" i="7" s="1"/>
  <c r="D3" i="2"/>
  <c r="C3" i="2"/>
  <c r="D1257" i="1"/>
  <c r="C1257" i="1"/>
  <c r="E1256" i="1"/>
  <c r="D1256" i="1"/>
  <c r="C1256" i="1"/>
  <c r="D1255" i="1"/>
  <c r="C1255" i="1"/>
  <c r="E1254" i="1"/>
  <c r="D1254" i="1"/>
  <c r="C1254" i="1"/>
  <c r="D1253" i="1"/>
  <c r="C1253" i="1"/>
  <c r="E1252" i="1"/>
  <c r="D1252" i="1"/>
  <c r="C1252" i="1"/>
  <c r="D1251" i="1"/>
  <c r="C1251" i="1"/>
  <c r="E1250" i="1"/>
  <c r="D1250" i="1"/>
  <c r="C1250" i="1"/>
  <c r="D1249" i="1"/>
  <c r="C1249" i="1"/>
  <c r="E1248" i="1"/>
  <c r="D1248" i="1"/>
  <c r="C1248" i="1"/>
  <c r="D1247" i="1"/>
  <c r="C1247" i="1"/>
  <c r="E1246" i="1"/>
  <c r="D1246" i="1"/>
  <c r="C1246" i="1"/>
  <c r="D1245" i="1"/>
  <c r="C1245" i="1"/>
  <c r="E1244" i="1"/>
  <c r="D1244" i="1"/>
  <c r="C1244" i="1"/>
  <c r="D1243" i="1"/>
  <c r="C1243" i="1"/>
  <c r="E1242" i="1"/>
  <c r="D1242" i="1"/>
  <c r="C1242" i="1"/>
  <c r="D1241" i="1"/>
  <c r="C1241" i="1"/>
  <c r="E1240" i="1"/>
  <c r="D1240" i="1"/>
  <c r="C1240" i="1"/>
  <c r="D1239" i="1"/>
  <c r="C1239" i="1"/>
  <c r="E1238" i="1"/>
  <c r="D1238" i="1"/>
  <c r="C1238" i="1"/>
  <c r="D1237" i="1"/>
  <c r="C1237" i="1"/>
  <c r="E1236" i="1"/>
  <c r="D1236" i="1"/>
  <c r="C1236" i="1"/>
  <c r="D1235" i="1"/>
  <c r="C1235" i="1"/>
  <c r="E1234" i="1"/>
  <c r="D1234" i="1"/>
  <c r="C1234" i="1"/>
  <c r="D1233" i="1"/>
  <c r="C1233" i="1"/>
  <c r="E1232" i="1"/>
  <c r="D1232" i="1"/>
  <c r="C1232" i="1"/>
  <c r="D1231" i="1"/>
  <c r="C1231" i="1"/>
  <c r="E1230" i="1"/>
  <c r="D1230" i="1"/>
  <c r="C1230" i="1"/>
  <c r="D1229" i="1"/>
  <c r="C1229" i="1"/>
  <c r="E1228" i="1"/>
  <c r="D1228" i="1"/>
  <c r="C1228" i="1"/>
  <c r="D1227" i="1"/>
  <c r="C1227" i="1"/>
  <c r="E1226" i="1"/>
  <c r="D1226" i="1"/>
  <c r="C1226" i="1"/>
  <c r="D1225" i="1"/>
  <c r="C1225" i="1"/>
  <c r="E1224" i="1"/>
  <c r="D1224" i="1"/>
  <c r="C1224" i="1"/>
  <c r="D1223" i="1"/>
  <c r="C1223" i="1"/>
  <c r="E1222" i="1"/>
  <c r="D1222" i="1"/>
  <c r="C1222" i="1"/>
  <c r="D1221" i="1"/>
  <c r="C1221" i="1"/>
  <c r="E1220" i="1"/>
  <c r="D1220" i="1"/>
  <c r="C1220" i="1"/>
  <c r="D1219" i="1"/>
  <c r="C1219" i="1"/>
  <c r="E1218" i="1"/>
  <c r="D1218" i="1"/>
  <c r="C1218" i="1"/>
  <c r="D1217" i="1"/>
  <c r="C1217" i="1"/>
  <c r="E1216" i="1"/>
  <c r="D1216" i="1"/>
  <c r="C1216" i="1"/>
  <c r="D1215" i="1"/>
  <c r="C1215" i="1"/>
  <c r="E1214" i="1"/>
  <c r="D1214" i="1"/>
  <c r="C1214" i="1"/>
  <c r="D1213" i="1"/>
  <c r="C1213" i="1"/>
  <c r="E1212" i="1"/>
  <c r="D1212" i="1"/>
  <c r="C1212" i="1"/>
  <c r="D1211" i="1"/>
  <c r="C1211" i="1"/>
  <c r="E1210" i="1"/>
  <c r="D1210" i="1"/>
  <c r="C1210" i="1"/>
  <c r="D1209" i="1"/>
  <c r="C1209" i="1"/>
  <c r="E1208" i="1"/>
  <c r="D1208" i="1"/>
  <c r="C1208" i="1"/>
  <c r="D1207" i="1"/>
  <c r="C1207" i="1"/>
  <c r="E1206" i="1"/>
  <c r="D1206" i="1"/>
  <c r="C1206" i="1"/>
  <c r="D1205" i="1"/>
  <c r="C1205" i="1"/>
  <c r="E1204" i="1"/>
  <c r="D1204" i="1"/>
  <c r="C1204" i="1"/>
  <c r="D1203" i="1"/>
  <c r="C1203" i="1"/>
  <c r="E1202" i="1"/>
  <c r="D1202" i="1"/>
  <c r="C1202" i="1"/>
  <c r="D1201" i="1"/>
  <c r="C1201" i="1"/>
  <c r="E1200" i="1"/>
  <c r="D1200" i="1"/>
  <c r="C1200" i="1"/>
  <c r="D1199" i="1"/>
  <c r="C1199" i="1"/>
  <c r="E1198" i="1"/>
  <c r="D1198" i="1"/>
  <c r="C1198" i="1"/>
  <c r="D1197" i="1"/>
  <c r="C1197" i="1"/>
  <c r="E1196" i="1"/>
  <c r="D1196" i="1"/>
  <c r="C1196" i="1"/>
  <c r="D1195" i="1"/>
  <c r="C1195" i="1"/>
  <c r="E1194" i="1"/>
  <c r="D1194" i="1"/>
  <c r="C1194" i="1"/>
  <c r="D1193" i="1"/>
  <c r="C1193" i="1"/>
  <c r="E1192" i="1"/>
  <c r="D1192" i="1"/>
  <c r="C1192" i="1"/>
  <c r="D1191" i="1"/>
  <c r="C1191" i="1"/>
  <c r="E1190" i="1"/>
  <c r="D1190" i="1"/>
  <c r="C1190" i="1"/>
  <c r="D1189" i="1"/>
  <c r="C1189" i="1"/>
  <c r="E1188" i="1"/>
  <c r="D1188" i="1"/>
  <c r="C1188" i="1"/>
  <c r="D1187" i="1"/>
  <c r="C1187" i="1"/>
  <c r="E1186" i="1"/>
  <c r="D1186" i="1"/>
  <c r="C1186" i="1"/>
  <c r="D1185" i="1"/>
  <c r="C1185" i="1"/>
  <c r="E1184" i="1"/>
  <c r="D1184" i="1"/>
  <c r="C1184" i="1"/>
  <c r="D1183" i="1"/>
  <c r="C1183" i="1"/>
  <c r="E1182" i="1"/>
  <c r="D1182" i="1"/>
  <c r="C1182" i="1"/>
  <c r="D1181" i="1"/>
  <c r="C1181" i="1"/>
  <c r="E1180" i="1"/>
  <c r="D1180" i="1"/>
  <c r="C1180" i="1"/>
  <c r="D1179" i="1"/>
  <c r="C1179" i="1"/>
  <c r="E1178" i="1"/>
  <c r="D1178" i="1"/>
  <c r="C1178" i="1"/>
  <c r="D1177" i="1"/>
  <c r="C1177" i="1"/>
  <c r="E1176" i="1"/>
  <c r="D1176" i="1"/>
  <c r="C1176" i="1"/>
  <c r="D1175" i="1"/>
  <c r="C1175" i="1"/>
  <c r="E1174" i="1"/>
  <c r="D1174" i="1"/>
  <c r="C1174" i="1"/>
  <c r="D1173" i="1"/>
  <c r="C1173" i="1"/>
  <c r="E1172" i="1"/>
  <c r="D1172" i="1"/>
  <c r="C1172" i="1"/>
  <c r="D1171" i="1"/>
  <c r="C1171" i="1"/>
  <c r="E1170" i="1"/>
  <c r="D1170" i="1"/>
  <c r="C1170" i="1"/>
  <c r="D1169" i="1"/>
  <c r="C1169" i="1"/>
  <c r="E1168" i="1"/>
  <c r="D1168" i="1"/>
  <c r="C1168" i="1"/>
  <c r="D1167" i="1"/>
  <c r="C1167" i="1"/>
  <c r="E1166" i="1"/>
  <c r="D1166" i="1"/>
  <c r="C1166" i="1"/>
  <c r="D1165" i="1"/>
  <c r="C1165" i="1"/>
  <c r="E1164" i="1"/>
  <c r="D1164" i="1"/>
  <c r="C1164" i="1"/>
  <c r="D1163" i="1"/>
  <c r="C1163" i="1"/>
  <c r="E1162" i="1"/>
  <c r="D1162" i="1"/>
  <c r="C1162" i="1"/>
  <c r="D1161" i="1"/>
  <c r="C1161" i="1"/>
  <c r="E1160" i="1"/>
  <c r="D1160" i="1"/>
  <c r="C1160" i="1"/>
  <c r="D1159" i="1"/>
  <c r="C1159" i="1"/>
  <c r="E1158" i="1"/>
  <c r="D1158" i="1"/>
  <c r="C1158" i="1"/>
  <c r="D1157" i="1"/>
  <c r="C1157" i="1"/>
  <c r="E1156" i="1"/>
  <c r="D1156" i="1"/>
  <c r="C1156" i="1"/>
  <c r="D1155" i="1"/>
  <c r="C1155" i="1"/>
  <c r="E1154" i="1"/>
  <c r="D1154" i="1"/>
  <c r="C1154" i="1"/>
  <c r="D1153" i="1"/>
  <c r="C1153" i="1"/>
  <c r="E1152" i="1"/>
  <c r="D1152" i="1"/>
  <c r="C1152" i="1"/>
  <c r="D1151" i="1"/>
  <c r="C1151" i="1"/>
  <c r="E1150" i="1"/>
  <c r="D1150" i="1"/>
  <c r="C1150" i="1"/>
  <c r="D1149" i="1"/>
  <c r="C1149" i="1"/>
  <c r="E1148" i="1"/>
  <c r="D1148" i="1"/>
  <c r="C1148" i="1"/>
  <c r="D1147" i="1"/>
  <c r="C1147" i="1"/>
  <c r="E1146" i="1"/>
  <c r="D1146" i="1"/>
  <c r="C1146" i="1"/>
  <c r="D1145" i="1"/>
  <c r="C1145" i="1"/>
  <c r="E1144" i="1"/>
  <c r="D1144" i="1"/>
  <c r="C1144" i="1"/>
  <c r="D1143" i="1"/>
  <c r="C1143" i="1"/>
  <c r="E1142" i="1"/>
  <c r="D1142" i="1"/>
  <c r="C1142" i="1"/>
  <c r="D1141" i="1"/>
  <c r="C1141" i="1"/>
  <c r="E1140" i="1"/>
  <c r="D1140" i="1"/>
  <c r="C1140" i="1"/>
  <c r="D1139" i="1"/>
  <c r="C1139" i="1"/>
  <c r="E1138" i="1"/>
  <c r="D1138" i="1"/>
  <c r="C1138" i="1"/>
  <c r="D1137" i="1"/>
  <c r="C1137" i="1"/>
  <c r="E1136" i="1"/>
  <c r="D1136" i="1"/>
  <c r="C1136" i="1"/>
  <c r="D1135" i="1"/>
  <c r="C1135" i="1"/>
  <c r="E1134" i="1"/>
  <c r="D1134" i="1"/>
  <c r="C1134" i="1"/>
  <c r="D1133" i="1"/>
  <c r="C1133" i="1"/>
  <c r="E1132" i="1"/>
  <c r="D1132" i="1"/>
  <c r="C1132" i="1"/>
  <c r="D1131" i="1"/>
  <c r="C1131" i="1"/>
  <c r="E1130" i="1"/>
  <c r="D1130" i="1"/>
  <c r="C1130" i="1"/>
  <c r="D1129" i="1"/>
  <c r="C1129" i="1"/>
  <c r="E1128" i="1"/>
  <c r="D1128" i="1"/>
  <c r="C1128" i="1"/>
  <c r="D1127" i="1"/>
  <c r="C1127" i="1"/>
  <c r="E1126" i="1"/>
  <c r="D1126" i="1"/>
  <c r="C1126" i="1"/>
  <c r="D1125" i="1"/>
  <c r="C1125" i="1"/>
  <c r="E1124" i="1"/>
  <c r="D1124" i="1"/>
  <c r="C1124" i="1"/>
  <c r="D1123" i="1"/>
  <c r="C1123" i="1"/>
  <c r="E1122" i="1"/>
  <c r="D1122" i="1"/>
  <c r="C1122" i="1"/>
  <c r="D1121" i="1"/>
  <c r="C1121" i="1"/>
  <c r="E1120" i="1"/>
  <c r="D1120" i="1"/>
  <c r="C1120" i="1"/>
  <c r="D1119" i="1"/>
  <c r="C1119" i="1"/>
  <c r="E1118" i="1"/>
  <c r="D1118" i="1"/>
  <c r="C1118" i="1"/>
  <c r="D1117" i="1"/>
  <c r="C1117" i="1"/>
  <c r="E1116" i="1"/>
  <c r="D1116" i="1"/>
  <c r="C1116" i="1"/>
  <c r="D1115" i="1"/>
  <c r="C1115" i="1"/>
  <c r="E1114" i="1"/>
  <c r="D1114" i="1"/>
  <c r="C1114" i="1"/>
  <c r="D1113" i="1"/>
  <c r="C1113" i="1"/>
  <c r="E1112" i="1"/>
  <c r="D1112" i="1"/>
  <c r="C1112" i="1"/>
  <c r="D1111" i="1"/>
  <c r="C1111" i="1"/>
  <c r="E1110" i="1"/>
  <c r="D1110" i="1"/>
  <c r="C1110" i="1"/>
  <c r="D1109" i="1"/>
  <c r="C1109" i="1"/>
  <c r="E1108" i="1"/>
  <c r="D1108" i="1"/>
  <c r="C1108" i="1"/>
  <c r="D1107" i="1"/>
  <c r="C1107" i="1"/>
  <c r="E1106" i="1"/>
  <c r="D1106" i="1"/>
  <c r="C1106" i="1"/>
  <c r="D1105" i="1"/>
  <c r="C1105" i="1"/>
  <c r="E1104" i="1"/>
  <c r="D1104" i="1"/>
  <c r="C1104" i="1"/>
  <c r="D1103" i="1"/>
  <c r="C1103" i="1"/>
  <c r="E1102" i="1"/>
  <c r="D1102" i="1"/>
  <c r="C1102" i="1"/>
  <c r="D1101" i="1"/>
  <c r="C1101" i="1"/>
  <c r="E1100" i="1"/>
  <c r="D1100" i="1"/>
  <c r="C1100" i="1"/>
  <c r="D1099" i="1"/>
  <c r="C1099" i="1"/>
  <c r="E1098" i="1"/>
  <c r="D1098" i="1"/>
  <c r="C1098" i="1"/>
  <c r="D1097" i="1"/>
  <c r="C1097" i="1"/>
  <c r="E1096" i="1"/>
  <c r="D1096" i="1"/>
  <c r="C1096" i="1"/>
  <c r="D1095" i="1"/>
  <c r="C1095" i="1"/>
  <c r="E1094" i="1"/>
  <c r="D1094" i="1"/>
  <c r="C1094" i="1"/>
  <c r="D1093" i="1"/>
  <c r="C1093" i="1"/>
  <c r="E1092" i="1"/>
  <c r="D1092" i="1"/>
  <c r="C1092" i="1"/>
  <c r="D1091" i="1"/>
  <c r="C1091" i="1"/>
  <c r="E1090" i="1"/>
  <c r="D1090" i="1"/>
  <c r="C1090" i="1"/>
  <c r="D1089" i="1"/>
  <c r="C1089" i="1"/>
  <c r="E1088" i="1"/>
  <c r="D1088" i="1"/>
  <c r="C1088" i="1"/>
  <c r="D1087" i="1"/>
  <c r="C1087" i="1"/>
  <c r="E1086" i="1"/>
  <c r="D1086" i="1"/>
  <c r="C1086" i="1"/>
  <c r="D1085" i="1"/>
  <c r="C1085" i="1"/>
  <c r="E1084" i="1"/>
  <c r="D1084" i="1"/>
  <c r="C1084" i="1"/>
  <c r="D1083" i="1"/>
  <c r="C1083" i="1"/>
  <c r="E1082" i="1"/>
  <c r="D1082" i="1"/>
  <c r="C1082" i="1"/>
  <c r="D1081" i="1"/>
  <c r="C1081" i="1"/>
  <c r="E1080" i="1"/>
  <c r="D1080" i="1"/>
  <c r="C1080" i="1"/>
  <c r="D1079" i="1"/>
  <c r="C1079" i="1"/>
  <c r="E1078" i="1"/>
  <c r="D1078" i="1"/>
  <c r="C1078" i="1"/>
  <c r="D1077" i="1"/>
  <c r="C1077" i="1"/>
  <c r="E1076" i="1"/>
  <c r="D1076" i="1"/>
  <c r="C1076" i="1"/>
  <c r="D1075" i="1"/>
  <c r="C1075" i="1"/>
  <c r="E1074" i="1"/>
  <c r="D1074" i="1"/>
  <c r="C1074" i="1"/>
  <c r="D1073" i="1"/>
  <c r="C1073" i="1"/>
  <c r="E1072" i="1"/>
  <c r="D1072" i="1"/>
  <c r="C1072" i="1"/>
  <c r="D1071" i="1"/>
  <c r="C1071" i="1"/>
  <c r="E1070" i="1"/>
  <c r="D1070" i="1"/>
  <c r="C1070" i="1"/>
  <c r="D1069" i="1"/>
  <c r="C1069" i="1"/>
  <c r="E1068" i="1"/>
  <c r="D1068" i="1"/>
  <c r="C1068" i="1"/>
  <c r="D1067" i="1"/>
  <c r="C1067" i="1"/>
  <c r="E1066" i="1"/>
  <c r="D1066" i="1"/>
  <c r="C1066" i="1"/>
  <c r="D1065" i="1"/>
  <c r="C1065" i="1"/>
  <c r="E1064" i="1"/>
  <c r="D1064" i="1"/>
  <c r="C1064" i="1"/>
  <c r="D1063" i="1"/>
  <c r="C1063" i="1"/>
  <c r="E1062" i="1"/>
  <c r="D1062" i="1"/>
  <c r="C1062" i="1"/>
  <c r="D1061" i="1"/>
  <c r="C1061" i="1"/>
  <c r="E1060" i="1"/>
  <c r="D1060" i="1"/>
  <c r="C1060" i="1"/>
  <c r="D1059" i="1"/>
  <c r="C1059" i="1"/>
  <c r="E1058" i="1"/>
  <c r="D1058" i="1"/>
  <c r="C1058" i="1"/>
  <c r="D1057" i="1"/>
  <c r="C1057" i="1"/>
  <c r="E1056" i="1"/>
  <c r="D1056" i="1"/>
  <c r="C1056" i="1"/>
  <c r="D1055" i="1"/>
  <c r="C1055" i="1"/>
  <c r="E1054" i="1"/>
  <c r="D1054" i="1"/>
  <c r="C1054" i="1"/>
  <c r="D1053" i="1"/>
  <c r="C1053" i="1"/>
  <c r="E1052" i="1"/>
  <c r="D1052" i="1"/>
  <c r="C1052" i="1"/>
  <c r="D1051" i="1"/>
  <c r="C1051" i="1"/>
  <c r="E1050" i="1"/>
  <c r="D1050" i="1"/>
  <c r="C1050" i="1"/>
  <c r="D1049" i="1"/>
  <c r="C1049" i="1"/>
  <c r="E1048" i="1"/>
  <c r="D1048" i="1"/>
  <c r="C1048" i="1"/>
  <c r="D1047" i="1"/>
  <c r="C1047" i="1"/>
  <c r="E1046" i="1"/>
  <c r="D1046" i="1"/>
  <c r="C1046" i="1"/>
  <c r="D1045" i="1"/>
  <c r="C1045" i="1"/>
  <c r="E1044" i="1"/>
  <c r="D1044" i="1"/>
  <c r="C1044" i="1"/>
  <c r="D1043" i="1"/>
  <c r="C1043" i="1"/>
  <c r="E1042" i="1"/>
  <c r="D1042" i="1"/>
  <c r="C1042" i="1"/>
  <c r="D1041" i="1"/>
  <c r="C1041" i="1"/>
  <c r="E1040" i="1"/>
  <c r="D1040" i="1"/>
  <c r="C1040" i="1"/>
  <c r="D1039" i="1"/>
  <c r="C1039" i="1"/>
  <c r="E1038" i="1"/>
  <c r="D1038" i="1"/>
  <c r="C1038" i="1"/>
  <c r="D1037" i="1"/>
  <c r="C1037" i="1"/>
  <c r="E1036" i="1"/>
  <c r="D1036" i="1"/>
  <c r="C1036" i="1"/>
  <c r="D1035" i="1"/>
  <c r="C1035" i="1"/>
  <c r="E1034" i="1"/>
  <c r="D1034" i="1"/>
  <c r="C1034" i="1"/>
  <c r="D1033" i="1"/>
  <c r="C1033" i="1"/>
  <c r="E1032" i="1"/>
  <c r="D1032" i="1"/>
  <c r="C1032" i="1"/>
  <c r="D1031" i="1"/>
  <c r="C1031" i="1"/>
  <c r="E1030" i="1"/>
  <c r="D1030" i="1"/>
  <c r="C1030" i="1"/>
  <c r="D1029" i="1"/>
  <c r="C1029" i="1"/>
  <c r="E1028" i="1"/>
  <c r="D1028" i="1"/>
  <c r="C1028" i="1"/>
  <c r="D1027" i="1"/>
  <c r="C1027" i="1"/>
  <c r="E1026" i="1"/>
  <c r="D1026" i="1"/>
  <c r="C1026" i="1"/>
  <c r="D1025" i="1"/>
  <c r="C1025" i="1"/>
  <c r="E1024" i="1"/>
  <c r="D1024" i="1"/>
  <c r="C1024" i="1"/>
  <c r="D1023" i="1"/>
  <c r="C1023" i="1"/>
  <c r="E1022" i="1"/>
  <c r="D1022" i="1"/>
  <c r="C1022" i="1"/>
  <c r="D1021" i="1"/>
  <c r="C1021" i="1"/>
  <c r="E1020" i="1"/>
  <c r="D1020" i="1"/>
  <c r="C1020" i="1"/>
  <c r="D1019" i="1"/>
  <c r="C1019" i="1"/>
  <c r="E1018" i="1"/>
  <c r="D1018" i="1"/>
  <c r="C1018" i="1"/>
  <c r="D1017" i="1"/>
  <c r="C1017" i="1"/>
  <c r="E1016" i="1"/>
  <c r="D1016" i="1"/>
  <c r="C1016" i="1"/>
  <c r="D1015" i="1"/>
  <c r="C1015" i="1"/>
  <c r="E1014" i="1"/>
  <c r="D1014" i="1"/>
  <c r="C1014" i="1"/>
  <c r="D1013" i="1"/>
  <c r="C1013" i="1"/>
  <c r="E1012" i="1"/>
  <c r="D1012" i="1"/>
  <c r="C1012" i="1"/>
  <c r="D1011" i="1"/>
  <c r="C1011" i="1"/>
  <c r="E1010" i="1"/>
  <c r="D1010" i="1"/>
  <c r="C1010" i="1"/>
  <c r="D1009" i="1"/>
  <c r="C1009" i="1"/>
  <c r="E1008" i="1"/>
  <c r="D1008" i="1"/>
  <c r="C1008" i="1"/>
  <c r="D1007" i="1"/>
  <c r="C1007" i="1"/>
  <c r="E1006" i="1"/>
  <c r="D1006" i="1"/>
  <c r="C1006" i="1"/>
  <c r="D1005" i="1"/>
  <c r="C1005" i="1"/>
  <c r="E1004" i="1"/>
  <c r="D1004" i="1"/>
  <c r="C1004" i="1"/>
  <c r="D1003" i="1"/>
  <c r="C1003" i="1"/>
  <c r="E1002" i="1"/>
  <c r="D1002" i="1"/>
  <c r="C1002" i="1"/>
  <c r="D1001" i="1"/>
  <c r="C1001" i="1"/>
  <c r="E1000" i="1"/>
  <c r="D1000" i="1"/>
  <c r="C1000" i="1"/>
  <c r="D999" i="1"/>
  <c r="C999" i="1"/>
  <c r="E998" i="1"/>
  <c r="D998" i="1"/>
  <c r="C998" i="1"/>
  <c r="D997" i="1"/>
  <c r="C997" i="1"/>
  <c r="E996" i="1"/>
  <c r="D996" i="1"/>
  <c r="C996" i="1"/>
  <c r="D995" i="1"/>
  <c r="C995" i="1"/>
  <c r="E994" i="1"/>
  <c r="D994" i="1"/>
  <c r="C994" i="1"/>
  <c r="D993" i="1"/>
  <c r="C993" i="1"/>
  <c r="E992" i="1"/>
  <c r="D992" i="1"/>
  <c r="C992" i="1"/>
  <c r="D991" i="1"/>
  <c r="C991" i="1"/>
  <c r="E990" i="1"/>
  <c r="D990" i="1"/>
  <c r="C990" i="1"/>
  <c r="D989" i="1"/>
  <c r="C989" i="1"/>
  <c r="E988" i="1"/>
  <c r="D988" i="1"/>
  <c r="C988" i="1"/>
  <c r="D987" i="1"/>
  <c r="C987" i="1"/>
  <c r="E986" i="1"/>
  <c r="D986" i="1"/>
  <c r="C986" i="1"/>
  <c r="D985" i="1"/>
  <c r="C985" i="1"/>
  <c r="E984" i="1"/>
  <c r="D984" i="1"/>
  <c r="C984" i="1"/>
  <c r="D983" i="1"/>
  <c r="C983" i="1"/>
  <c r="E982" i="1"/>
  <c r="D982" i="1"/>
  <c r="C982" i="1"/>
  <c r="D981" i="1"/>
  <c r="C981" i="1"/>
  <c r="E980" i="1"/>
  <c r="D980" i="1"/>
  <c r="C980" i="1"/>
  <c r="D979" i="1"/>
  <c r="C979" i="1"/>
  <c r="E978" i="1"/>
  <c r="D978" i="1"/>
  <c r="C978" i="1"/>
  <c r="D977" i="1"/>
  <c r="C977" i="1"/>
  <c r="E976" i="1"/>
  <c r="D976" i="1"/>
  <c r="C976" i="1"/>
  <c r="D975" i="1"/>
  <c r="C975" i="1"/>
  <c r="E974" i="1"/>
  <c r="D974" i="1"/>
  <c r="C974" i="1"/>
  <c r="D973" i="1"/>
  <c r="C973" i="1"/>
  <c r="E972" i="1"/>
  <c r="D972" i="1"/>
  <c r="C972" i="1"/>
  <c r="D971" i="1"/>
  <c r="C971" i="1"/>
  <c r="E970" i="1"/>
  <c r="D970" i="1"/>
  <c r="C970" i="1"/>
  <c r="D969" i="1"/>
  <c r="C969" i="1"/>
  <c r="E968" i="1"/>
  <c r="D968" i="1"/>
  <c r="C968" i="1"/>
  <c r="D967" i="1"/>
  <c r="C967" i="1"/>
  <c r="E966" i="1"/>
  <c r="D966" i="1"/>
  <c r="C966" i="1"/>
  <c r="D965" i="1"/>
  <c r="C965" i="1"/>
  <c r="E964" i="1"/>
  <c r="D964" i="1"/>
  <c r="C964" i="1"/>
  <c r="D963" i="1"/>
  <c r="C963" i="1"/>
  <c r="E962" i="1"/>
  <c r="D962" i="1"/>
  <c r="C962" i="1"/>
  <c r="D961" i="1"/>
  <c r="C961" i="1"/>
  <c r="E960" i="1"/>
  <c r="D960" i="1"/>
  <c r="C960" i="1"/>
  <c r="D959" i="1"/>
  <c r="C959" i="1"/>
  <c r="E958" i="1"/>
  <c r="D958" i="1"/>
  <c r="C958" i="1"/>
  <c r="D957" i="1"/>
  <c r="C957" i="1"/>
  <c r="E956" i="1"/>
  <c r="D956" i="1"/>
  <c r="C956" i="1"/>
  <c r="D955" i="1"/>
  <c r="C955" i="1"/>
  <c r="E954" i="1"/>
  <c r="D954" i="1"/>
  <c r="C954" i="1"/>
  <c r="D953" i="1"/>
  <c r="C953" i="1"/>
  <c r="E952" i="1"/>
  <c r="D952" i="1"/>
  <c r="C952" i="1"/>
  <c r="D951" i="1"/>
  <c r="C951" i="1"/>
  <c r="E950" i="1"/>
  <c r="D950" i="1"/>
  <c r="C950" i="1"/>
  <c r="D949" i="1"/>
  <c r="C949" i="1"/>
  <c r="E948" i="1"/>
  <c r="D948" i="1"/>
  <c r="C948" i="1"/>
  <c r="D947" i="1"/>
  <c r="C947" i="1"/>
  <c r="E946" i="1"/>
  <c r="D946" i="1"/>
  <c r="C946" i="1"/>
  <c r="D945" i="1"/>
  <c r="C945" i="1"/>
  <c r="E944" i="1"/>
  <c r="D944" i="1"/>
  <c r="C944" i="1"/>
  <c r="D943" i="1"/>
  <c r="C943" i="1"/>
  <c r="E942" i="1"/>
  <c r="D942" i="1"/>
  <c r="C942" i="1"/>
  <c r="D941" i="1"/>
  <c r="C941" i="1"/>
  <c r="E940" i="1"/>
  <c r="D940" i="1"/>
  <c r="C940" i="1"/>
  <c r="D939" i="1"/>
  <c r="C939" i="1"/>
  <c r="E938" i="1"/>
  <c r="D938" i="1"/>
  <c r="C938" i="1"/>
  <c r="D937" i="1"/>
  <c r="C937" i="1"/>
  <c r="E936" i="1"/>
  <c r="D936" i="1"/>
  <c r="C936" i="1"/>
  <c r="D935" i="1"/>
  <c r="C935" i="1"/>
  <c r="E934" i="1"/>
  <c r="D934" i="1"/>
  <c r="C934" i="1"/>
  <c r="D933" i="1"/>
  <c r="C933" i="1"/>
  <c r="E932" i="1"/>
  <c r="D932" i="1"/>
  <c r="C932" i="1"/>
  <c r="D931" i="1"/>
  <c r="C931" i="1"/>
  <c r="E930" i="1"/>
  <c r="D930" i="1"/>
  <c r="C930" i="1"/>
  <c r="D929" i="1"/>
  <c r="C929" i="1"/>
  <c r="E928" i="1"/>
  <c r="D928" i="1"/>
  <c r="C928" i="1"/>
  <c r="D927" i="1"/>
  <c r="C927" i="1"/>
  <c r="E926" i="1"/>
  <c r="D926" i="1"/>
  <c r="C926" i="1"/>
  <c r="D925" i="1"/>
  <c r="C925" i="1"/>
  <c r="E924" i="1"/>
  <c r="D924" i="1"/>
  <c r="C924" i="1"/>
  <c r="D923" i="1"/>
  <c r="C923" i="1"/>
  <c r="E922" i="1"/>
  <c r="D922" i="1"/>
  <c r="C922" i="1"/>
  <c r="D921" i="1"/>
  <c r="C921" i="1"/>
  <c r="E920" i="1"/>
  <c r="D920" i="1"/>
  <c r="C920" i="1"/>
  <c r="D919" i="1"/>
  <c r="C919" i="1"/>
  <c r="E918" i="1"/>
  <c r="D918" i="1"/>
  <c r="C918" i="1"/>
  <c r="D917" i="1"/>
  <c r="C917" i="1"/>
  <c r="E916" i="1"/>
  <c r="D916" i="1"/>
  <c r="C916" i="1"/>
  <c r="D915" i="1"/>
  <c r="C915" i="1"/>
  <c r="E914" i="1"/>
  <c r="D914" i="1"/>
  <c r="C914" i="1"/>
  <c r="D913" i="1"/>
  <c r="C913" i="1"/>
  <c r="E912" i="1"/>
  <c r="D912" i="1"/>
  <c r="C912" i="1"/>
  <c r="D911" i="1"/>
  <c r="C911" i="1"/>
  <c r="E910" i="1"/>
  <c r="D910" i="1"/>
  <c r="C910" i="1"/>
  <c r="D909" i="1"/>
  <c r="C909" i="1"/>
  <c r="E908" i="1"/>
  <c r="D908" i="1"/>
  <c r="C908" i="1"/>
  <c r="D907" i="1"/>
  <c r="C907" i="1"/>
  <c r="E906" i="1"/>
  <c r="D906" i="1"/>
  <c r="C906" i="1"/>
  <c r="D905" i="1"/>
  <c r="C905" i="1"/>
  <c r="E904" i="1"/>
  <c r="D904" i="1"/>
  <c r="C904" i="1"/>
  <c r="D903" i="1"/>
  <c r="C903" i="1"/>
  <c r="E902" i="1"/>
  <c r="D902" i="1"/>
  <c r="C902" i="1"/>
  <c r="D901" i="1"/>
  <c r="C901" i="1"/>
  <c r="E900" i="1"/>
  <c r="D900" i="1"/>
  <c r="C900" i="1"/>
  <c r="D899" i="1"/>
  <c r="C899" i="1"/>
  <c r="E898" i="1"/>
  <c r="D898" i="1"/>
  <c r="C898" i="1"/>
  <c r="D897" i="1"/>
  <c r="C897" i="1"/>
  <c r="E896" i="1"/>
  <c r="D896" i="1"/>
  <c r="C896" i="1"/>
  <c r="D895" i="1"/>
  <c r="C895" i="1"/>
  <c r="E894" i="1"/>
  <c r="D894" i="1"/>
  <c r="C894" i="1"/>
  <c r="D893" i="1"/>
  <c r="C893" i="1"/>
  <c r="E892" i="1"/>
  <c r="D892" i="1"/>
  <c r="C892" i="1"/>
  <c r="D891" i="1"/>
  <c r="C891" i="1"/>
  <c r="E890" i="1"/>
  <c r="D890" i="1"/>
  <c r="C890" i="1"/>
  <c r="D889" i="1"/>
  <c r="C889" i="1"/>
  <c r="E888" i="1"/>
  <c r="D888" i="1"/>
  <c r="C888" i="1"/>
  <c r="D887" i="1"/>
  <c r="C887" i="1"/>
  <c r="E886" i="1"/>
  <c r="D886" i="1"/>
  <c r="C886" i="1"/>
  <c r="D885" i="1"/>
  <c r="C885" i="1"/>
  <c r="E884" i="1"/>
  <c r="D884" i="1"/>
  <c r="C884" i="1"/>
  <c r="D883" i="1"/>
  <c r="C883" i="1"/>
  <c r="E882" i="1"/>
  <c r="D882" i="1"/>
  <c r="C882" i="1"/>
  <c r="D881" i="1"/>
  <c r="C881" i="1"/>
  <c r="E880" i="1"/>
  <c r="D880" i="1"/>
  <c r="C880" i="1"/>
  <c r="D879" i="1"/>
  <c r="C879" i="1"/>
  <c r="E878" i="1"/>
  <c r="D878" i="1"/>
  <c r="C878" i="1"/>
  <c r="D877" i="1"/>
  <c r="C877" i="1"/>
  <c r="E876" i="1"/>
  <c r="D876" i="1"/>
  <c r="C876" i="1"/>
  <c r="D875" i="1"/>
  <c r="C875" i="1"/>
  <c r="E874" i="1"/>
  <c r="D874" i="1"/>
  <c r="C874" i="1"/>
  <c r="D873" i="1"/>
  <c r="C873" i="1"/>
  <c r="E872" i="1"/>
  <c r="D872" i="1"/>
  <c r="C872" i="1"/>
  <c r="D871" i="1"/>
  <c r="C871" i="1"/>
  <c r="E870" i="1"/>
  <c r="D870" i="1"/>
  <c r="C870" i="1"/>
  <c r="D869" i="1"/>
  <c r="C869" i="1"/>
  <c r="E868" i="1"/>
  <c r="D868" i="1"/>
  <c r="C868" i="1"/>
  <c r="D867" i="1"/>
  <c r="C867" i="1"/>
  <c r="E866" i="1"/>
  <c r="D866" i="1"/>
  <c r="C866" i="1"/>
  <c r="D865" i="1"/>
  <c r="C865" i="1"/>
  <c r="E864" i="1"/>
  <c r="D864" i="1"/>
  <c r="C864" i="1"/>
  <c r="D863" i="1"/>
  <c r="C863" i="1"/>
  <c r="E862" i="1"/>
  <c r="D862" i="1"/>
  <c r="C862" i="1"/>
  <c r="D861" i="1"/>
  <c r="C861" i="1"/>
  <c r="E860" i="1"/>
  <c r="D860" i="1"/>
  <c r="C860" i="1"/>
  <c r="D859" i="1"/>
  <c r="C859" i="1"/>
  <c r="E858" i="1"/>
  <c r="D858" i="1"/>
  <c r="C858" i="1"/>
  <c r="D857" i="1"/>
  <c r="C857" i="1"/>
  <c r="E856" i="1"/>
  <c r="D856" i="1"/>
  <c r="C856" i="1"/>
  <c r="D855" i="1"/>
  <c r="C855" i="1"/>
  <c r="E854" i="1"/>
  <c r="D854" i="1"/>
  <c r="C854" i="1"/>
  <c r="D853" i="1"/>
  <c r="C853" i="1"/>
  <c r="E852" i="1"/>
  <c r="D852" i="1"/>
  <c r="C852" i="1"/>
  <c r="D851" i="1"/>
  <c r="C851" i="1"/>
  <c r="E850" i="1"/>
  <c r="D850" i="1"/>
  <c r="C850" i="1"/>
  <c r="D849" i="1"/>
  <c r="C849" i="1"/>
  <c r="E848" i="1"/>
  <c r="D848" i="1"/>
  <c r="C848" i="1"/>
  <c r="D847" i="1"/>
  <c r="C847" i="1"/>
  <c r="E846" i="1"/>
  <c r="D846" i="1"/>
  <c r="C846" i="1"/>
  <c r="D845" i="1"/>
  <c r="C845" i="1"/>
  <c r="E844" i="1"/>
  <c r="D844" i="1"/>
  <c r="C844" i="1"/>
  <c r="D843" i="1"/>
  <c r="C843" i="1"/>
  <c r="E842" i="1"/>
  <c r="D842" i="1"/>
  <c r="C842" i="1"/>
  <c r="D841" i="1"/>
  <c r="C841" i="1"/>
  <c r="E840" i="1"/>
  <c r="D840" i="1"/>
  <c r="C840" i="1"/>
  <c r="D839" i="1"/>
  <c r="C839" i="1"/>
  <c r="E838" i="1"/>
  <c r="D838" i="1"/>
  <c r="C838" i="1"/>
  <c r="D837" i="1"/>
  <c r="C837" i="1"/>
  <c r="E836" i="1"/>
  <c r="D836" i="1"/>
  <c r="C836" i="1"/>
  <c r="D835" i="1"/>
  <c r="C835" i="1"/>
  <c r="E834" i="1"/>
  <c r="D834" i="1"/>
  <c r="C834" i="1"/>
  <c r="D833" i="1"/>
  <c r="C833" i="1"/>
  <c r="E832" i="1"/>
  <c r="D832" i="1"/>
  <c r="C832" i="1"/>
  <c r="D831" i="1"/>
  <c r="C831" i="1"/>
  <c r="E830" i="1"/>
  <c r="D830" i="1"/>
  <c r="C830" i="1"/>
  <c r="D829" i="1"/>
  <c r="C829" i="1"/>
  <c r="E828" i="1"/>
  <c r="D828" i="1"/>
  <c r="C828" i="1"/>
  <c r="D827" i="1"/>
  <c r="C827" i="1"/>
  <c r="E826" i="1"/>
  <c r="D826" i="1"/>
  <c r="C826" i="1"/>
  <c r="D825" i="1"/>
  <c r="C825" i="1"/>
  <c r="E824" i="1"/>
  <c r="D824" i="1"/>
  <c r="C824" i="1"/>
  <c r="D823" i="1"/>
  <c r="C823" i="1"/>
  <c r="E822" i="1"/>
  <c r="D822" i="1"/>
  <c r="C822" i="1"/>
  <c r="D821" i="1"/>
  <c r="C821" i="1"/>
  <c r="E820" i="1"/>
  <c r="D820" i="1"/>
  <c r="C820" i="1"/>
  <c r="D819" i="1"/>
  <c r="C819" i="1"/>
  <c r="E818" i="1"/>
  <c r="D818" i="1"/>
  <c r="C818" i="1"/>
  <c r="D817" i="1"/>
  <c r="C817" i="1"/>
  <c r="E816" i="1"/>
  <c r="D816" i="1"/>
  <c r="C816" i="1"/>
  <c r="D815" i="1"/>
  <c r="C815" i="1"/>
  <c r="E814" i="1"/>
  <c r="D814" i="1"/>
  <c r="C814" i="1"/>
  <c r="D813" i="1"/>
  <c r="C813" i="1"/>
  <c r="E812" i="1"/>
  <c r="D812" i="1"/>
  <c r="C812" i="1"/>
  <c r="D811" i="1"/>
  <c r="C811" i="1"/>
  <c r="E810" i="1"/>
  <c r="D810" i="1"/>
  <c r="C810" i="1"/>
  <c r="D809" i="1"/>
  <c r="C809" i="1"/>
  <c r="E808" i="1"/>
  <c r="D808" i="1"/>
  <c r="C808" i="1"/>
  <c r="D807" i="1"/>
  <c r="C807" i="1"/>
  <c r="E806" i="1"/>
  <c r="D806" i="1"/>
  <c r="C806" i="1"/>
  <c r="D805" i="1"/>
  <c r="C805" i="1"/>
  <c r="E804" i="1"/>
  <c r="D804" i="1"/>
  <c r="C804" i="1"/>
  <c r="D803" i="1"/>
  <c r="C803" i="1"/>
  <c r="E802" i="1"/>
  <c r="D802" i="1"/>
  <c r="C802" i="1"/>
  <c r="D801" i="1"/>
  <c r="C801" i="1"/>
  <c r="E800" i="1"/>
  <c r="D800" i="1"/>
  <c r="C800" i="1"/>
  <c r="D799" i="1"/>
  <c r="C799" i="1"/>
  <c r="E798" i="1"/>
  <c r="D798" i="1"/>
  <c r="C798" i="1"/>
  <c r="D797" i="1"/>
  <c r="C797" i="1"/>
  <c r="E796" i="1"/>
  <c r="D796" i="1"/>
  <c r="C796" i="1"/>
  <c r="D795" i="1"/>
  <c r="C795" i="1"/>
  <c r="E794" i="1"/>
  <c r="D794" i="1"/>
  <c r="C794" i="1"/>
  <c r="D793" i="1"/>
  <c r="C793" i="1"/>
  <c r="E792" i="1"/>
  <c r="D792" i="1"/>
  <c r="C792" i="1"/>
  <c r="D791" i="1"/>
  <c r="C791" i="1"/>
  <c r="E790" i="1"/>
  <c r="D790" i="1"/>
  <c r="C790" i="1"/>
  <c r="D789" i="1"/>
  <c r="C789" i="1"/>
  <c r="E788" i="1"/>
  <c r="D788" i="1"/>
  <c r="C788" i="1"/>
  <c r="D787" i="1"/>
  <c r="C787" i="1"/>
  <c r="E786" i="1"/>
  <c r="D786" i="1"/>
  <c r="C786" i="1"/>
  <c r="D785" i="1"/>
  <c r="C785" i="1"/>
  <c r="E784" i="1"/>
  <c r="D784" i="1"/>
  <c r="C784" i="1"/>
  <c r="D783" i="1"/>
  <c r="C783" i="1"/>
  <c r="E782" i="1"/>
  <c r="D782" i="1"/>
  <c r="C782" i="1"/>
  <c r="D781" i="1"/>
  <c r="C781" i="1"/>
  <c r="E780" i="1"/>
  <c r="D780" i="1"/>
  <c r="C780" i="1"/>
  <c r="D779" i="1"/>
  <c r="C779" i="1"/>
  <c r="E778" i="1"/>
  <c r="D778" i="1"/>
  <c r="C778" i="1"/>
  <c r="D777" i="1"/>
  <c r="C777" i="1"/>
  <c r="E776" i="1"/>
  <c r="D776" i="1"/>
  <c r="C776" i="1"/>
  <c r="D775" i="1"/>
  <c r="C775" i="1"/>
  <c r="E774" i="1"/>
  <c r="D774" i="1"/>
  <c r="C774" i="1"/>
  <c r="D773" i="1"/>
  <c r="C773" i="1"/>
  <c r="E772" i="1"/>
  <c r="D772" i="1"/>
  <c r="C772" i="1"/>
  <c r="D771" i="1"/>
  <c r="C771" i="1"/>
  <c r="E770" i="1"/>
  <c r="D770" i="1"/>
  <c r="C770" i="1"/>
  <c r="D769" i="1"/>
  <c r="C769" i="1"/>
  <c r="E768" i="1"/>
  <c r="D768" i="1"/>
  <c r="C768" i="1"/>
  <c r="D767" i="1"/>
  <c r="C767" i="1"/>
  <c r="E766" i="1"/>
  <c r="D766" i="1"/>
  <c r="C766" i="1"/>
  <c r="D765" i="1"/>
  <c r="C765" i="1"/>
  <c r="E764" i="1"/>
  <c r="D764" i="1"/>
  <c r="C764" i="1"/>
  <c r="D763" i="1"/>
  <c r="C763" i="1"/>
  <c r="E762" i="1"/>
  <c r="D762" i="1"/>
  <c r="C762" i="1"/>
  <c r="D761" i="1"/>
  <c r="C761" i="1"/>
  <c r="E760" i="1"/>
  <c r="D760" i="1"/>
  <c r="C760" i="1"/>
  <c r="D759" i="1"/>
  <c r="C759" i="1"/>
  <c r="E758" i="1"/>
  <c r="D758" i="1"/>
  <c r="C758" i="1"/>
  <c r="D757" i="1"/>
  <c r="C757" i="1"/>
  <c r="E756" i="1"/>
  <c r="D756" i="1"/>
  <c r="C756" i="1"/>
  <c r="D755" i="1"/>
  <c r="C755" i="1"/>
  <c r="E754" i="1"/>
  <c r="D754" i="1"/>
  <c r="C754" i="1"/>
  <c r="D753" i="1"/>
  <c r="C753" i="1"/>
  <c r="E752" i="1"/>
  <c r="D752" i="1"/>
  <c r="C752" i="1"/>
  <c r="D751" i="1"/>
  <c r="C751" i="1"/>
  <c r="E750" i="1"/>
  <c r="D750" i="1"/>
  <c r="C750" i="1"/>
  <c r="D749" i="1"/>
  <c r="C749" i="1"/>
  <c r="E748" i="1"/>
  <c r="D748" i="1"/>
  <c r="C748" i="1"/>
  <c r="D747" i="1"/>
  <c r="C747" i="1"/>
  <c r="E746" i="1"/>
  <c r="D746" i="1"/>
  <c r="C746" i="1"/>
  <c r="D745" i="1"/>
  <c r="C745" i="1"/>
  <c r="E744" i="1"/>
  <c r="D744" i="1"/>
  <c r="C744" i="1"/>
  <c r="D743" i="1"/>
  <c r="C743" i="1"/>
  <c r="E742" i="1"/>
  <c r="D742" i="1"/>
  <c r="C742" i="1"/>
  <c r="D741" i="1"/>
  <c r="C741" i="1"/>
  <c r="E740" i="1"/>
  <c r="D740" i="1"/>
  <c r="C740" i="1"/>
  <c r="D739" i="1"/>
  <c r="C739" i="1"/>
  <c r="E738" i="1"/>
  <c r="D738" i="1"/>
  <c r="C738" i="1"/>
  <c r="D737" i="1"/>
  <c r="C737" i="1"/>
  <c r="E736" i="1"/>
  <c r="D736" i="1"/>
  <c r="C736" i="1"/>
  <c r="D735" i="1"/>
  <c r="C735" i="1"/>
  <c r="E734" i="1"/>
  <c r="D734" i="1"/>
  <c r="C734" i="1"/>
  <c r="D733" i="1"/>
  <c r="C733" i="1"/>
  <c r="E732" i="1"/>
  <c r="D732" i="1"/>
  <c r="C732" i="1"/>
  <c r="D731" i="1"/>
  <c r="C731" i="1"/>
  <c r="E730" i="1"/>
  <c r="D730" i="1"/>
  <c r="C730" i="1"/>
  <c r="D729" i="1"/>
  <c r="C729" i="1"/>
  <c r="E728" i="1"/>
  <c r="D728" i="1"/>
  <c r="C728" i="1"/>
  <c r="D727" i="1"/>
  <c r="C727" i="1"/>
  <c r="E726" i="1"/>
  <c r="D726" i="1"/>
  <c r="C726" i="1"/>
  <c r="D725" i="1"/>
  <c r="C725" i="1"/>
  <c r="E724" i="1"/>
  <c r="D724" i="1"/>
  <c r="C724" i="1"/>
  <c r="D723" i="1"/>
  <c r="C723" i="1"/>
  <c r="E722" i="1"/>
  <c r="D722" i="1"/>
  <c r="C722" i="1"/>
  <c r="D721" i="1"/>
  <c r="C721" i="1"/>
  <c r="E720" i="1"/>
  <c r="D720" i="1"/>
  <c r="C720" i="1"/>
  <c r="D719" i="1"/>
  <c r="C719" i="1"/>
  <c r="E718" i="1"/>
  <c r="D718" i="1"/>
  <c r="C718" i="1"/>
  <c r="D717" i="1"/>
  <c r="C717" i="1"/>
  <c r="E716" i="1"/>
  <c r="D716" i="1"/>
  <c r="C716" i="1"/>
  <c r="D715" i="1"/>
  <c r="C715" i="1"/>
  <c r="E714" i="1"/>
  <c r="D714" i="1"/>
  <c r="C714" i="1"/>
  <c r="D713" i="1"/>
  <c r="C713" i="1"/>
  <c r="E712" i="1"/>
  <c r="D712" i="1"/>
  <c r="C712" i="1"/>
  <c r="D711" i="1"/>
  <c r="C711" i="1"/>
  <c r="E710" i="1"/>
  <c r="D710" i="1"/>
  <c r="C710" i="1"/>
  <c r="D709" i="1"/>
  <c r="C709" i="1"/>
  <c r="E708" i="1"/>
  <c r="D708" i="1"/>
  <c r="C708" i="1"/>
  <c r="D707" i="1"/>
  <c r="C707" i="1"/>
  <c r="E706" i="1"/>
  <c r="D706" i="1"/>
  <c r="C706" i="1"/>
  <c r="D705" i="1"/>
  <c r="C705" i="1"/>
  <c r="E704" i="1"/>
  <c r="D704" i="1"/>
  <c r="C704" i="1"/>
  <c r="D703" i="1"/>
  <c r="C703" i="1"/>
  <c r="E702" i="1"/>
  <c r="D702" i="1"/>
  <c r="C702" i="1"/>
  <c r="D701" i="1"/>
  <c r="C701" i="1"/>
  <c r="E700" i="1"/>
  <c r="D700" i="1"/>
  <c r="C700" i="1"/>
  <c r="D699" i="1"/>
  <c r="C699" i="1"/>
  <c r="E698" i="1"/>
  <c r="D698" i="1"/>
  <c r="C698" i="1"/>
  <c r="D697" i="1"/>
  <c r="C697" i="1"/>
  <c r="E696" i="1"/>
  <c r="D696" i="1"/>
  <c r="C696" i="1"/>
  <c r="D695" i="1"/>
  <c r="C695" i="1"/>
  <c r="E694" i="1"/>
  <c r="D694" i="1"/>
  <c r="C694" i="1"/>
  <c r="D693" i="1"/>
  <c r="C693" i="1"/>
  <c r="E692" i="1"/>
  <c r="D692" i="1"/>
  <c r="C692" i="1"/>
  <c r="D691" i="1"/>
  <c r="C691" i="1"/>
  <c r="E690" i="1"/>
  <c r="D690" i="1"/>
  <c r="C690" i="1"/>
  <c r="D689" i="1"/>
  <c r="C689" i="1"/>
  <c r="E688" i="1"/>
  <c r="D688" i="1"/>
  <c r="C688" i="1"/>
  <c r="D687" i="1"/>
  <c r="C687" i="1"/>
  <c r="E686" i="1"/>
  <c r="D686" i="1"/>
  <c r="C686" i="1"/>
  <c r="D685" i="1"/>
  <c r="C685" i="1"/>
  <c r="E684" i="1"/>
  <c r="D684" i="1"/>
  <c r="C684" i="1"/>
  <c r="D683" i="1"/>
  <c r="C683" i="1"/>
  <c r="E682" i="1"/>
  <c r="D682" i="1"/>
  <c r="C682" i="1"/>
  <c r="D681" i="1"/>
  <c r="C681" i="1"/>
  <c r="E680" i="1"/>
  <c r="D680" i="1"/>
  <c r="C680" i="1"/>
  <c r="D679" i="1"/>
  <c r="C679" i="1"/>
  <c r="E678" i="1"/>
  <c r="D678" i="1"/>
  <c r="C678" i="1"/>
  <c r="D677" i="1"/>
  <c r="C677" i="1"/>
  <c r="E676" i="1"/>
  <c r="D676" i="1"/>
  <c r="C676" i="1"/>
  <c r="D675" i="1"/>
  <c r="C675" i="1"/>
  <c r="E674" i="1"/>
  <c r="D674" i="1"/>
  <c r="C674" i="1"/>
  <c r="D673" i="1"/>
  <c r="C673" i="1"/>
  <c r="E672" i="1"/>
  <c r="D672" i="1"/>
  <c r="C672" i="1"/>
  <c r="D671" i="1"/>
  <c r="C671" i="1"/>
  <c r="E670" i="1"/>
  <c r="D670" i="1"/>
  <c r="C670" i="1"/>
  <c r="D669" i="1"/>
  <c r="C669" i="1"/>
  <c r="E668" i="1"/>
  <c r="D668" i="1"/>
  <c r="C668" i="1"/>
  <c r="D667" i="1"/>
  <c r="C667" i="1"/>
  <c r="E666" i="1"/>
  <c r="D666" i="1"/>
  <c r="C666" i="1"/>
  <c r="D665" i="1"/>
  <c r="C665" i="1"/>
  <c r="E664" i="1"/>
  <c r="D664" i="1"/>
  <c r="C664" i="1"/>
  <c r="D663" i="1"/>
  <c r="C663" i="1"/>
  <c r="E662" i="1"/>
  <c r="D662" i="1"/>
  <c r="C662" i="1"/>
  <c r="D661" i="1"/>
  <c r="C661" i="1"/>
  <c r="E660" i="1"/>
  <c r="D660" i="1"/>
  <c r="C660" i="1"/>
  <c r="D659" i="1"/>
  <c r="C659" i="1"/>
  <c r="E658" i="1"/>
  <c r="D658" i="1"/>
  <c r="C658" i="1"/>
  <c r="D657" i="1"/>
  <c r="C657" i="1"/>
  <c r="E656" i="1"/>
  <c r="D656" i="1"/>
  <c r="C656" i="1"/>
  <c r="D655" i="1"/>
  <c r="C655" i="1"/>
  <c r="E654" i="1"/>
  <c r="D654" i="1"/>
  <c r="C654" i="1"/>
  <c r="D653" i="1"/>
  <c r="C653" i="1"/>
  <c r="E652" i="1"/>
  <c r="D652" i="1"/>
  <c r="C652" i="1"/>
  <c r="D651" i="1"/>
  <c r="C651" i="1"/>
  <c r="E650" i="1"/>
  <c r="D650" i="1"/>
  <c r="C650" i="1"/>
  <c r="D649" i="1"/>
  <c r="C649" i="1"/>
  <c r="E648" i="1"/>
  <c r="D648" i="1"/>
  <c r="C648" i="1"/>
  <c r="D647" i="1"/>
  <c r="C647" i="1"/>
  <c r="E646" i="1"/>
  <c r="D646" i="1"/>
  <c r="C646" i="1"/>
  <c r="D645" i="1"/>
  <c r="C645" i="1"/>
  <c r="E644" i="1"/>
  <c r="D644" i="1"/>
  <c r="C644" i="1"/>
  <c r="D643" i="1"/>
  <c r="C643" i="1"/>
  <c r="E642" i="1"/>
  <c r="D642" i="1"/>
  <c r="C642" i="1"/>
  <c r="D641" i="1"/>
  <c r="C641" i="1"/>
  <c r="E640" i="1"/>
  <c r="D640" i="1"/>
  <c r="C640" i="1"/>
  <c r="D639" i="1"/>
  <c r="C639" i="1"/>
  <c r="E638" i="1"/>
  <c r="D638" i="1"/>
  <c r="C638" i="1"/>
  <c r="D637" i="1"/>
  <c r="C637" i="1"/>
  <c r="E636" i="1"/>
  <c r="D636" i="1"/>
  <c r="C636" i="1"/>
  <c r="D635" i="1"/>
  <c r="C635" i="1"/>
  <c r="E634" i="1"/>
  <c r="D634" i="1"/>
  <c r="C634" i="1"/>
  <c r="D633" i="1"/>
  <c r="C633" i="1"/>
  <c r="E632" i="1"/>
  <c r="D632" i="1"/>
  <c r="C632" i="1"/>
  <c r="D631" i="1"/>
  <c r="C631" i="1"/>
  <c r="E630" i="1"/>
  <c r="D630" i="1"/>
  <c r="C630" i="1"/>
  <c r="D629" i="1"/>
  <c r="C629" i="1"/>
  <c r="E628" i="1"/>
  <c r="D628" i="1"/>
  <c r="C628" i="1"/>
  <c r="D627" i="1"/>
  <c r="C627" i="1"/>
  <c r="E626" i="1"/>
  <c r="D626" i="1"/>
  <c r="C626" i="1"/>
  <c r="D625" i="1"/>
  <c r="C625" i="1"/>
  <c r="E624" i="1"/>
  <c r="D624" i="1"/>
  <c r="C624" i="1"/>
  <c r="D623" i="1"/>
  <c r="C623" i="1"/>
  <c r="E622" i="1"/>
  <c r="D622" i="1"/>
  <c r="C622" i="1"/>
  <c r="D621" i="1"/>
  <c r="C621" i="1"/>
  <c r="E620" i="1"/>
  <c r="D620" i="1"/>
  <c r="C620" i="1"/>
  <c r="D619" i="1"/>
  <c r="C619" i="1"/>
  <c r="E618" i="1"/>
  <c r="D618" i="1"/>
  <c r="C618" i="1"/>
  <c r="D617" i="1"/>
  <c r="C617" i="1"/>
  <c r="E616" i="1"/>
  <c r="D616" i="1"/>
  <c r="C616" i="1"/>
  <c r="D615" i="1"/>
  <c r="C615" i="1"/>
  <c r="E614" i="1"/>
  <c r="D614" i="1"/>
  <c r="C614" i="1"/>
  <c r="D613" i="1"/>
  <c r="C613" i="1"/>
  <c r="E612" i="1"/>
  <c r="D612" i="1"/>
  <c r="C612" i="1"/>
  <c r="D611" i="1"/>
  <c r="C611" i="1"/>
  <c r="E610" i="1"/>
  <c r="D610" i="1"/>
  <c r="C610" i="1"/>
  <c r="D609" i="1"/>
  <c r="C609" i="1"/>
  <c r="E608" i="1"/>
  <c r="D608" i="1"/>
  <c r="C608" i="1"/>
  <c r="D607" i="1"/>
  <c r="C607" i="1"/>
  <c r="E606" i="1"/>
  <c r="D606" i="1"/>
  <c r="C606" i="1"/>
  <c r="D605" i="1"/>
  <c r="C605" i="1"/>
  <c r="E604" i="1"/>
  <c r="D604" i="1"/>
  <c r="C604" i="1"/>
  <c r="D603" i="1"/>
  <c r="C603" i="1"/>
  <c r="E602" i="1"/>
  <c r="D602" i="1"/>
  <c r="C602" i="1"/>
  <c r="D601" i="1"/>
  <c r="C601" i="1"/>
  <c r="E600" i="1"/>
  <c r="D600" i="1"/>
  <c r="C600" i="1"/>
  <c r="D599" i="1"/>
  <c r="C599" i="1"/>
  <c r="E598" i="1"/>
  <c r="D598" i="1"/>
  <c r="C598" i="1"/>
  <c r="D597" i="1"/>
  <c r="C597" i="1"/>
  <c r="E596" i="1"/>
  <c r="D596" i="1"/>
  <c r="C596" i="1"/>
  <c r="D595" i="1"/>
  <c r="C595" i="1"/>
  <c r="E594" i="1"/>
  <c r="D594" i="1"/>
  <c r="C594" i="1"/>
  <c r="D593" i="1"/>
  <c r="C593" i="1"/>
  <c r="E592" i="1"/>
  <c r="D592" i="1"/>
  <c r="C592" i="1"/>
  <c r="D591" i="1"/>
  <c r="C591" i="1"/>
  <c r="E590" i="1"/>
  <c r="D590" i="1"/>
  <c r="C590" i="1"/>
  <c r="D589" i="1"/>
  <c r="C589" i="1"/>
  <c r="E588" i="1"/>
  <c r="D588" i="1"/>
  <c r="C588" i="1"/>
  <c r="D587" i="1"/>
  <c r="C587" i="1"/>
  <c r="E586" i="1"/>
  <c r="D586" i="1"/>
  <c r="C586" i="1"/>
  <c r="D585" i="1"/>
  <c r="C585" i="1"/>
  <c r="E584" i="1"/>
  <c r="D584" i="1"/>
  <c r="C584" i="1"/>
  <c r="D583" i="1"/>
  <c r="C583" i="1"/>
  <c r="E582" i="1"/>
  <c r="D582" i="1"/>
  <c r="C582" i="1"/>
  <c r="D581" i="1"/>
  <c r="C581" i="1"/>
  <c r="E580" i="1"/>
  <c r="D580" i="1"/>
  <c r="C580" i="1"/>
  <c r="D579" i="1"/>
  <c r="C579" i="1"/>
  <c r="E578" i="1"/>
  <c r="D578" i="1"/>
  <c r="C578" i="1"/>
  <c r="D577" i="1"/>
  <c r="C577" i="1"/>
  <c r="E576" i="1"/>
  <c r="D576" i="1"/>
  <c r="C576" i="1"/>
  <c r="D575" i="1"/>
  <c r="C575" i="1"/>
  <c r="E574" i="1"/>
  <c r="D574" i="1"/>
  <c r="C574" i="1"/>
  <c r="D573" i="1"/>
  <c r="C573" i="1"/>
  <c r="E572" i="1"/>
  <c r="D572" i="1"/>
  <c r="C572" i="1"/>
  <c r="D571" i="1"/>
  <c r="C571" i="1"/>
  <c r="E570" i="1"/>
  <c r="D570" i="1"/>
  <c r="C570" i="1"/>
  <c r="D569" i="1"/>
  <c r="C569" i="1"/>
  <c r="E568" i="1"/>
  <c r="D568" i="1"/>
  <c r="C568" i="1"/>
  <c r="D567" i="1"/>
  <c r="C567" i="1"/>
  <c r="E566" i="1"/>
  <c r="D566" i="1"/>
  <c r="C566" i="1"/>
  <c r="D565" i="1"/>
  <c r="C565" i="1"/>
  <c r="E564" i="1"/>
  <c r="D564" i="1"/>
  <c r="C564" i="1"/>
  <c r="D563" i="1"/>
  <c r="C563" i="1"/>
  <c r="E562" i="1"/>
  <c r="D562" i="1"/>
  <c r="C562" i="1"/>
  <c r="D561" i="1"/>
  <c r="C561" i="1"/>
  <c r="E560" i="1"/>
  <c r="D560" i="1"/>
  <c r="C560" i="1"/>
  <c r="D559" i="1"/>
  <c r="C559" i="1"/>
  <c r="E558" i="1"/>
  <c r="D558" i="1"/>
  <c r="C558" i="1"/>
  <c r="D557" i="1"/>
  <c r="C557" i="1"/>
  <c r="E556" i="1"/>
  <c r="D556" i="1"/>
  <c r="C556" i="1"/>
  <c r="D555" i="1"/>
  <c r="C555" i="1"/>
  <c r="E554" i="1"/>
  <c r="D554" i="1"/>
  <c r="C554" i="1"/>
  <c r="D553" i="1"/>
  <c r="C553" i="1"/>
  <c r="E552" i="1"/>
  <c r="D552" i="1"/>
  <c r="C552" i="1"/>
  <c r="D551" i="1"/>
  <c r="C551" i="1"/>
  <c r="E550" i="1"/>
  <c r="D550" i="1"/>
  <c r="C550" i="1"/>
  <c r="D549" i="1"/>
  <c r="C549" i="1"/>
  <c r="E548" i="1"/>
  <c r="D548" i="1"/>
  <c r="C548" i="1"/>
  <c r="D547" i="1"/>
  <c r="C547" i="1"/>
  <c r="E546" i="1"/>
  <c r="D546" i="1"/>
  <c r="C546" i="1"/>
  <c r="D545" i="1"/>
  <c r="C545" i="1"/>
  <c r="E544" i="1"/>
  <c r="D544" i="1"/>
  <c r="C544" i="1"/>
  <c r="D543" i="1"/>
  <c r="C543" i="1"/>
  <c r="E542" i="1"/>
  <c r="D542" i="1"/>
  <c r="C542" i="1"/>
  <c r="D541" i="1"/>
  <c r="C541" i="1"/>
  <c r="E540" i="1"/>
  <c r="D540" i="1"/>
  <c r="C540" i="1"/>
  <c r="D539" i="1"/>
  <c r="C539" i="1"/>
  <c r="E538" i="1"/>
  <c r="D538" i="1"/>
  <c r="C538" i="1"/>
  <c r="D537" i="1"/>
  <c r="C537" i="1"/>
  <c r="E536" i="1"/>
  <c r="D536" i="1"/>
  <c r="C536" i="1"/>
  <c r="D535" i="1"/>
  <c r="C535" i="1"/>
  <c r="E534" i="1"/>
  <c r="D534" i="1"/>
  <c r="C534" i="1"/>
  <c r="D533" i="1"/>
  <c r="C533" i="1"/>
  <c r="E532" i="1"/>
  <c r="D532" i="1"/>
  <c r="C532" i="1"/>
  <c r="D531" i="1"/>
  <c r="C531" i="1"/>
  <c r="E530" i="1"/>
  <c r="D530" i="1"/>
  <c r="C530" i="1"/>
  <c r="D529" i="1"/>
  <c r="C529" i="1"/>
  <c r="E528" i="1"/>
  <c r="D528" i="1"/>
  <c r="C528" i="1"/>
  <c r="D527" i="1"/>
  <c r="C527" i="1"/>
  <c r="E526" i="1"/>
  <c r="D526" i="1"/>
  <c r="C526" i="1"/>
  <c r="D525" i="1"/>
  <c r="C525" i="1"/>
  <c r="E524" i="1"/>
  <c r="D524" i="1"/>
  <c r="C524" i="1"/>
  <c r="D523" i="1"/>
  <c r="C523" i="1"/>
  <c r="E522" i="1"/>
  <c r="D522" i="1"/>
  <c r="C522" i="1"/>
  <c r="D521" i="1"/>
  <c r="C521" i="1"/>
  <c r="E520" i="1"/>
  <c r="D520" i="1"/>
  <c r="C520" i="1"/>
  <c r="D519" i="1"/>
  <c r="C519" i="1"/>
  <c r="E518" i="1"/>
  <c r="D518" i="1"/>
  <c r="C518" i="1"/>
  <c r="D517" i="1"/>
  <c r="C517" i="1"/>
  <c r="E516" i="1"/>
  <c r="D516" i="1"/>
  <c r="C516" i="1"/>
  <c r="D515" i="1"/>
  <c r="C515" i="1"/>
  <c r="E514" i="1"/>
  <c r="D514" i="1"/>
  <c r="C514" i="1"/>
  <c r="D513" i="1"/>
  <c r="C513" i="1"/>
  <c r="E512" i="1"/>
  <c r="D512" i="1"/>
  <c r="C512" i="1"/>
  <c r="D511" i="1"/>
  <c r="C511" i="1"/>
  <c r="E510" i="1"/>
  <c r="D510" i="1"/>
  <c r="C510" i="1"/>
  <c r="D509" i="1"/>
  <c r="C509" i="1"/>
  <c r="E508" i="1"/>
  <c r="D508" i="1"/>
  <c r="C508" i="1"/>
  <c r="D507" i="1"/>
  <c r="C507" i="1"/>
  <c r="E506" i="1"/>
  <c r="D506" i="1"/>
  <c r="C506" i="1"/>
  <c r="D505" i="1"/>
  <c r="C505" i="1"/>
  <c r="E504" i="1"/>
  <c r="D504" i="1"/>
  <c r="C504" i="1"/>
  <c r="D503" i="1"/>
  <c r="C503" i="1"/>
  <c r="E502" i="1"/>
  <c r="D502" i="1"/>
  <c r="C502" i="1"/>
  <c r="D501" i="1"/>
  <c r="C501" i="1"/>
  <c r="E500" i="1"/>
  <c r="D500" i="1"/>
  <c r="C500" i="1"/>
  <c r="D499" i="1"/>
  <c r="C499" i="1"/>
  <c r="E498" i="1"/>
  <c r="D498" i="1"/>
  <c r="C498" i="1"/>
  <c r="D497" i="1"/>
  <c r="C497" i="1"/>
  <c r="E496" i="1"/>
  <c r="D496" i="1"/>
  <c r="C496" i="1"/>
  <c r="D495" i="1"/>
  <c r="C495" i="1"/>
  <c r="E494" i="1"/>
  <c r="D494" i="1"/>
  <c r="C494" i="1"/>
  <c r="D493" i="1"/>
  <c r="C493" i="1"/>
  <c r="E492" i="1"/>
  <c r="D492" i="1"/>
  <c r="C492" i="1"/>
  <c r="D491" i="1"/>
  <c r="C491" i="1"/>
  <c r="E490" i="1"/>
  <c r="D490" i="1"/>
  <c r="C490" i="1"/>
  <c r="D489" i="1"/>
  <c r="C489" i="1"/>
  <c r="E488" i="1"/>
  <c r="D488" i="1"/>
  <c r="C488" i="1"/>
  <c r="D487" i="1"/>
  <c r="C487" i="1"/>
  <c r="E486" i="1"/>
  <c r="D486" i="1"/>
  <c r="C486" i="1"/>
  <c r="D485" i="1"/>
  <c r="C485" i="1"/>
  <c r="E484" i="1"/>
  <c r="D484" i="1"/>
  <c r="C484" i="1"/>
  <c r="D483" i="1"/>
  <c r="C483" i="1"/>
  <c r="E482" i="1"/>
  <c r="D482" i="1"/>
  <c r="C482" i="1"/>
  <c r="D481" i="1"/>
  <c r="C481" i="1"/>
  <c r="E480" i="1"/>
  <c r="D480" i="1"/>
  <c r="C480" i="1"/>
  <c r="D479" i="1"/>
  <c r="C479" i="1"/>
  <c r="E478" i="1"/>
  <c r="D478" i="1"/>
  <c r="C478" i="1"/>
  <c r="D477" i="1"/>
  <c r="C477" i="1"/>
  <c r="E476" i="1"/>
  <c r="D476" i="1"/>
  <c r="C476" i="1"/>
  <c r="D475" i="1"/>
  <c r="C475" i="1"/>
  <c r="E474" i="1"/>
  <c r="D474" i="1"/>
  <c r="C474" i="1"/>
  <c r="D473" i="1"/>
  <c r="C473" i="1"/>
  <c r="E472" i="1"/>
  <c r="D472" i="1"/>
  <c r="C472" i="1"/>
  <c r="D471" i="1"/>
  <c r="C471" i="1"/>
  <c r="E470" i="1"/>
  <c r="D470" i="1"/>
  <c r="C470" i="1"/>
  <c r="D469" i="1"/>
  <c r="C469" i="1"/>
  <c r="E468" i="1"/>
  <c r="D468" i="1"/>
  <c r="C468" i="1"/>
  <c r="D467" i="1"/>
  <c r="C467" i="1"/>
  <c r="E466" i="1"/>
  <c r="D466" i="1"/>
  <c r="C466" i="1"/>
  <c r="D465" i="1"/>
  <c r="C465" i="1"/>
  <c r="E464" i="1"/>
  <c r="D464" i="1"/>
  <c r="C464" i="1"/>
  <c r="D463" i="1"/>
  <c r="C463" i="1"/>
  <c r="E462" i="1"/>
  <c r="D462" i="1"/>
  <c r="C462" i="1"/>
  <c r="D461" i="1"/>
  <c r="C461" i="1"/>
  <c r="E460" i="1"/>
  <c r="D460" i="1"/>
  <c r="C460" i="1"/>
  <c r="D459" i="1"/>
  <c r="C459" i="1"/>
  <c r="E458" i="1"/>
  <c r="D458" i="1"/>
  <c r="C458" i="1"/>
  <c r="D457" i="1"/>
  <c r="C457" i="1"/>
  <c r="E456" i="1"/>
  <c r="D456" i="1"/>
  <c r="C456" i="1"/>
  <c r="D455" i="1"/>
  <c r="C455" i="1"/>
  <c r="E454" i="1"/>
  <c r="D454" i="1"/>
  <c r="C454" i="1"/>
  <c r="D453" i="1"/>
  <c r="C453" i="1"/>
  <c r="E452" i="1"/>
  <c r="D452" i="1"/>
  <c r="C452" i="1"/>
  <c r="D451" i="1"/>
  <c r="C451" i="1"/>
  <c r="E450" i="1"/>
  <c r="D450" i="1"/>
  <c r="C450" i="1"/>
  <c r="D449" i="1"/>
  <c r="C449" i="1"/>
  <c r="E448" i="1"/>
  <c r="D448" i="1"/>
  <c r="C448" i="1"/>
  <c r="D447" i="1"/>
  <c r="C447" i="1"/>
  <c r="E446" i="1"/>
  <c r="D446" i="1"/>
  <c r="C446" i="1"/>
  <c r="D445" i="1"/>
  <c r="C445" i="1"/>
  <c r="E444" i="1"/>
  <c r="D444" i="1"/>
  <c r="C444" i="1"/>
  <c r="D443" i="1"/>
  <c r="C443" i="1"/>
  <c r="E442" i="1"/>
  <c r="D442" i="1"/>
  <c r="C442" i="1"/>
  <c r="D441" i="1"/>
  <c r="C441" i="1"/>
  <c r="E440" i="1"/>
  <c r="D440" i="1"/>
  <c r="C440" i="1"/>
  <c r="D439" i="1"/>
  <c r="C439" i="1"/>
  <c r="E438" i="1"/>
  <c r="D438" i="1"/>
  <c r="C438" i="1"/>
  <c r="D437" i="1"/>
  <c r="C437" i="1"/>
  <c r="E436" i="1"/>
  <c r="D436" i="1"/>
  <c r="C436" i="1"/>
  <c r="D435" i="1"/>
  <c r="C435" i="1"/>
  <c r="E434" i="1"/>
  <c r="D434" i="1"/>
  <c r="C434" i="1"/>
  <c r="D433" i="1"/>
  <c r="C433" i="1"/>
  <c r="E432" i="1"/>
  <c r="D432" i="1"/>
  <c r="C432" i="1"/>
  <c r="D431" i="1"/>
  <c r="C431" i="1"/>
  <c r="E430" i="1"/>
  <c r="D430" i="1"/>
  <c r="C430" i="1"/>
  <c r="D429" i="1"/>
  <c r="C429" i="1"/>
  <c r="E428" i="1"/>
  <c r="D428" i="1"/>
  <c r="C428" i="1"/>
  <c r="D427" i="1"/>
  <c r="C427" i="1"/>
  <c r="E426" i="1"/>
  <c r="D426" i="1"/>
  <c r="C426" i="1"/>
  <c r="D425" i="1"/>
  <c r="C425" i="1"/>
  <c r="E424" i="1"/>
  <c r="D424" i="1"/>
  <c r="C424" i="1"/>
  <c r="D423" i="1"/>
  <c r="C423" i="1"/>
  <c r="E422" i="1"/>
  <c r="D422" i="1"/>
  <c r="C422" i="1"/>
  <c r="D421" i="1"/>
  <c r="C421" i="1"/>
  <c r="E420" i="1"/>
  <c r="D420" i="1"/>
  <c r="C420" i="1"/>
  <c r="D419" i="1"/>
  <c r="C419" i="1"/>
  <c r="E418" i="1"/>
  <c r="D418" i="1"/>
  <c r="C418" i="1"/>
  <c r="D417" i="1"/>
  <c r="C417" i="1"/>
  <c r="E416" i="1"/>
  <c r="D416" i="1"/>
  <c r="C416" i="1"/>
  <c r="D415" i="1"/>
  <c r="C415" i="1"/>
  <c r="E414" i="1"/>
  <c r="D414" i="1"/>
  <c r="C414" i="1"/>
  <c r="D413" i="1"/>
  <c r="C413" i="1"/>
  <c r="E412" i="1"/>
  <c r="D412" i="1"/>
  <c r="C412" i="1"/>
  <c r="D411" i="1"/>
  <c r="C411" i="1"/>
  <c r="E410" i="1"/>
  <c r="D410" i="1"/>
  <c r="C410" i="1"/>
  <c r="D409" i="1"/>
  <c r="C409" i="1"/>
  <c r="E408" i="1"/>
  <c r="D408" i="1"/>
  <c r="C408" i="1"/>
  <c r="D407" i="1"/>
  <c r="C407" i="1"/>
  <c r="E406" i="1"/>
  <c r="D406" i="1"/>
  <c r="C406" i="1"/>
  <c r="D405" i="1"/>
  <c r="C405" i="1"/>
  <c r="E404" i="1"/>
  <c r="D404" i="1"/>
  <c r="C404" i="1"/>
  <c r="D403" i="1"/>
  <c r="C403" i="1"/>
  <c r="E402" i="1"/>
  <c r="D402" i="1"/>
  <c r="C402" i="1"/>
  <c r="D401" i="1"/>
  <c r="C401" i="1"/>
  <c r="E400" i="1"/>
  <c r="D400" i="1"/>
  <c r="C400" i="1"/>
  <c r="D399" i="1"/>
  <c r="C399" i="1"/>
  <c r="E398" i="1"/>
  <c r="D398" i="1"/>
  <c r="C398" i="1"/>
  <c r="D397" i="1"/>
  <c r="C397" i="1"/>
  <c r="E396" i="1"/>
  <c r="D396" i="1"/>
  <c r="C396" i="1"/>
  <c r="D395" i="1"/>
  <c r="C395" i="1"/>
  <c r="E394" i="1"/>
  <c r="D394" i="1"/>
  <c r="C394" i="1"/>
  <c r="D393" i="1"/>
  <c r="C393" i="1"/>
  <c r="E392" i="1"/>
  <c r="D392" i="1"/>
  <c r="C392" i="1"/>
  <c r="D391" i="1"/>
  <c r="C391" i="1"/>
  <c r="E390" i="1"/>
  <c r="D390" i="1"/>
  <c r="C390" i="1"/>
  <c r="D389" i="1"/>
  <c r="C389" i="1"/>
  <c r="E388" i="1"/>
  <c r="D388" i="1"/>
  <c r="C388" i="1"/>
  <c r="D387" i="1"/>
  <c r="C387" i="1"/>
  <c r="E386" i="1"/>
  <c r="D386" i="1"/>
  <c r="C386" i="1"/>
  <c r="D385" i="1"/>
  <c r="C385" i="1"/>
  <c r="E384" i="1"/>
  <c r="D384" i="1"/>
  <c r="C384" i="1"/>
  <c r="D383" i="1"/>
  <c r="C383" i="1"/>
  <c r="E382" i="1"/>
  <c r="D382" i="1"/>
  <c r="C382" i="1"/>
  <c r="D381" i="1"/>
  <c r="C381" i="1"/>
  <c r="E380" i="1"/>
  <c r="D380" i="1"/>
  <c r="C380" i="1"/>
  <c r="D379" i="1"/>
  <c r="C379" i="1"/>
  <c r="E378" i="1"/>
  <c r="D378" i="1"/>
  <c r="C378" i="1"/>
  <c r="D377" i="1"/>
  <c r="C377" i="1"/>
  <c r="E376" i="1"/>
  <c r="D376" i="1"/>
  <c r="C376" i="1"/>
  <c r="D375" i="1"/>
  <c r="C375" i="1"/>
  <c r="E374" i="1"/>
  <c r="D374" i="1"/>
  <c r="C374" i="1"/>
  <c r="D373" i="1"/>
  <c r="C373" i="1"/>
  <c r="E372" i="1"/>
  <c r="D372" i="1"/>
  <c r="C372" i="1"/>
  <c r="D371" i="1"/>
  <c r="C371" i="1"/>
  <c r="E370" i="1"/>
  <c r="D370" i="1"/>
  <c r="C370" i="1"/>
  <c r="D369" i="1"/>
  <c r="C369" i="1"/>
  <c r="E368" i="1"/>
  <c r="D368" i="1"/>
  <c r="C368" i="1"/>
  <c r="D367" i="1"/>
  <c r="C367" i="1"/>
  <c r="E366" i="1"/>
  <c r="D366" i="1"/>
  <c r="C366" i="1"/>
  <c r="D365" i="1"/>
  <c r="C365" i="1"/>
  <c r="E364" i="1"/>
  <c r="D364" i="1"/>
  <c r="C364" i="1"/>
  <c r="D363" i="1"/>
  <c r="C363" i="1"/>
  <c r="E362" i="1"/>
  <c r="D362" i="1"/>
  <c r="C362" i="1"/>
  <c r="D361" i="1"/>
  <c r="C361" i="1"/>
  <c r="E360" i="1"/>
  <c r="D360" i="1"/>
  <c r="C360" i="1"/>
  <c r="D359" i="1"/>
  <c r="C359" i="1"/>
  <c r="E358" i="1"/>
  <c r="D358" i="1"/>
  <c r="C358" i="1"/>
  <c r="D357" i="1"/>
  <c r="C357" i="1"/>
  <c r="E356" i="1"/>
  <c r="D356" i="1"/>
  <c r="C356" i="1"/>
  <c r="D355" i="1"/>
  <c r="C355" i="1"/>
  <c r="E354" i="1"/>
  <c r="D354" i="1"/>
  <c r="C354" i="1"/>
  <c r="D353" i="1"/>
  <c r="C353" i="1"/>
  <c r="E352" i="1"/>
  <c r="D352" i="1"/>
  <c r="C352" i="1"/>
  <c r="D351" i="1"/>
  <c r="C351" i="1"/>
  <c r="E350" i="1"/>
  <c r="D350" i="1"/>
  <c r="C350" i="1"/>
  <c r="D349" i="1"/>
  <c r="C349" i="1"/>
  <c r="E348" i="1"/>
  <c r="D348" i="1"/>
  <c r="C348" i="1"/>
  <c r="D347" i="1"/>
  <c r="C347" i="1"/>
  <c r="E346" i="1"/>
  <c r="D346" i="1"/>
  <c r="C346" i="1"/>
  <c r="D345" i="1"/>
  <c r="C345" i="1"/>
  <c r="E344" i="1"/>
  <c r="D344" i="1"/>
  <c r="C344" i="1"/>
  <c r="D343" i="1"/>
  <c r="C343" i="1"/>
  <c r="E342" i="1"/>
  <c r="D342" i="1"/>
  <c r="C342" i="1"/>
  <c r="D341" i="1"/>
  <c r="C341" i="1"/>
  <c r="E340" i="1"/>
  <c r="D340" i="1"/>
  <c r="C340" i="1"/>
  <c r="D339" i="1"/>
  <c r="C339" i="1"/>
  <c r="E338" i="1"/>
  <c r="D338" i="1"/>
  <c r="C338" i="1"/>
  <c r="D337" i="1"/>
  <c r="C337" i="1"/>
  <c r="E336" i="1"/>
  <c r="D336" i="1"/>
  <c r="C336" i="1"/>
  <c r="D335" i="1"/>
  <c r="C335" i="1"/>
  <c r="E334" i="1"/>
  <c r="D334" i="1"/>
  <c r="C334" i="1"/>
  <c r="D333" i="1"/>
  <c r="C333" i="1"/>
  <c r="E332" i="1"/>
  <c r="D332" i="1"/>
  <c r="C332" i="1"/>
  <c r="D331" i="1"/>
  <c r="C331" i="1"/>
  <c r="E330" i="1"/>
  <c r="D330" i="1"/>
  <c r="C330" i="1"/>
  <c r="D329" i="1"/>
  <c r="C329" i="1"/>
  <c r="E328" i="1"/>
  <c r="D328" i="1"/>
  <c r="C328" i="1"/>
  <c r="D327" i="1"/>
  <c r="C327" i="1"/>
  <c r="E326" i="1"/>
  <c r="D326" i="1"/>
  <c r="C326" i="1"/>
  <c r="D325" i="1"/>
  <c r="C325" i="1"/>
  <c r="E324" i="1"/>
  <c r="D324" i="1"/>
  <c r="C324" i="1"/>
  <c r="D323" i="1"/>
  <c r="C323" i="1"/>
  <c r="E322" i="1"/>
  <c r="D322" i="1"/>
  <c r="C322" i="1"/>
  <c r="D321" i="1"/>
  <c r="C321" i="1"/>
  <c r="E320" i="1"/>
  <c r="D320" i="1"/>
  <c r="C320" i="1"/>
  <c r="D319" i="1"/>
  <c r="C319" i="1"/>
  <c r="E318" i="1"/>
  <c r="D318" i="1"/>
  <c r="C318" i="1"/>
  <c r="D317" i="1"/>
  <c r="C317" i="1"/>
  <c r="E316" i="1"/>
  <c r="D316" i="1"/>
  <c r="C316" i="1"/>
  <c r="D315" i="1"/>
  <c r="C315" i="1"/>
  <c r="E314" i="1"/>
  <c r="D314" i="1"/>
  <c r="C314" i="1"/>
  <c r="D313" i="1"/>
  <c r="C313" i="1"/>
  <c r="E312" i="1"/>
  <c r="D312" i="1"/>
  <c r="C312" i="1"/>
  <c r="D311" i="1"/>
  <c r="C311" i="1"/>
  <c r="E310" i="1"/>
  <c r="D310" i="1"/>
  <c r="C310" i="1"/>
  <c r="D309" i="1"/>
  <c r="C309" i="1"/>
  <c r="E308" i="1"/>
  <c r="D308" i="1"/>
  <c r="C308" i="1"/>
  <c r="D307" i="1"/>
  <c r="C307" i="1"/>
  <c r="E306" i="1"/>
  <c r="D306" i="1"/>
  <c r="C306" i="1"/>
  <c r="D305" i="1"/>
  <c r="C305" i="1"/>
  <c r="E304" i="1"/>
  <c r="D304" i="1"/>
  <c r="C304" i="1"/>
  <c r="D303" i="1"/>
  <c r="C303" i="1"/>
  <c r="E302" i="1"/>
  <c r="D302" i="1"/>
  <c r="C302" i="1"/>
  <c r="D301" i="1"/>
  <c r="C301" i="1"/>
  <c r="E300" i="1"/>
  <c r="D300" i="1"/>
  <c r="C300" i="1"/>
  <c r="D299" i="1"/>
  <c r="C299" i="1"/>
  <c r="E298" i="1"/>
  <c r="D298" i="1"/>
  <c r="C298" i="1"/>
  <c r="D297" i="1"/>
  <c r="C297" i="1"/>
  <c r="E296" i="1"/>
  <c r="D296" i="1"/>
  <c r="C296" i="1"/>
  <c r="D295" i="1"/>
  <c r="C295" i="1"/>
  <c r="E294" i="1"/>
  <c r="D294" i="1"/>
  <c r="C294" i="1"/>
  <c r="D293" i="1"/>
  <c r="C293" i="1"/>
  <c r="E292" i="1"/>
  <c r="D292" i="1"/>
  <c r="C292" i="1"/>
  <c r="D291" i="1"/>
  <c r="C291" i="1"/>
  <c r="E290" i="1"/>
  <c r="D290" i="1"/>
  <c r="C290" i="1"/>
  <c r="D289" i="1"/>
  <c r="C289" i="1"/>
  <c r="E288" i="1"/>
  <c r="D288" i="1"/>
  <c r="C288" i="1"/>
  <c r="D287" i="1"/>
  <c r="C287" i="1"/>
  <c r="E286" i="1"/>
  <c r="D286" i="1"/>
  <c r="C286" i="1"/>
  <c r="D285" i="1"/>
  <c r="C285" i="1"/>
  <c r="E284" i="1"/>
  <c r="D284" i="1"/>
  <c r="C284" i="1"/>
  <c r="D283" i="1"/>
  <c r="C283" i="1"/>
  <c r="E282" i="1"/>
  <c r="D282" i="1"/>
  <c r="C282" i="1"/>
  <c r="D281" i="1"/>
  <c r="C281" i="1"/>
  <c r="E280" i="1"/>
  <c r="D280" i="1"/>
  <c r="C280" i="1"/>
  <c r="D279" i="1"/>
  <c r="C279" i="1"/>
  <c r="E278" i="1"/>
  <c r="D278" i="1"/>
  <c r="C278" i="1"/>
  <c r="D277" i="1"/>
  <c r="C277" i="1"/>
  <c r="E276" i="1"/>
  <c r="D276" i="1"/>
  <c r="C276" i="1"/>
  <c r="D275" i="1"/>
  <c r="C275" i="1"/>
  <c r="E274" i="1"/>
  <c r="D274" i="1"/>
  <c r="C274" i="1"/>
  <c r="D273" i="1"/>
  <c r="C273" i="1"/>
  <c r="E272" i="1"/>
  <c r="D272" i="1"/>
  <c r="C272" i="1"/>
  <c r="D271" i="1"/>
  <c r="C271" i="1"/>
  <c r="E270" i="1"/>
  <c r="D270" i="1"/>
  <c r="C270" i="1"/>
  <c r="D269" i="1"/>
  <c r="C269" i="1"/>
  <c r="E268" i="1"/>
  <c r="D268" i="1"/>
  <c r="C268" i="1"/>
  <c r="D267" i="1"/>
  <c r="C267" i="1"/>
  <c r="E266" i="1"/>
  <c r="D266" i="1"/>
  <c r="C266" i="1"/>
  <c r="D265" i="1"/>
  <c r="C265" i="1"/>
  <c r="E264" i="1"/>
  <c r="D264" i="1"/>
  <c r="C264" i="1"/>
  <c r="D263" i="1"/>
  <c r="C263" i="1"/>
  <c r="E262" i="1"/>
  <c r="D262" i="1"/>
  <c r="C262" i="1"/>
  <c r="D261" i="1"/>
  <c r="C261" i="1"/>
  <c r="E260" i="1"/>
  <c r="D260" i="1"/>
  <c r="C260" i="1"/>
  <c r="D259" i="1"/>
  <c r="C259" i="1"/>
  <c r="E258" i="1"/>
  <c r="D258" i="1"/>
  <c r="C258" i="1"/>
  <c r="D257" i="1"/>
  <c r="C257" i="1"/>
  <c r="E256" i="1"/>
  <c r="D256" i="1"/>
  <c r="C256" i="1"/>
  <c r="D255" i="1"/>
  <c r="C255" i="1"/>
  <c r="E254" i="1"/>
  <c r="D254" i="1"/>
  <c r="C254" i="1"/>
  <c r="D253" i="1"/>
  <c r="C253" i="1"/>
  <c r="E252" i="1"/>
  <c r="D252" i="1"/>
  <c r="C252" i="1"/>
  <c r="D251" i="1"/>
  <c r="C251" i="1"/>
  <c r="E250" i="1"/>
  <c r="D250" i="1"/>
  <c r="C250" i="1"/>
  <c r="D249" i="1"/>
  <c r="C249" i="1"/>
  <c r="E248" i="1"/>
  <c r="D248" i="1"/>
  <c r="C248" i="1"/>
  <c r="D247" i="1"/>
  <c r="C247" i="1"/>
  <c r="E246" i="1"/>
  <c r="D246" i="1"/>
  <c r="C246" i="1"/>
  <c r="D245" i="1"/>
  <c r="C245" i="1"/>
  <c r="E244" i="1"/>
  <c r="D244" i="1"/>
  <c r="C244" i="1"/>
  <c r="D243" i="1"/>
  <c r="C243" i="1"/>
  <c r="E242" i="1"/>
  <c r="D242" i="1"/>
  <c r="C242" i="1"/>
  <c r="D241" i="1"/>
  <c r="C241" i="1"/>
  <c r="E240" i="1"/>
  <c r="D240" i="1"/>
  <c r="C240" i="1"/>
  <c r="D239" i="1"/>
  <c r="C239" i="1"/>
  <c r="E238" i="1"/>
  <c r="D238" i="1"/>
  <c r="C238" i="1"/>
  <c r="D237" i="1"/>
  <c r="C237" i="1"/>
  <c r="E236" i="1"/>
  <c r="D236" i="1"/>
  <c r="C236" i="1"/>
  <c r="D235" i="1"/>
  <c r="C235" i="1"/>
  <c r="E234" i="1"/>
  <c r="D234" i="1"/>
  <c r="C234" i="1"/>
  <c r="D233" i="1"/>
  <c r="C233" i="1"/>
  <c r="E232" i="1"/>
  <c r="D232" i="1"/>
  <c r="C232" i="1"/>
  <c r="D231" i="1"/>
  <c r="C231" i="1"/>
  <c r="E230" i="1"/>
  <c r="D230" i="1"/>
  <c r="C230" i="1"/>
  <c r="D229" i="1"/>
  <c r="C229" i="1"/>
  <c r="E228" i="1"/>
  <c r="D228" i="1"/>
  <c r="C228" i="1"/>
  <c r="D227" i="1"/>
  <c r="C227" i="1"/>
  <c r="E226" i="1"/>
  <c r="D226" i="1"/>
  <c r="C226" i="1"/>
  <c r="D225" i="1"/>
  <c r="C225" i="1"/>
  <c r="E224" i="1"/>
  <c r="D224" i="1"/>
  <c r="C224" i="1"/>
  <c r="D223" i="1"/>
  <c r="C223" i="1"/>
  <c r="E222" i="1"/>
  <c r="D222" i="1"/>
  <c r="C222" i="1"/>
  <c r="D221" i="1"/>
  <c r="C221" i="1"/>
  <c r="E220" i="1"/>
  <c r="D220" i="1"/>
  <c r="C220" i="1"/>
  <c r="D219" i="1"/>
  <c r="C219" i="1"/>
  <c r="E218" i="1"/>
  <c r="D218" i="1"/>
  <c r="C218" i="1"/>
  <c r="D217" i="1"/>
  <c r="C217" i="1"/>
  <c r="E216" i="1"/>
  <c r="D216" i="1"/>
  <c r="C216" i="1"/>
  <c r="D215" i="1"/>
  <c r="C215" i="1"/>
  <c r="E214" i="1"/>
  <c r="D214" i="1"/>
  <c r="C214" i="1"/>
  <c r="D213" i="1"/>
  <c r="C213" i="1"/>
  <c r="E212" i="1"/>
  <c r="D212" i="1"/>
  <c r="C212" i="1"/>
  <c r="D211" i="1"/>
  <c r="C211" i="1"/>
  <c r="E210" i="1"/>
  <c r="D210" i="1"/>
  <c r="C210" i="1"/>
  <c r="D209" i="1"/>
  <c r="C209" i="1"/>
  <c r="E208" i="1"/>
  <c r="D208" i="1"/>
  <c r="C208" i="1"/>
  <c r="D207" i="1"/>
  <c r="C207" i="1"/>
  <c r="E206" i="1"/>
  <c r="D206" i="1"/>
  <c r="C206" i="1"/>
  <c r="D205" i="1"/>
  <c r="C205" i="1"/>
  <c r="E204" i="1"/>
  <c r="D204" i="1"/>
  <c r="C204" i="1"/>
  <c r="D203" i="1"/>
  <c r="C203" i="1"/>
  <c r="E202" i="1"/>
  <c r="D202" i="1"/>
  <c r="C202" i="1"/>
  <c r="D201" i="1"/>
  <c r="C201" i="1"/>
  <c r="E200" i="1"/>
  <c r="D200" i="1"/>
  <c r="C200" i="1"/>
  <c r="D199" i="1"/>
  <c r="C199" i="1"/>
  <c r="E198" i="1"/>
  <c r="D198" i="1"/>
  <c r="C198" i="1"/>
  <c r="D197" i="1"/>
  <c r="C197" i="1"/>
  <c r="E196" i="1"/>
  <c r="D196" i="1"/>
  <c r="C196" i="1"/>
  <c r="D195" i="1"/>
  <c r="C195" i="1"/>
  <c r="E194" i="1"/>
  <c r="D194" i="1"/>
  <c r="C194" i="1"/>
  <c r="D193" i="1"/>
  <c r="C193" i="1"/>
  <c r="E192" i="1"/>
  <c r="D192" i="1"/>
  <c r="C192" i="1"/>
  <c r="D191" i="1"/>
  <c r="C191" i="1"/>
  <c r="E190" i="1"/>
  <c r="D190" i="1"/>
  <c r="C190" i="1"/>
  <c r="D189" i="1"/>
  <c r="C189" i="1"/>
  <c r="E188" i="1"/>
  <c r="D188" i="1"/>
  <c r="C188" i="1"/>
  <c r="D187" i="1"/>
  <c r="C187" i="1"/>
  <c r="E186" i="1"/>
  <c r="D186" i="1"/>
  <c r="C186" i="1"/>
  <c r="D185" i="1"/>
  <c r="C185" i="1"/>
  <c r="E184" i="1"/>
  <c r="D184" i="1"/>
  <c r="C184" i="1"/>
  <c r="D183" i="1"/>
  <c r="C183" i="1"/>
  <c r="E182" i="1"/>
  <c r="D182" i="1"/>
  <c r="C182" i="1"/>
  <c r="D181" i="1"/>
  <c r="C181" i="1"/>
  <c r="E180" i="1"/>
  <c r="D180" i="1"/>
  <c r="C180" i="1"/>
  <c r="D179" i="1"/>
  <c r="C179" i="1"/>
  <c r="E178" i="1"/>
  <c r="D178" i="1"/>
  <c r="C178" i="1"/>
  <c r="D177" i="1"/>
  <c r="C177" i="1"/>
  <c r="E176" i="1"/>
  <c r="D176" i="1"/>
  <c r="C176" i="1"/>
  <c r="D175" i="1"/>
  <c r="C175" i="1"/>
  <c r="E174" i="1"/>
  <c r="D174" i="1"/>
  <c r="C174" i="1"/>
  <c r="D173" i="1"/>
  <c r="C173" i="1"/>
  <c r="E172" i="1"/>
  <c r="D172" i="1"/>
  <c r="C172" i="1"/>
  <c r="D171" i="1"/>
  <c r="C171" i="1"/>
  <c r="E170" i="1"/>
  <c r="D170" i="1"/>
  <c r="C170" i="1"/>
  <c r="D169" i="1"/>
  <c r="C169" i="1"/>
  <c r="E168" i="1"/>
  <c r="D168" i="1"/>
  <c r="C168" i="1"/>
  <c r="D167" i="1"/>
  <c r="C167" i="1"/>
  <c r="E166" i="1"/>
  <c r="D166" i="1"/>
  <c r="C166" i="1"/>
  <c r="D165" i="1"/>
  <c r="C165" i="1"/>
  <c r="E164" i="1"/>
  <c r="D164" i="1"/>
  <c r="C164" i="1"/>
  <c r="D163" i="1"/>
  <c r="C163" i="1"/>
  <c r="E162" i="1"/>
  <c r="D162" i="1"/>
  <c r="C162" i="1"/>
  <c r="D161" i="1"/>
  <c r="C161" i="1"/>
  <c r="E160" i="1"/>
  <c r="D160" i="1"/>
  <c r="C160" i="1"/>
  <c r="D159" i="1"/>
  <c r="C159" i="1"/>
  <c r="E158" i="1"/>
  <c r="D158" i="1"/>
  <c r="C158" i="1"/>
  <c r="D157" i="1"/>
  <c r="C157" i="1"/>
  <c r="E156" i="1"/>
  <c r="D156" i="1"/>
  <c r="C156" i="1"/>
  <c r="D155" i="1"/>
  <c r="C155" i="1"/>
  <c r="E154" i="1"/>
  <c r="D154" i="1"/>
  <c r="C154" i="1"/>
  <c r="D153" i="1"/>
  <c r="C153" i="1"/>
  <c r="E152" i="1"/>
  <c r="D152" i="1"/>
  <c r="C152" i="1"/>
  <c r="D151" i="1"/>
  <c r="C151" i="1"/>
  <c r="E150" i="1"/>
  <c r="D150" i="1"/>
  <c r="C150" i="1"/>
  <c r="D149" i="1"/>
  <c r="C149" i="1"/>
  <c r="E148" i="1"/>
  <c r="D148" i="1"/>
  <c r="C148" i="1"/>
  <c r="D147" i="1"/>
  <c r="C147" i="1"/>
  <c r="E146" i="1"/>
  <c r="D146" i="1"/>
  <c r="C146" i="1"/>
  <c r="D145" i="1"/>
  <c r="C145" i="1"/>
  <c r="E144" i="1"/>
  <c r="D144" i="1"/>
  <c r="C144" i="1"/>
  <c r="D143" i="1"/>
  <c r="C143" i="1"/>
  <c r="E142" i="1"/>
  <c r="D142" i="1"/>
  <c r="C142" i="1"/>
  <c r="D141" i="1"/>
  <c r="C141" i="1"/>
  <c r="E140" i="1"/>
  <c r="D140" i="1"/>
  <c r="C140" i="1"/>
  <c r="D139" i="1"/>
  <c r="C139" i="1"/>
  <c r="E138" i="1"/>
  <c r="D138" i="1"/>
  <c r="C138" i="1"/>
  <c r="D137" i="1"/>
  <c r="C137" i="1"/>
  <c r="E136" i="1"/>
  <c r="D136" i="1"/>
  <c r="C136" i="1"/>
  <c r="D135" i="1"/>
  <c r="C135" i="1"/>
  <c r="E134" i="1"/>
  <c r="D134" i="1"/>
  <c r="C134" i="1"/>
  <c r="D133" i="1"/>
  <c r="C133" i="1"/>
  <c r="E132" i="1"/>
  <c r="D132" i="1"/>
  <c r="C132" i="1"/>
  <c r="D131" i="1"/>
  <c r="C131" i="1"/>
  <c r="E130" i="1"/>
  <c r="D130" i="1"/>
  <c r="C130" i="1"/>
  <c r="D129" i="1"/>
  <c r="C129" i="1"/>
  <c r="E128" i="1"/>
  <c r="D128" i="1"/>
  <c r="C128" i="1"/>
  <c r="D127" i="1"/>
  <c r="C127" i="1"/>
  <c r="E126" i="1"/>
  <c r="D126" i="1"/>
  <c r="C126" i="1"/>
  <c r="D125" i="1"/>
  <c r="C125" i="1"/>
  <c r="E124" i="1"/>
  <c r="D124" i="1"/>
  <c r="C124" i="1"/>
  <c r="D123" i="1"/>
  <c r="C123" i="1"/>
  <c r="E122" i="1"/>
  <c r="D122" i="1"/>
  <c r="C122" i="1"/>
  <c r="D121" i="1"/>
  <c r="C121" i="1"/>
  <c r="E120" i="1"/>
  <c r="D120" i="1"/>
  <c r="C120" i="1"/>
  <c r="D119" i="1"/>
  <c r="C119" i="1"/>
  <c r="E118" i="1"/>
  <c r="D118" i="1"/>
  <c r="C118" i="1"/>
  <c r="D117" i="1"/>
  <c r="C117" i="1"/>
  <c r="E116" i="1"/>
  <c r="D116" i="1"/>
  <c r="C116" i="1"/>
  <c r="D115" i="1"/>
  <c r="C115" i="1"/>
  <c r="E114" i="1"/>
  <c r="D114" i="1"/>
  <c r="C114" i="1"/>
  <c r="D113" i="1"/>
  <c r="C113" i="1"/>
  <c r="E112" i="1"/>
  <c r="D112" i="1"/>
  <c r="C112" i="1"/>
  <c r="D111" i="1"/>
  <c r="C111" i="1"/>
  <c r="E110" i="1"/>
  <c r="D110" i="1"/>
  <c r="C110" i="1"/>
  <c r="D109" i="1"/>
  <c r="C109" i="1"/>
  <c r="E108" i="1"/>
  <c r="D108" i="1"/>
  <c r="C108" i="1"/>
  <c r="D107" i="1"/>
  <c r="C107" i="1"/>
  <c r="E106" i="1"/>
  <c r="D106" i="1"/>
  <c r="C106" i="1"/>
  <c r="D105" i="1"/>
  <c r="C105" i="1"/>
  <c r="E104" i="1"/>
  <c r="D104" i="1"/>
  <c r="C104" i="1"/>
  <c r="D103" i="1"/>
  <c r="C103" i="1"/>
  <c r="E102" i="1"/>
  <c r="D102" i="1"/>
  <c r="C102" i="1"/>
  <c r="D101" i="1"/>
  <c r="C101" i="1"/>
  <c r="E100" i="1"/>
  <c r="D100" i="1"/>
  <c r="C100" i="1"/>
  <c r="D99" i="1"/>
  <c r="C99" i="1"/>
  <c r="E98" i="1"/>
  <c r="D98" i="1"/>
  <c r="C98" i="1"/>
  <c r="D97" i="1"/>
  <c r="C97" i="1"/>
  <c r="E96" i="1"/>
  <c r="D96" i="1"/>
  <c r="C96" i="1"/>
  <c r="D95" i="1"/>
  <c r="C95" i="1"/>
  <c r="E94" i="1"/>
  <c r="D94" i="1"/>
  <c r="C94" i="1"/>
  <c r="D93" i="1"/>
  <c r="C93" i="1"/>
  <c r="E92" i="1"/>
  <c r="D92" i="1"/>
  <c r="C92" i="1"/>
  <c r="D91" i="1"/>
  <c r="C91" i="1"/>
  <c r="E90" i="1"/>
  <c r="D90" i="1"/>
  <c r="C90" i="1"/>
  <c r="D89" i="1"/>
  <c r="C89" i="1"/>
  <c r="E88" i="1"/>
  <c r="D88" i="1"/>
  <c r="C88" i="1"/>
  <c r="D87" i="1"/>
  <c r="C87" i="1"/>
  <c r="E86" i="1"/>
  <c r="D86" i="1"/>
  <c r="C86" i="1"/>
  <c r="D85" i="1"/>
  <c r="C85" i="1"/>
  <c r="E84" i="1"/>
  <c r="D84" i="1"/>
  <c r="C84" i="1"/>
  <c r="D83" i="1"/>
  <c r="C83" i="1"/>
  <c r="E82" i="1"/>
  <c r="D82" i="1"/>
  <c r="C82" i="1"/>
  <c r="D81" i="1"/>
  <c r="C81" i="1"/>
  <c r="E80" i="1"/>
  <c r="D80" i="1"/>
  <c r="C80" i="1"/>
  <c r="D79" i="1"/>
  <c r="C79" i="1"/>
  <c r="E78" i="1"/>
  <c r="D78" i="1"/>
  <c r="C78" i="1"/>
  <c r="D77" i="1"/>
  <c r="C77" i="1"/>
  <c r="E76" i="1"/>
  <c r="D76" i="1"/>
  <c r="C76" i="1"/>
  <c r="D75" i="1"/>
  <c r="C75" i="1"/>
  <c r="E74" i="1"/>
  <c r="D74" i="1"/>
  <c r="C74" i="1"/>
  <c r="D73" i="1"/>
  <c r="C73" i="1"/>
  <c r="E72" i="1"/>
  <c r="D72" i="1"/>
  <c r="C72" i="1"/>
  <c r="D71" i="1"/>
  <c r="C71" i="1"/>
  <c r="E70" i="1"/>
  <c r="D70" i="1"/>
  <c r="C70" i="1"/>
  <c r="D69" i="1"/>
  <c r="C69" i="1"/>
  <c r="E68" i="1"/>
  <c r="D68" i="1"/>
  <c r="C68" i="1"/>
  <c r="D67" i="1"/>
  <c r="C67" i="1"/>
  <c r="E66" i="1"/>
  <c r="D66" i="1"/>
  <c r="C66" i="1"/>
  <c r="D65" i="1"/>
  <c r="C65" i="1"/>
  <c r="E64" i="1"/>
  <c r="D64" i="1"/>
  <c r="C64" i="1"/>
  <c r="D63" i="1"/>
  <c r="C63" i="1"/>
  <c r="E62" i="1"/>
  <c r="D62" i="1"/>
  <c r="C62" i="1"/>
  <c r="D61" i="1"/>
  <c r="C61" i="1"/>
  <c r="E60" i="1"/>
  <c r="D60" i="1"/>
  <c r="C60" i="1"/>
  <c r="D59" i="1"/>
  <c r="C59" i="1"/>
  <c r="E58" i="1"/>
  <c r="D58" i="1"/>
  <c r="C58" i="1"/>
  <c r="D57" i="1"/>
  <c r="C57" i="1"/>
  <c r="E56" i="1"/>
  <c r="D56" i="1"/>
  <c r="C56" i="1"/>
  <c r="D55" i="1"/>
  <c r="C55" i="1"/>
  <c r="E54" i="1"/>
  <c r="D54" i="1"/>
  <c r="C54" i="1"/>
  <c r="D53" i="1"/>
  <c r="C53" i="1"/>
  <c r="E52" i="1"/>
  <c r="D52" i="1"/>
  <c r="C52" i="1"/>
  <c r="D51" i="1"/>
  <c r="C51" i="1"/>
  <c r="E50" i="1"/>
  <c r="D50" i="1"/>
  <c r="C50" i="1"/>
  <c r="D49" i="1"/>
  <c r="C49" i="1"/>
  <c r="E48" i="1"/>
  <c r="D48" i="1"/>
  <c r="C48" i="1"/>
  <c r="D47" i="1"/>
  <c r="C47" i="1"/>
  <c r="E46" i="1"/>
  <c r="D46" i="1"/>
  <c r="C46" i="1"/>
  <c r="D45" i="1"/>
  <c r="C45" i="1"/>
  <c r="E44" i="1"/>
  <c r="D44" i="1"/>
  <c r="C44" i="1"/>
  <c r="D43" i="1"/>
  <c r="C43" i="1"/>
  <c r="E42" i="1"/>
  <c r="D42" i="1"/>
  <c r="C42" i="1"/>
  <c r="D41" i="1"/>
  <c r="C41" i="1"/>
  <c r="E40" i="1"/>
  <c r="D40" i="1"/>
  <c r="C40" i="1"/>
  <c r="D39" i="1"/>
  <c r="C39" i="1"/>
  <c r="E38" i="1"/>
  <c r="D38" i="1"/>
  <c r="C38" i="1"/>
  <c r="D37" i="1"/>
  <c r="C37" i="1"/>
  <c r="E36" i="1"/>
  <c r="D36" i="1"/>
  <c r="C36" i="1"/>
  <c r="D35" i="1"/>
  <c r="C35" i="1"/>
  <c r="E34" i="1"/>
  <c r="D34" i="1"/>
  <c r="C34" i="1"/>
  <c r="D33" i="1"/>
  <c r="C33" i="1"/>
  <c r="E32" i="1"/>
  <c r="D32" i="1"/>
  <c r="C32" i="1"/>
  <c r="D31" i="1"/>
  <c r="C31" i="1"/>
  <c r="E30" i="1"/>
  <c r="D30" i="1"/>
  <c r="C30" i="1"/>
  <c r="D29" i="1"/>
  <c r="C29" i="1"/>
  <c r="E28" i="1"/>
  <c r="D28" i="1"/>
  <c r="C28" i="1"/>
  <c r="D27" i="1"/>
  <c r="C27" i="1"/>
  <c r="E26" i="1"/>
  <c r="D26" i="1"/>
  <c r="C26" i="1"/>
  <c r="D25" i="1"/>
  <c r="C25" i="1"/>
  <c r="E24" i="1"/>
  <c r="D24" i="1"/>
  <c r="C24" i="1"/>
  <c r="D23" i="1"/>
  <c r="C23" i="1"/>
  <c r="E22" i="1"/>
  <c r="D22" i="1"/>
  <c r="C22" i="1"/>
  <c r="D21" i="1"/>
  <c r="C21" i="1"/>
  <c r="E20" i="1"/>
  <c r="D20" i="1"/>
  <c r="K21" i="7" s="1"/>
  <c r="P21" i="7" s="1"/>
  <c r="C20" i="1"/>
  <c r="D19" i="1"/>
  <c r="C19" i="1"/>
  <c r="E18" i="1"/>
  <c r="D18" i="1"/>
  <c r="K19" i="7" s="1"/>
  <c r="P19" i="7" s="1"/>
  <c r="C18" i="1"/>
  <c r="D17" i="1"/>
  <c r="K18" i="7" s="1"/>
  <c r="P18" i="7" s="1"/>
  <c r="C17" i="1"/>
  <c r="E16" i="1"/>
  <c r="L17" i="7" s="1"/>
  <c r="D16" i="1"/>
  <c r="K17" i="7" s="1"/>
  <c r="P17" i="7" s="1"/>
  <c r="C16" i="1"/>
  <c r="D15" i="1"/>
  <c r="K16" i="7" s="1"/>
  <c r="P16" i="7" s="1"/>
  <c r="C15" i="1"/>
  <c r="E14" i="1"/>
  <c r="L15" i="7" s="1"/>
  <c r="D14" i="1"/>
  <c r="K15" i="7" s="1"/>
  <c r="P15" i="7" s="1"/>
  <c r="C14" i="1"/>
  <c r="D13" i="1"/>
  <c r="C13" i="1"/>
  <c r="E12" i="1"/>
  <c r="L13" i="7" s="1"/>
  <c r="D12" i="1"/>
  <c r="K13" i="7" s="1"/>
  <c r="P13" i="7" s="1"/>
  <c r="C12" i="1"/>
  <c r="D11" i="1"/>
  <c r="K12" i="7" s="1"/>
  <c r="P12" i="7" s="1"/>
  <c r="C11" i="1"/>
  <c r="E10" i="1"/>
  <c r="L11" i="7" s="1"/>
  <c r="D10" i="1"/>
  <c r="K11" i="7" s="1"/>
  <c r="P11" i="7" s="1"/>
  <c r="C10" i="1"/>
  <c r="D9" i="1"/>
  <c r="K10" i="7" s="1"/>
  <c r="P10" i="7" s="1"/>
  <c r="C9" i="1"/>
  <c r="D8" i="1"/>
  <c r="K9" i="7" s="1"/>
  <c r="P9" i="7" s="1"/>
  <c r="C8" i="1"/>
  <c r="D7" i="1"/>
  <c r="K8" i="7" s="1"/>
  <c r="P8" i="7" s="1"/>
  <c r="C7" i="1"/>
  <c r="D6" i="1"/>
  <c r="K7" i="7" s="1"/>
  <c r="P7" i="7" s="1"/>
  <c r="C6" i="1"/>
  <c r="E5" i="1"/>
  <c r="L6" i="7" s="1"/>
  <c r="D5" i="1"/>
  <c r="K6" i="7" s="1"/>
  <c r="P6" i="7" s="1"/>
  <c r="C5" i="1"/>
  <c r="D4" i="1"/>
  <c r="K5" i="7" s="1"/>
  <c r="P5" i="7" s="1"/>
  <c r="C4" i="1"/>
  <c r="E3" i="1"/>
  <c r="L4" i="7" s="1"/>
  <c r="D3" i="1"/>
  <c r="K4" i="7" s="1"/>
  <c r="P4" i="7" s="1"/>
  <c r="C3" i="1"/>
  <c r="L19" i="7" l="1"/>
  <c r="D18" i="3"/>
  <c r="K34" i="7"/>
  <c r="P34" i="7" s="1"/>
  <c r="B33" i="3"/>
  <c r="L43" i="7"/>
  <c r="D42" i="3"/>
  <c r="L47" i="7"/>
  <c r="D46" i="3"/>
  <c r="K58" i="7"/>
  <c r="P58" i="7" s="1"/>
  <c r="B57" i="3"/>
  <c r="L67" i="7"/>
  <c r="D66" i="3"/>
  <c r="L71" i="7"/>
  <c r="D70" i="3"/>
  <c r="L75" i="7"/>
  <c r="D74" i="3"/>
  <c r="L79" i="7"/>
  <c r="D78" i="3"/>
  <c r="K86" i="7"/>
  <c r="P86" i="7" s="1"/>
  <c r="B85" i="3"/>
  <c r="L91" i="7"/>
  <c r="D90" i="3"/>
  <c r="K106" i="7"/>
  <c r="P106" i="7" s="1"/>
  <c r="B105" i="3"/>
  <c r="L111" i="7"/>
  <c r="D110" i="3"/>
  <c r="L123" i="7"/>
  <c r="D122" i="3"/>
  <c r="L131" i="7"/>
  <c r="D130" i="3"/>
  <c r="K154" i="7"/>
  <c r="P154" i="7" s="1"/>
  <c r="B153" i="3"/>
  <c r="H7" i="1"/>
  <c r="I14" i="3" s="1"/>
  <c r="L21" i="7"/>
  <c r="D20" i="3"/>
  <c r="L25" i="7"/>
  <c r="D24" i="3"/>
  <c r="K28" i="7"/>
  <c r="P28" i="7" s="1"/>
  <c r="B27" i="3"/>
  <c r="L33" i="7"/>
  <c r="D32" i="3"/>
  <c r="K36" i="7"/>
  <c r="P36" i="7" s="1"/>
  <c r="B35" i="3"/>
  <c r="L37" i="7"/>
  <c r="D36" i="3"/>
  <c r="K40" i="7"/>
  <c r="P40" i="7" s="1"/>
  <c r="B39" i="3"/>
  <c r="L45" i="7"/>
  <c r="D44" i="3"/>
  <c r="L49" i="7"/>
  <c r="D48" i="3"/>
  <c r="K52" i="7"/>
  <c r="P52" i="7" s="1"/>
  <c r="B51" i="3"/>
  <c r="L57" i="7"/>
  <c r="D56" i="3"/>
  <c r="K60" i="7"/>
  <c r="P60" i="7" s="1"/>
  <c r="B59" i="3"/>
  <c r="L65" i="7"/>
  <c r="D64" i="3"/>
  <c r="K68" i="7"/>
  <c r="P68" i="7" s="1"/>
  <c r="B67" i="3"/>
  <c r="L73" i="7"/>
  <c r="D72" i="3"/>
  <c r="L77" i="7"/>
  <c r="D76" i="3"/>
  <c r="K80" i="7"/>
  <c r="P80" i="7" s="1"/>
  <c r="B79" i="3"/>
  <c r="K84" i="7"/>
  <c r="P84" i="7" s="1"/>
  <c r="B83" i="3"/>
  <c r="L85" i="7"/>
  <c r="D84" i="3"/>
  <c r="K88" i="7"/>
  <c r="P88" i="7" s="1"/>
  <c r="B87" i="3"/>
  <c r="L93" i="7"/>
  <c r="D92" i="3"/>
  <c r="L97" i="7"/>
  <c r="D96" i="3"/>
  <c r="K100" i="7"/>
  <c r="P100" i="7" s="1"/>
  <c r="B99" i="3"/>
  <c r="L105" i="7"/>
  <c r="D104" i="3"/>
  <c r="K108" i="7"/>
  <c r="P108" i="7" s="1"/>
  <c r="B107" i="3"/>
  <c r="L113" i="7"/>
  <c r="D112" i="3"/>
  <c r="L117" i="7"/>
  <c r="D116" i="3"/>
  <c r="K120" i="7"/>
  <c r="P120" i="7" s="1"/>
  <c r="B119" i="3"/>
  <c r="K128" i="7"/>
  <c r="P128" i="7" s="1"/>
  <c r="B127" i="3"/>
  <c r="L133" i="7"/>
  <c r="D132" i="3"/>
  <c r="L137" i="7"/>
  <c r="D136" i="3"/>
  <c r="K140" i="7"/>
  <c r="P140" i="7" s="1"/>
  <c r="B139" i="3"/>
  <c r="K144" i="7"/>
  <c r="P144" i="7" s="1"/>
  <c r="B143" i="3"/>
  <c r="L149" i="7"/>
  <c r="D148" i="3"/>
  <c r="L153" i="7"/>
  <c r="D152" i="3"/>
  <c r="K156" i="7"/>
  <c r="P156" i="7" s="1"/>
  <c r="B155" i="3"/>
  <c r="L161" i="7"/>
  <c r="D160" i="3"/>
  <c r="K164" i="7"/>
  <c r="P164" i="7" s="1"/>
  <c r="B163" i="3"/>
  <c r="L165" i="7"/>
  <c r="D164" i="3"/>
  <c r="K168" i="7"/>
  <c r="P168" i="7" s="1"/>
  <c r="B167" i="3"/>
  <c r="L173" i="7"/>
  <c r="D172" i="3"/>
  <c r="L177" i="7"/>
  <c r="D176" i="3"/>
  <c r="K180" i="7"/>
  <c r="P180" i="7" s="1"/>
  <c r="B179" i="3"/>
  <c r="L185" i="7"/>
  <c r="D184" i="3"/>
  <c r="K188" i="7"/>
  <c r="P188" i="7" s="1"/>
  <c r="B187" i="3"/>
  <c r="K192" i="7"/>
  <c r="P192" i="7" s="1"/>
  <c r="B191" i="3"/>
  <c r="L197" i="7"/>
  <c r="D196" i="3"/>
  <c r="K200" i="7"/>
  <c r="P200" i="7" s="1"/>
  <c r="B199" i="3"/>
  <c r="L205" i="7"/>
  <c r="D204" i="3"/>
  <c r="L209" i="7"/>
  <c r="D208" i="3"/>
  <c r="K212" i="7"/>
  <c r="P212" i="7" s="1"/>
  <c r="B211" i="3"/>
  <c r="L217" i="7"/>
  <c r="D216" i="3"/>
  <c r="L221" i="7"/>
  <c r="D220" i="3"/>
  <c r="K224" i="7"/>
  <c r="P224" i="7" s="1"/>
  <c r="B223" i="3"/>
  <c r="L229" i="7"/>
  <c r="D228" i="3"/>
  <c r="K232" i="7"/>
  <c r="P232" i="7" s="1"/>
  <c r="B231" i="3"/>
  <c r="L237" i="7"/>
  <c r="D236" i="3"/>
  <c r="L241" i="7"/>
  <c r="D240" i="3"/>
  <c r="K244" i="7"/>
  <c r="P244" i="7" s="1"/>
  <c r="B243" i="3"/>
  <c r="L249" i="7"/>
  <c r="D248" i="3"/>
  <c r="K252" i="7"/>
  <c r="P252" i="7" s="1"/>
  <c r="B251" i="3"/>
  <c r="L257" i="7"/>
  <c r="D256" i="3"/>
  <c r="K260" i="7"/>
  <c r="P260" i="7" s="1"/>
  <c r="B259" i="3"/>
  <c r="L265" i="7"/>
  <c r="D264" i="3"/>
  <c r="L269" i="7"/>
  <c r="D268" i="3"/>
  <c r="K272" i="7"/>
  <c r="P272" i="7" s="1"/>
  <c r="B271" i="3"/>
  <c r="L277" i="7"/>
  <c r="D276" i="3"/>
  <c r="K280" i="7"/>
  <c r="P280" i="7" s="1"/>
  <c r="B279" i="3"/>
  <c r="L285" i="7"/>
  <c r="D284" i="3"/>
  <c r="L289" i="7"/>
  <c r="D288" i="3"/>
  <c r="L293" i="7"/>
  <c r="D292" i="3"/>
  <c r="K296" i="7"/>
  <c r="P296" i="7" s="1"/>
  <c r="B295" i="3"/>
  <c r="L297" i="7"/>
  <c r="D296" i="3"/>
  <c r="K300" i="7"/>
  <c r="P300" i="7" s="1"/>
  <c r="B299" i="3"/>
  <c r="K304" i="7"/>
  <c r="P304" i="7" s="1"/>
  <c r="B303" i="3"/>
  <c r="L305" i="7"/>
  <c r="D304" i="3"/>
  <c r="K308" i="7"/>
  <c r="P308" i="7" s="1"/>
  <c r="B307" i="3"/>
  <c r="L309" i="7"/>
  <c r="D308" i="3"/>
  <c r="K312" i="7"/>
  <c r="P312" i="7" s="1"/>
  <c r="B311" i="3"/>
  <c r="L313" i="7"/>
  <c r="D312" i="3"/>
  <c r="K316" i="7"/>
  <c r="P316" i="7" s="1"/>
  <c r="B315" i="3"/>
  <c r="L317" i="7"/>
  <c r="D316" i="3"/>
  <c r="K320" i="7"/>
  <c r="P320" i="7" s="1"/>
  <c r="B319" i="3"/>
  <c r="L321" i="7"/>
  <c r="D320" i="3"/>
  <c r="K324" i="7"/>
  <c r="P324" i="7" s="1"/>
  <c r="B323" i="3"/>
  <c r="L325" i="7"/>
  <c r="D324" i="3"/>
  <c r="K328" i="7"/>
  <c r="P328" i="7" s="1"/>
  <c r="B327" i="3"/>
  <c r="L329" i="7"/>
  <c r="D328" i="3"/>
  <c r="K332" i="7"/>
  <c r="P332" i="7" s="1"/>
  <c r="B331" i="3"/>
  <c r="L333" i="7"/>
  <c r="D332" i="3"/>
  <c r="K336" i="7"/>
  <c r="P336" i="7" s="1"/>
  <c r="B335" i="3"/>
  <c r="L337" i="7"/>
  <c r="D336" i="3"/>
  <c r="K340" i="7"/>
  <c r="P340" i="7" s="1"/>
  <c r="B339" i="3"/>
  <c r="L341" i="7"/>
  <c r="D340" i="3"/>
  <c r="K344" i="7"/>
  <c r="P344" i="7" s="1"/>
  <c r="B343" i="3"/>
  <c r="L345" i="7"/>
  <c r="D344" i="3"/>
  <c r="K348" i="7"/>
  <c r="P348" i="7" s="1"/>
  <c r="B347" i="3"/>
  <c r="L349" i="7"/>
  <c r="D348" i="3"/>
  <c r="K352" i="7"/>
  <c r="P352" i="7" s="1"/>
  <c r="B351" i="3"/>
  <c r="L353" i="7"/>
  <c r="D352" i="3"/>
  <c r="K356" i="7"/>
  <c r="P356" i="7" s="1"/>
  <c r="B355" i="3"/>
  <c r="L357" i="7"/>
  <c r="D356" i="3"/>
  <c r="K360" i="7"/>
  <c r="P360" i="7" s="1"/>
  <c r="B359" i="3"/>
  <c r="L361" i="7"/>
  <c r="D360" i="3"/>
  <c r="K364" i="7"/>
  <c r="P364" i="7" s="1"/>
  <c r="B363" i="3"/>
  <c r="L365" i="7"/>
  <c r="D364" i="3"/>
  <c r="K368" i="7"/>
  <c r="P368" i="7" s="1"/>
  <c r="B367" i="3"/>
  <c r="L369" i="7"/>
  <c r="D368" i="3"/>
  <c r="K372" i="7"/>
  <c r="P372" i="7" s="1"/>
  <c r="B371" i="3"/>
  <c r="L373" i="7"/>
  <c r="D372" i="3"/>
  <c r="K376" i="7"/>
  <c r="P376" i="7" s="1"/>
  <c r="B375" i="3"/>
  <c r="L377" i="7"/>
  <c r="D376" i="3"/>
  <c r="K380" i="7"/>
  <c r="P380" i="7" s="1"/>
  <c r="B379" i="3"/>
  <c r="L381" i="7"/>
  <c r="D380" i="3"/>
  <c r="K384" i="7"/>
  <c r="P384" i="7" s="1"/>
  <c r="B383" i="3"/>
  <c r="L385" i="7"/>
  <c r="D384" i="3"/>
  <c r="K388" i="7"/>
  <c r="P388" i="7" s="1"/>
  <c r="B387" i="3"/>
  <c r="L389" i="7"/>
  <c r="D388" i="3"/>
  <c r="K392" i="7"/>
  <c r="P392" i="7" s="1"/>
  <c r="B391" i="3"/>
  <c r="L393" i="7"/>
  <c r="D392" i="3"/>
  <c r="K396" i="7"/>
  <c r="P396" i="7" s="1"/>
  <c r="B395" i="3"/>
  <c r="L397" i="7"/>
  <c r="D396" i="3"/>
  <c r="K400" i="7"/>
  <c r="P400" i="7" s="1"/>
  <c r="B399" i="3"/>
  <c r="L401" i="7"/>
  <c r="D400" i="3"/>
  <c r="K404" i="7"/>
  <c r="P404" i="7" s="1"/>
  <c r="B403" i="3"/>
  <c r="L405" i="7"/>
  <c r="D404" i="3"/>
  <c r="K408" i="7"/>
  <c r="P408" i="7" s="1"/>
  <c r="B407" i="3"/>
  <c r="L409" i="7"/>
  <c r="D408" i="3"/>
  <c r="K412" i="7"/>
  <c r="P412" i="7" s="1"/>
  <c r="B411" i="3"/>
  <c r="L413" i="7"/>
  <c r="D412" i="3"/>
  <c r="K416" i="7"/>
  <c r="P416" i="7" s="1"/>
  <c r="B415" i="3"/>
  <c r="L417" i="7"/>
  <c r="D416" i="3"/>
  <c r="K420" i="7"/>
  <c r="P420" i="7" s="1"/>
  <c r="B419" i="3"/>
  <c r="L421" i="7"/>
  <c r="D420" i="3"/>
  <c r="K424" i="7"/>
  <c r="P424" i="7" s="1"/>
  <c r="B423" i="3"/>
  <c r="L425" i="7"/>
  <c r="D424" i="3"/>
  <c r="K428" i="7"/>
  <c r="P428" i="7" s="1"/>
  <c r="B427" i="3"/>
  <c r="L429" i="7"/>
  <c r="D428" i="3"/>
  <c r="K432" i="7"/>
  <c r="P432" i="7" s="1"/>
  <c r="B431" i="3"/>
  <c r="L433" i="7"/>
  <c r="D432" i="3"/>
  <c r="K436" i="7"/>
  <c r="P436" i="7" s="1"/>
  <c r="B435" i="3"/>
  <c r="L437" i="7"/>
  <c r="D436" i="3"/>
  <c r="K440" i="7"/>
  <c r="P440" i="7" s="1"/>
  <c r="B439" i="3"/>
  <c r="L441" i="7"/>
  <c r="D440" i="3"/>
  <c r="K444" i="7"/>
  <c r="P444" i="7" s="1"/>
  <c r="B443" i="3"/>
  <c r="L445" i="7"/>
  <c r="D444" i="3"/>
  <c r="K448" i="7"/>
  <c r="P448" i="7" s="1"/>
  <c r="B447" i="3"/>
  <c r="L449" i="7"/>
  <c r="D448" i="3"/>
  <c r="K452" i="7"/>
  <c r="P452" i="7" s="1"/>
  <c r="B451" i="3"/>
  <c r="L453" i="7"/>
  <c r="D452" i="3"/>
  <c r="K456" i="7"/>
  <c r="P456" i="7" s="1"/>
  <c r="B455" i="3"/>
  <c r="L457" i="7"/>
  <c r="D456" i="3"/>
  <c r="K460" i="7"/>
  <c r="P460" i="7" s="1"/>
  <c r="B459" i="3"/>
  <c r="L461" i="7"/>
  <c r="D460" i="3"/>
  <c r="K464" i="7"/>
  <c r="P464" i="7" s="1"/>
  <c r="B463" i="3"/>
  <c r="L465" i="7"/>
  <c r="D464" i="3"/>
  <c r="K468" i="7"/>
  <c r="P468" i="7" s="1"/>
  <c r="B467" i="3"/>
  <c r="L469" i="7"/>
  <c r="D468" i="3"/>
  <c r="K472" i="7"/>
  <c r="P472" i="7" s="1"/>
  <c r="B471" i="3"/>
  <c r="L473" i="7"/>
  <c r="D472" i="3"/>
  <c r="K476" i="7"/>
  <c r="P476" i="7" s="1"/>
  <c r="B475" i="3"/>
  <c r="L477" i="7"/>
  <c r="D476" i="3"/>
  <c r="K480" i="7"/>
  <c r="P480" i="7" s="1"/>
  <c r="B479" i="3"/>
  <c r="L481" i="7"/>
  <c r="D480" i="3"/>
  <c r="K484" i="7"/>
  <c r="P484" i="7" s="1"/>
  <c r="B483" i="3"/>
  <c r="L485" i="7"/>
  <c r="D484" i="3"/>
  <c r="K488" i="7"/>
  <c r="P488" i="7" s="1"/>
  <c r="B487" i="3"/>
  <c r="L489" i="7"/>
  <c r="D488" i="3"/>
  <c r="K492" i="7"/>
  <c r="P492" i="7" s="1"/>
  <c r="B491" i="3"/>
  <c r="L493" i="7"/>
  <c r="D492" i="3"/>
  <c r="K496" i="7"/>
  <c r="P496" i="7" s="1"/>
  <c r="B495" i="3"/>
  <c r="L497" i="7"/>
  <c r="D496" i="3"/>
  <c r="K500" i="7"/>
  <c r="P500" i="7" s="1"/>
  <c r="B499" i="3"/>
  <c r="L501" i="7"/>
  <c r="D500" i="3"/>
  <c r="K504" i="7"/>
  <c r="P504" i="7" s="1"/>
  <c r="B503" i="3"/>
  <c r="L505" i="7"/>
  <c r="D504" i="3"/>
  <c r="K508" i="7"/>
  <c r="P508" i="7" s="1"/>
  <c r="B507" i="3"/>
  <c r="L509" i="7"/>
  <c r="D508" i="3"/>
  <c r="K512" i="7"/>
  <c r="P512" i="7" s="1"/>
  <c r="B511" i="3"/>
  <c r="L513" i="7"/>
  <c r="D512" i="3"/>
  <c r="K516" i="7"/>
  <c r="P516" i="7" s="1"/>
  <c r="B515" i="3"/>
  <c r="L517" i="7"/>
  <c r="D516" i="3"/>
  <c r="K520" i="7"/>
  <c r="P520" i="7" s="1"/>
  <c r="B519" i="3"/>
  <c r="L521" i="7"/>
  <c r="D520" i="3"/>
  <c r="K524" i="7"/>
  <c r="P524" i="7" s="1"/>
  <c r="B523" i="3"/>
  <c r="L525" i="7"/>
  <c r="D524" i="3"/>
  <c r="K528" i="7"/>
  <c r="P528" i="7" s="1"/>
  <c r="B527" i="3"/>
  <c r="L529" i="7"/>
  <c r="D528" i="3"/>
  <c r="K532" i="7"/>
  <c r="P532" i="7" s="1"/>
  <c r="B531" i="3"/>
  <c r="L533" i="7"/>
  <c r="D532" i="3"/>
  <c r="K536" i="7"/>
  <c r="P536" i="7" s="1"/>
  <c r="B535" i="3"/>
  <c r="L537" i="7"/>
  <c r="D536" i="3"/>
  <c r="K540" i="7"/>
  <c r="P540" i="7" s="1"/>
  <c r="B539" i="3"/>
  <c r="L541" i="7"/>
  <c r="D540" i="3"/>
  <c r="K544" i="7"/>
  <c r="P544" i="7" s="1"/>
  <c r="B543" i="3"/>
  <c r="L545" i="7"/>
  <c r="D544" i="3"/>
  <c r="K548" i="7"/>
  <c r="P548" i="7" s="1"/>
  <c r="B547" i="3"/>
  <c r="L549" i="7"/>
  <c r="D548" i="3"/>
  <c r="K552" i="7"/>
  <c r="P552" i="7" s="1"/>
  <c r="B551" i="3"/>
  <c r="L553" i="7"/>
  <c r="D552" i="3"/>
  <c r="K556" i="7"/>
  <c r="P556" i="7" s="1"/>
  <c r="B555" i="3"/>
  <c r="L557" i="7"/>
  <c r="D556" i="3"/>
  <c r="K560" i="7"/>
  <c r="P560" i="7" s="1"/>
  <c r="B559" i="3"/>
  <c r="L561" i="7"/>
  <c r="D560" i="3"/>
  <c r="K564" i="7"/>
  <c r="P564" i="7" s="1"/>
  <c r="B563" i="3"/>
  <c r="L565" i="7"/>
  <c r="D564" i="3"/>
  <c r="K568" i="7"/>
  <c r="P568" i="7" s="1"/>
  <c r="B567" i="3"/>
  <c r="L569" i="7"/>
  <c r="D568" i="3"/>
  <c r="K572" i="7"/>
  <c r="P572" i="7" s="1"/>
  <c r="B571" i="3"/>
  <c r="L573" i="7"/>
  <c r="D572" i="3"/>
  <c r="K576" i="7"/>
  <c r="P576" i="7" s="1"/>
  <c r="B575" i="3"/>
  <c r="L577" i="7"/>
  <c r="D576" i="3"/>
  <c r="K580" i="7"/>
  <c r="P580" i="7" s="1"/>
  <c r="B579" i="3"/>
  <c r="L581" i="7"/>
  <c r="D580" i="3"/>
  <c r="K584" i="7"/>
  <c r="P584" i="7" s="1"/>
  <c r="B583" i="3"/>
  <c r="L585" i="7"/>
  <c r="D584" i="3"/>
  <c r="K588" i="7"/>
  <c r="P588" i="7" s="1"/>
  <c r="B587" i="3"/>
  <c r="L589" i="7"/>
  <c r="D588" i="3"/>
  <c r="K592" i="7"/>
  <c r="P592" i="7" s="1"/>
  <c r="B591" i="3"/>
  <c r="L593" i="7"/>
  <c r="D592" i="3"/>
  <c r="K596" i="7"/>
  <c r="P596" i="7" s="1"/>
  <c r="B595" i="3"/>
  <c r="L597" i="7"/>
  <c r="D596" i="3"/>
  <c r="K600" i="7"/>
  <c r="P600" i="7" s="1"/>
  <c r="B599" i="3"/>
  <c r="L601" i="7"/>
  <c r="D600" i="3"/>
  <c r="K604" i="7"/>
  <c r="P604" i="7" s="1"/>
  <c r="B603" i="3"/>
  <c r="L605" i="7"/>
  <c r="D604" i="3"/>
  <c r="K608" i="7"/>
  <c r="P608" i="7" s="1"/>
  <c r="B607" i="3"/>
  <c r="L609" i="7"/>
  <c r="D608" i="3"/>
  <c r="K612" i="7"/>
  <c r="P612" i="7" s="1"/>
  <c r="B611" i="3"/>
  <c r="L613" i="7"/>
  <c r="D612" i="3"/>
  <c r="K616" i="7"/>
  <c r="P616" i="7" s="1"/>
  <c r="B615" i="3"/>
  <c r="L617" i="7"/>
  <c r="D616" i="3"/>
  <c r="K620" i="7"/>
  <c r="P620" i="7" s="1"/>
  <c r="B619" i="3"/>
  <c r="L621" i="7"/>
  <c r="D620" i="3"/>
  <c r="K624" i="7"/>
  <c r="P624" i="7" s="1"/>
  <c r="B623" i="3"/>
  <c r="L625" i="7"/>
  <c r="D624" i="3"/>
  <c r="K628" i="7"/>
  <c r="P628" i="7" s="1"/>
  <c r="B627" i="3"/>
  <c r="L629" i="7"/>
  <c r="D628" i="3"/>
  <c r="K632" i="7"/>
  <c r="P632" i="7" s="1"/>
  <c r="B631" i="3"/>
  <c r="L633" i="7"/>
  <c r="D632" i="3"/>
  <c r="K636" i="7"/>
  <c r="P636" i="7" s="1"/>
  <c r="B635" i="3"/>
  <c r="L637" i="7"/>
  <c r="D636" i="3"/>
  <c r="K640" i="7"/>
  <c r="P640" i="7" s="1"/>
  <c r="B639" i="3"/>
  <c r="L641" i="7"/>
  <c r="D640" i="3"/>
  <c r="K644" i="7"/>
  <c r="P644" i="7" s="1"/>
  <c r="B643" i="3"/>
  <c r="L645" i="7"/>
  <c r="D644" i="3"/>
  <c r="K648" i="7"/>
  <c r="P648" i="7" s="1"/>
  <c r="B647" i="3"/>
  <c r="L649" i="7"/>
  <c r="D648" i="3"/>
  <c r="K652" i="7"/>
  <c r="P652" i="7" s="1"/>
  <c r="B651" i="3"/>
  <c r="L653" i="7"/>
  <c r="D652" i="3"/>
  <c r="K656" i="7"/>
  <c r="P656" i="7" s="1"/>
  <c r="B655" i="3"/>
  <c r="L657" i="7"/>
  <c r="D656" i="3"/>
  <c r="K660" i="7"/>
  <c r="P660" i="7" s="1"/>
  <c r="B659" i="3"/>
  <c r="L661" i="7"/>
  <c r="D660" i="3"/>
  <c r="K664" i="7"/>
  <c r="P664" i="7" s="1"/>
  <c r="B663" i="3"/>
  <c r="L665" i="7"/>
  <c r="D664" i="3"/>
  <c r="K668" i="7"/>
  <c r="P668" i="7" s="1"/>
  <c r="B667" i="3"/>
  <c r="L669" i="7"/>
  <c r="D668" i="3"/>
  <c r="K672" i="7"/>
  <c r="P672" i="7" s="1"/>
  <c r="B671" i="3"/>
  <c r="L673" i="7"/>
  <c r="D672" i="3"/>
  <c r="K676" i="7"/>
  <c r="P676" i="7" s="1"/>
  <c r="B675" i="3"/>
  <c r="L677" i="7"/>
  <c r="D676" i="3"/>
  <c r="K680" i="7"/>
  <c r="P680" i="7" s="1"/>
  <c r="B679" i="3"/>
  <c r="L681" i="7"/>
  <c r="D680" i="3"/>
  <c r="K684" i="7"/>
  <c r="P684" i="7" s="1"/>
  <c r="B683" i="3"/>
  <c r="L685" i="7"/>
  <c r="D684" i="3"/>
  <c r="K688" i="7"/>
  <c r="P688" i="7" s="1"/>
  <c r="B687" i="3"/>
  <c r="L689" i="7"/>
  <c r="D688" i="3"/>
  <c r="K692" i="7"/>
  <c r="P692" i="7" s="1"/>
  <c r="B691" i="3"/>
  <c r="L693" i="7"/>
  <c r="D692" i="3"/>
  <c r="K696" i="7"/>
  <c r="P696" i="7" s="1"/>
  <c r="B695" i="3"/>
  <c r="L697" i="7"/>
  <c r="D696" i="3"/>
  <c r="K700" i="7"/>
  <c r="P700" i="7" s="1"/>
  <c r="B699" i="3"/>
  <c r="L701" i="7"/>
  <c r="D700" i="3"/>
  <c r="K704" i="7"/>
  <c r="P704" i="7" s="1"/>
  <c r="B703" i="3"/>
  <c r="L705" i="7"/>
  <c r="D704" i="3"/>
  <c r="K708" i="7"/>
  <c r="P708" i="7" s="1"/>
  <c r="B707" i="3"/>
  <c r="L709" i="7"/>
  <c r="D708" i="3"/>
  <c r="K712" i="7"/>
  <c r="P712" i="7" s="1"/>
  <c r="B711" i="3"/>
  <c r="L713" i="7"/>
  <c r="D712" i="3"/>
  <c r="K716" i="7"/>
  <c r="P716" i="7" s="1"/>
  <c r="B715" i="3"/>
  <c r="L717" i="7"/>
  <c r="D716" i="3"/>
  <c r="K720" i="7"/>
  <c r="P720" i="7" s="1"/>
  <c r="B719" i="3"/>
  <c r="L721" i="7"/>
  <c r="D720" i="3"/>
  <c r="K724" i="7"/>
  <c r="P724" i="7" s="1"/>
  <c r="B723" i="3"/>
  <c r="L725" i="7"/>
  <c r="D724" i="3"/>
  <c r="K728" i="7"/>
  <c r="P728" i="7" s="1"/>
  <c r="B727" i="3"/>
  <c r="L729" i="7"/>
  <c r="D728" i="3"/>
  <c r="K732" i="7"/>
  <c r="P732" i="7" s="1"/>
  <c r="B731" i="3"/>
  <c r="L733" i="7"/>
  <c r="D732" i="3"/>
  <c r="K736" i="7"/>
  <c r="P736" i="7" s="1"/>
  <c r="B735" i="3"/>
  <c r="L737" i="7"/>
  <c r="D736" i="3"/>
  <c r="K740" i="7"/>
  <c r="P740" i="7" s="1"/>
  <c r="B739" i="3"/>
  <c r="L741" i="7"/>
  <c r="D740" i="3"/>
  <c r="K744" i="7"/>
  <c r="P744" i="7" s="1"/>
  <c r="B743" i="3"/>
  <c r="L745" i="7"/>
  <c r="D744" i="3"/>
  <c r="K748" i="7"/>
  <c r="P748" i="7" s="1"/>
  <c r="B747" i="3"/>
  <c r="L749" i="7"/>
  <c r="D748" i="3"/>
  <c r="K752" i="7"/>
  <c r="P752" i="7" s="1"/>
  <c r="B751" i="3"/>
  <c r="L753" i="7"/>
  <c r="D752" i="3"/>
  <c r="K756" i="7"/>
  <c r="P756" i="7" s="1"/>
  <c r="B755" i="3"/>
  <c r="L757" i="7"/>
  <c r="D756" i="3"/>
  <c r="K760" i="7"/>
  <c r="P760" i="7" s="1"/>
  <c r="B759" i="3"/>
  <c r="L761" i="7"/>
  <c r="D760" i="3"/>
  <c r="K764" i="7"/>
  <c r="P764" i="7" s="1"/>
  <c r="B763" i="3"/>
  <c r="L765" i="7"/>
  <c r="D764" i="3"/>
  <c r="K768" i="7"/>
  <c r="P768" i="7" s="1"/>
  <c r="B767" i="3"/>
  <c r="L769" i="7"/>
  <c r="D768" i="3"/>
  <c r="K772" i="7"/>
  <c r="P772" i="7" s="1"/>
  <c r="B771" i="3"/>
  <c r="L773" i="7"/>
  <c r="D772" i="3"/>
  <c r="K776" i="7"/>
  <c r="P776" i="7" s="1"/>
  <c r="B775" i="3"/>
  <c r="L777" i="7"/>
  <c r="D776" i="3"/>
  <c r="K780" i="7"/>
  <c r="P780" i="7" s="1"/>
  <c r="B779" i="3"/>
  <c r="L781" i="7"/>
  <c r="D780" i="3"/>
  <c r="K784" i="7"/>
  <c r="P784" i="7" s="1"/>
  <c r="B783" i="3"/>
  <c r="L785" i="7"/>
  <c r="D784" i="3"/>
  <c r="K788" i="7"/>
  <c r="P788" i="7" s="1"/>
  <c r="B787" i="3"/>
  <c r="L789" i="7"/>
  <c r="D788" i="3"/>
  <c r="K792" i="7"/>
  <c r="P792" i="7" s="1"/>
  <c r="B791" i="3"/>
  <c r="L793" i="7"/>
  <c r="D792" i="3"/>
  <c r="K796" i="7"/>
  <c r="P796" i="7" s="1"/>
  <c r="B795" i="3"/>
  <c r="L797" i="7"/>
  <c r="D796" i="3"/>
  <c r="K800" i="7"/>
  <c r="P800" i="7" s="1"/>
  <c r="B799" i="3"/>
  <c r="L801" i="7"/>
  <c r="D800" i="3"/>
  <c r="K804" i="7"/>
  <c r="P804" i="7" s="1"/>
  <c r="B803" i="3"/>
  <c r="L805" i="7"/>
  <c r="D804" i="3"/>
  <c r="K808" i="7"/>
  <c r="P808" i="7" s="1"/>
  <c r="B807" i="3"/>
  <c r="L809" i="7"/>
  <c r="D808" i="3"/>
  <c r="K812" i="7"/>
  <c r="P812" i="7" s="1"/>
  <c r="B811" i="3"/>
  <c r="L813" i="7"/>
  <c r="D812" i="3"/>
  <c r="K816" i="7"/>
  <c r="P816" i="7" s="1"/>
  <c r="B815" i="3"/>
  <c r="L817" i="7"/>
  <c r="D816" i="3"/>
  <c r="K820" i="7"/>
  <c r="P820" i="7" s="1"/>
  <c r="B819" i="3"/>
  <c r="L821" i="7"/>
  <c r="D820" i="3"/>
  <c r="K824" i="7"/>
  <c r="P824" i="7" s="1"/>
  <c r="B823" i="3"/>
  <c r="L825" i="7"/>
  <c r="D824" i="3"/>
  <c r="K828" i="7"/>
  <c r="P828" i="7" s="1"/>
  <c r="B827" i="3"/>
  <c r="L829" i="7"/>
  <c r="D828" i="3"/>
  <c r="K832" i="7"/>
  <c r="P832" i="7" s="1"/>
  <c r="B831" i="3"/>
  <c r="L833" i="7"/>
  <c r="D832" i="3"/>
  <c r="K836" i="7"/>
  <c r="P836" i="7" s="1"/>
  <c r="B835" i="3"/>
  <c r="L837" i="7"/>
  <c r="D836" i="3"/>
  <c r="K840" i="7"/>
  <c r="P840" i="7" s="1"/>
  <c r="B839" i="3"/>
  <c r="L841" i="7"/>
  <c r="D840" i="3"/>
  <c r="K844" i="7"/>
  <c r="P844" i="7" s="1"/>
  <c r="B843" i="3"/>
  <c r="L845" i="7"/>
  <c r="D844" i="3"/>
  <c r="K848" i="7"/>
  <c r="P848" i="7" s="1"/>
  <c r="B847" i="3"/>
  <c r="L849" i="7"/>
  <c r="D848" i="3"/>
  <c r="K852" i="7"/>
  <c r="P852" i="7" s="1"/>
  <c r="B851" i="3"/>
  <c r="L853" i="7"/>
  <c r="D852" i="3"/>
  <c r="K856" i="7"/>
  <c r="P856" i="7" s="1"/>
  <c r="B855" i="3"/>
  <c r="L857" i="7"/>
  <c r="D856" i="3"/>
  <c r="K860" i="7"/>
  <c r="P860" i="7" s="1"/>
  <c r="B859" i="3"/>
  <c r="L861" i="7"/>
  <c r="D860" i="3"/>
  <c r="K864" i="7"/>
  <c r="P864" i="7" s="1"/>
  <c r="B863" i="3"/>
  <c r="L865" i="7"/>
  <c r="D864" i="3"/>
  <c r="K868" i="7"/>
  <c r="P868" i="7" s="1"/>
  <c r="B867" i="3"/>
  <c r="L869" i="7"/>
  <c r="D868" i="3"/>
  <c r="K872" i="7"/>
  <c r="P872" i="7" s="1"/>
  <c r="B871" i="3"/>
  <c r="L873" i="7"/>
  <c r="D872" i="3"/>
  <c r="K876" i="7"/>
  <c r="P876" i="7" s="1"/>
  <c r="B875" i="3"/>
  <c r="L877" i="7"/>
  <c r="D876" i="3"/>
  <c r="K880" i="7"/>
  <c r="P880" i="7" s="1"/>
  <c r="B879" i="3"/>
  <c r="L881" i="7"/>
  <c r="D880" i="3"/>
  <c r="K884" i="7"/>
  <c r="P884" i="7" s="1"/>
  <c r="B883" i="3"/>
  <c r="L885" i="7"/>
  <c r="D884" i="3"/>
  <c r="K888" i="7"/>
  <c r="P888" i="7" s="1"/>
  <c r="B887" i="3"/>
  <c r="L889" i="7"/>
  <c r="D888" i="3"/>
  <c r="K892" i="7"/>
  <c r="P892" i="7" s="1"/>
  <c r="B891" i="3"/>
  <c r="L893" i="7"/>
  <c r="D892" i="3"/>
  <c r="K896" i="7"/>
  <c r="P896" i="7" s="1"/>
  <c r="B895" i="3"/>
  <c r="L897" i="7"/>
  <c r="D896" i="3"/>
  <c r="K900" i="7"/>
  <c r="P900" i="7" s="1"/>
  <c r="B899" i="3"/>
  <c r="L901" i="7"/>
  <c r="D900" i="3"/>
  <c r="K904" i="7"/>
  <c r="P904" i="7" s="1"/>
  <c r="B903" i="3"/>
  <c r="L905" i="7"/>
  <c r="D904" i="3"/>
  <c r="K908" i="7"/>
  <c r="P908" i="7" s="1"/>
  <c r="B907" i="3"/>
  <c r="L909" i="7"/>
  <c r="D908" i="3"/>
  <c r="K912" i="7"/>
  <c r="P912" i="7" s="1"/>
  <c r="B911" i="3"/>
  <c r="L913" i="7"/>
  <c r="D912" i="3"/>
  <c r="K916" i="7"/>
  <c r="P916" i="7" s="1"/>
  <c r="B915" i="3"/>
  <c r="L917" i="7"/>
  <c r="D916" i="3"/>
  <c r="K920" i="7"/>
  <c r="P920" i="7" s="1"/>
  <c r="B919" i="3"/>
  <c r="L921" i="7"/>
  <c r="D920" i="3"/>
  <c r="K924" i="7"/>
  <c r="P924" i="7" s="1"/>
  <c r="B923" i="3"/>
  <c r="L925" i="7"/>
  <c r="D924" i="3"/>
  <c r="K928" i="7"/>
  <c r="P928" i="7" s="1"/>
  <c r="B927" i="3"/>
  <c r="L929" i="7"/>
  <c r="D928" i="3"/>
  <c r="K932" i="7"/>
  <c r="P932" i="7" s="1"/>
  <c r="B931" i="3"/>
  <c r="L933" i="7"/>
  <c r="D932" i="3"/>
  <c r="K936" i="7"/>
  <c r="P936" i="7" s="1"/>
  <c r="B935" i="3"/>
  <c r="L937" i="7"/>
  <c r="D936" i="3"/>
  <c r="K940" i="7"/>
  <c r="P940" i="7" s="1"/>
  <c r="B939" i="3"/>
  <c r="L941" i="7"/>
  <c r="D940" i="3"/>
  <c r="K944" i="7"/>
  <c r="P944" i="7" s="1"/>
  <c r="B943" i="3"/>
  <c r="L945" i="7"/>
  <c r="D944" i="3"/>
  <c r="K948" i="7"/>
  <c r="P948" i="7" s="1"/>
  <c r="B947" i="3"/>
  <c r="L949" i="7"/>
  <c r="D948" i="3"/>
  <c r="K952" i="7"/>
  <c r="P952" i="7" s="1"/>
  <c r="B951" i="3"/>
  <c r="L953" i="7"/>
  <c r="D952" i="3"/>
  <c r="K956" i="7"/>
  <c r="P956" i="7" s="1"/>
  <c r="B955" i="3"/>
  <c r="L957" i="7"/>
  <c r="D956" i="3"/>
  <c r="K960" i="7"/>
  <c r="P960" i="7" s="1"/>
  <c r="B959" i="3"/>
  <c r="L961" i="7"/>
  <c r="D960" i="3"/>
  <c r="K964" i="7"/>
  <c r="P964" i="7" s="1"/>
  <c r="B963" i="3"/>
  <c r="L965" i="7"/>
  <c r="D964" i="3"/>
  <c r="K968" i="7"/>
  <c r="P968" i="7" s="1"/>
  <c r="B967" i="3"/>
  <c r="L969" i="7"/>
  <c r="D968" i="3"/>
  <c r="K972" i="7"/>
  <c r="P972" i="7" s="1"/>
  <c r="B971" i="3"/>
  <c r="L973" i="7"/>
  <c r="D972" i="3"/>
  <c r="K976" i="7"/>
  <c r="P976" i="7" s="1"/>
  <c r="B975" i="3"/>
  <c r="L977" i="7"/>
  <c r="D976" i="3"/>
  <c r="K980" i="7"/>
  <c r="P980" i="7" s="1"/>
  <c r="B979" i="3"/>
  <c r="L981" i="7"/>
  <c r="D980" i="3"/>
  <c r="K984" i="7"/>
  <c r="P984" i="7" s="1"/>
  <c r="B983" i="3"/>
  <c r="L985" i="7"/>
  <c r="D984" i="3"/>
  <c r="K988" i="7"/>
  <c r="P988" i="7" s="1"/>
  <c r="B987" i="3"/>
  <c r="L989" i="7"/>
  <c r="D988" i="3"/>
  <c r="K992" i="7"/>
  <c r="P992" i="7" s="1"/>
  <c r="B991" i="3"/>
  <c r="L993" i="7"/>
  <c r="D992" i="3"/>
  <c r="K996" i="7"/>
  <c r="P996" i="7" s="1"/>
  <c r="B995" i="3"/>
  <c r="L997" i="7"/>
  <c r="D996" i="3"/>
  <c r="K1000" i="7"/>
  <c r="P1000" i="7" s="1"/>
  <c r="B999" i="3"/>
  <c r="L1001" i="7"/>
  <c r="D1000" i="3"/>
  <c r="K1004" i="7"/>
  <c r="P1004" i="7" s="1"/>
  <c r="B1003" i="3"/>
  <c r="L1005" i="7"/>
  <c r="D1004" i="3"/>
  <c r="K1008" i="7"/>
  <c r="P1008" i="7" s="1"/>
  <c r="B1007" i="3"/>
  <c r="L1009" i="7"/>
  <c r="D1008" i="3"/>
  <c r="K1012" i="7"/>
  <c r="P1012" i="7" s="1"/>
  <c r="B1011" i="3"/>
  <c r="L1013" i="7"/>
  <c r="D1012" i="3"/>
  <c r="K1016" i="7"/>
  <c r="P1016" i="7" s="1"/>
  <c r="B1015" i="3"/>
  <c r="L1017" i="7"/>
  <c r="D1016" i="3"/>
  <c r="K1020" i="7"/>
  <c r="P1020" i="7" s="1"/>
  <c r="B1019" i="3"/>
  <c r="L1021" i="7"/>
  <c r="D1020" i="3"/>
  <c r="K1024" i="7"/>
  <c r="P1024" i="7" s="1"/>
  <c r="B1023" i="3"/>
  <c r="L1025" i="7"/>
  <c r="D1024" i="3"/>
  <c r="K1028" i="7"/>
  <c r="P1028" i="7" s="1"/>
  <c r="B1027" i="3"/>
  <c r="L1029" i="7"/>
  <c r="D1028" i="3"/>
  <c r="K1032" i="7"/>
  <c r="P1032" i="7" s="1"/>
  <c r="B1031" i="3"/>
  <c r="L1033" i="7"/>
  <c r="D1032" i="3"/>
  <c r="K1036" i="7"/>
  <c r="P1036" i="7" s="1"/>
  <c r="B1035" i="3"/>
  <c r="L1037" i="7"/>
  <c r="D1036" i="3"/>
  <c r="K1040" i="7"/>
  <c r="P1040" i="7" s="1"/>
  <c r="B1039" i="3"/>
  <c r="L1041" i="7"/>
  <c r="D1040" i="3"/>
  <c r="K1044" i="7"/>
  <c r="P1044" i="7" s="1"/>
  <c r="B1043" i="3"/>
  <c r="L1045" i="7"/>
  <c r="D1044" i="3"/>
  <c r="K1048" i="7"/>
  <c r="P1048" i="7" s="1"/>
  <c r="B1047" i="3"/>
  <c r="L1049" i="7"/>
  <c r="D1048" i="3"/>
  <c r="K1052" i="7"/>
  <c r="P1052" i="7" s="1"/>
  <c r="B1051" i="3"/>
  <c r="L1053" i="7"/>
  <c r="D1052" i="3"/>
  <c r="K1056" i="7"/>
  <c r="P1056" i="7" s="1"/>
  <c r="B1055" i="3"/>
  <c r="L1057" i="7"/>
  <c r="D1056" i="3"/>
  <c r="K1060" i="7"/>
  <c r="P1060" i="7" s="1"/>
  <c r="B1059" i="3"/>
  <c r="L1061" i="7"/>
  <c r="D1060" i="3"/>
  <c r="K1064" i="7"/>
  <c r="P1064" i="7" s="1"/>
  <c r="B1063" i="3"/>
  <c r="L1065" i="7"/>
  <c r="D1064" i="3"/>
  <c r="K1068" i="7"/>
  <c r="P1068" i="7" s="1"/>
  <c r="B1067" i="3"/>
  <c r="L1069" i="7"/>
  <c r="D1068" i="3"/>
  <c r="K1072" i="7"/>
  <c r="P1072" i="7" s="1"/>
  <c r="B1071" i="3"/>
  <c r="L1073" i="7"/>
  <c r="D1072" i="3"/>
  <c r="K1076" i="7"/>
  <c r="P1076" i="7" s="1"/>
  <c r="B1075" i="3"/>
  <c r="L1077" i="7"/>
  <c r="D1076" i="3"/>
  <c r="K1080" i="7"/>
  <c r="P1080" i="7" s="1"/>
  <c r="B1079" i="3"/>
  <c r="L1081" i="7"/>
  <c r="D1080" i="3"/>
  <c r="K1084" i="7"/>
  <c r="P1084" i="7" s="1"/>
  <c r="B1083" i="3"/>
  <c r="L1085" i="7"/>
  <c r="D1084" i="3"/>
  <c r="K1088" i="7"/>
  <c r="P1088" i="7" s="1"/>
  <c r="B1087" i="3"/>
  <c r="L1089" i="7"/>
  <c r="D1088" i="3"/>
  <c r="K1092" i="7"/>
  <c r="P1092" i="7" s="1"/>
  <c r="B1091" i="3"/>
  <c r="L1093" i="7"/>
  <c r="D1092" i="3"/>
  <c r="K1096" i="7"/>
  <c r="P1096" i="7" s="1"/>
  <c r="B1095" i="3"/>
  <c r="L1097" i="7"/>
  <c r="D1096" i="3"/>
  <c r="K1100" i="7"/>
  <c r="P1100" i="7" s="1"/>
  <c r="B1099" i="3"/>
  <c r="L1101" i="7"/>
  <c r="D1100" i="3"/>
  <c r="K1104" i="7"/>
  <c r="P1104" i="7" s="1"/>
  <c r="B1103" i="3"/>
  <c r="L1105" i="7"/>
  <c r="D1104" i="3"/>
  <c r="K1108" i="7"/>
  <c r="P1108" i="7" s="1"/>
  <c r="B1107" i="3"/>
  <c r="L1109" i="7"/>
  <c r="D1108" i="3"/>
  <c r="K1112" i="7"/>
  <c r="P1112" i="7" s="1"/>
  <c r="B1111" i="3"/>
  <c r="L1113" i="7"/>
  <c r="D1112" i="3"/>
  <c r="K1116" i="7"/>
  <c r="P1116" i="7" s="1"/>
  <c r="B1115" i="3"/>
  <c r="L1117" i="7"/>
  <c r="D1116" i="3"/>
  <c r="K1120" i="7"/>
  <c r="P1120" i="7" s="1"/>
  <c r="B1119" i="3"/>
  <c r="L1121" i="7"/>
  <c r="D1120" i="3"/>
  <c r="K1124" i="7"/>
  <c r="P1124" i="7" s="1"/>
  <c r="B1123" i="3"/>
  <c r="L1125" i="7"/>
  <c r="D1124" i="3"/>
  <c r="K1128" i="7"/>
  <c r="P1128" i="7" s="1"/>
  <c r="B1127" i="3"/>
  <c r="L1129" i="7"/>
  <c r="D1128" i="3"/>
  <c r="K1132" i="7"/>
  <c r="P1132" i="7" s="1"/>
  <c r="B1131" i="3"/>
  <c r="L1133" i="7"/>
  <c r="D1132" i="3"/>
  <c r="K1136" i="7"/>
  <c r="P1136" i="7" s="1"/>
  <c r="B1135" i="3"/>
  <c r="L1137" i="7"/>
  <c r="D1136" i="3"/>
  <c r="K1140" i="7"/>
  <c r="P1140" i="7" s="1"/>
  <c r="B1139" i="3"/>
  <c r="L1141" i="7"/>
  <c r="D1140" i="3"/>
  <c r="K1144" i="7"/>
  <c r="P1144" i="7" s="1"/>
  <c r="B1143" i="3"/>
  <c r="L1145" i="7"/>
  <c r="D1144" i="3"/>
  <c r="K1148" i="7"/>
  <c r="P1148" i="7" s="1"/>
  <c r="B1147" i="3"/>
  <c r="L1149" i="7"/>
  <c r="D1148" i="3"/>
  <c r="K1152" i="7"/>
  <c r="P1152" i="7" s="1"/>
  <c r="B1151" i="3"/>
  <c r="L1153" i="7"/>
  <c r="D1152" i="3"/>
  <c r="K1156" i="7"/>
  <c r="P1156" i="7" s="1"/>
  <c r="B1155" i="3"/>
  <c r="L1157" i="7"/>
  <c r="D1156" i="3"/>
  <c r="K1160" i="7"/>
  <c r="P1160" i="7" s="1"/>
  <c r="B1159" i="3"/>
  <c r="L1161" i="7"/>
  <c r="D1160" i="3"/>
  <c r="K1164" i="7"/>
  <c r="P1164" i="7" s="1"/>
  <c r="B1163" i="3"/>
  <c r="L1165" i="7"/>
  <c r="D1164" i="3"/>
  <c r="K1168" i="7"/>
  <c r="P1168" i="7" s="1"/>
  <c r="B1167" i="3"/>
  <c r="L1169" i="7"/>
  <c r="D1168" i="3"/>
  <c r="K1172" i="7"/>
  <c r="P1172" i="7" s="1"/>
  <c r="B1171" i="3"/>
  <c r="L1173" i="7"/>
  <c r="D1172" i="3"/>
  <c r="K1176" i="7"/>
  <c r="P1176" i="7" s="1"/>
  <c r="B1175" i="3"/>
  <c r="L1177" i="7"/>
  <c r="D1176" i="3"/>
  <c r="K1180" i="7"/>
  <c r="P1180" i="7" s="1"/>
  <c r="B1179" i="3"/>
  <c r="L1181" i="7"/>
  <c r="D1180" i="3"/>
  <c r="K1184" i="7"/>
  <c r="P1184" i="7" s="1"/>
  <c r="B1183" i="3"/>
  <c r="L1185" i="7"/>
  <c r="D1184" i="3"/>
  <c r="K1188" i="7"/>
  <c r="P1188" i="7" s="1"/>
  <c r="B1187" i="3"/>
  <c r="L1189" i="7"/>
  <c r="D1188" i="3"/>
  <c r="K1192" i="7"/>
  <c r="P1192" i="7" s="1"/>
  <c r="B1191" i="3"/>
  <c r="L1193" i="7"/>
  <c r="D1192" i="3"/>
  <c r="K1196" i="7"/>
  <c r="P1196" i="7" s="1"/>
  <c r="B1195" i="3"/>
  <c r="L1197" i="7"/>
  <c r="D1196" i="3"/>
  <c r="K1200" i="7"/>
  <c r="P1200" i="7" s="1"/>
  <c r="B1199" i="3"/>
  <c r="L1201" i="7"/>
  <c r="D1200" i="3"/>
  <c r="K1204" i="7"/>
  <c r="P1204" i="7" s="1"/>
  <c r="B1203" i="3"/>
  <c r="L1205" i="7"/>
  <c r="D1204" i="3"/>
  <c r="K1208" i="7"/>
  <c r="P1208" i="7" s="1"/>
  <c r="B1207" i="3"/>
  <c r="L1209" i="7"/>
  <c r="D1208" i="3"/>
  <c r="K1212" i="7"/>
  <c r="P1212" i="7" s="1"/>
  <c r="B1211" i="3"/>
  <c r="L1213" i="7"/>
  <c r="D1212" i="3"/>
  <c r="K1216" i="7"/>
  <c r="P1216" i="7" s="1"/>
  <c r="B1215" i="3"/>
  <c r="L1217" i="7"/>
  <c r="D1216" i="3"/>
  <c r="K1220" i="7"/>
  <c r="P1220" i="7" s="1"/>
  <c r="B1219" i="3"/>
  <c r="L1221" i="7"/>
  <c r="D1220" i="3"/>
  <c r="K1224" i="7"/>
  <c r="P1224" i="7" s="1"/>
  <c r="B1223" i="3"/>
  <c r="L1225" i="7"/>
  <c r="D1224" i="3"/>
  <c r="K1228" i="7"/>
  <c r="P1228" i="7" s="1"/>
  <c r="B1227" i="3"/>
  <c r="L1229" i="7"/>
  <c r="D1228" i="3"/>
  <c r="K1232" i="7"/>
  <c r="P1232" i="7" s="1"/>
  <c r="B1231" i="3"/>
  <c r="L1233" i="7"/>
  <c r="D1232" i="3"/>
  <c r="K1236" i="7"/>
  <c r="P1236" i="7" s="1"/>
  <c r="B1235" i="3"/>
  <c r="L1237" i="7"/>
  <c r="D1236" i="3"/>
  <c r="K1240" i="7"/>
  <c r="P1240" i="7" s="1"/>
  <c r="B1239" i="3"/>
  <c r="L1241" i="7"/>
  <c r="D1240" i="3"/>
  <c r="K1244" i="7"/>
  <c r="P1244" i="7" s="1"/>
  <c r="B1243" i="3"/>
  <c r="L1245" i="7"/>
  <c r="D1244" i="3"/>
  <c r="K1248" i="7"/>
  <c r="P1248" i="7" s="1"/>
  <c r="B1247" i="3"/>
  <c r="L1249" i="7"/>
  <c r="D1248" i="3"/>
  <c r="K1252" i="7"/>
  <c r="P1252" i="7" s="1"/>
  <c r="B1251" i="3"/>
  <c r="L1253" i="7"/>
  <c r="D1252" i="3"/>
  <c r="K1256" i="7"/>
  <c r="P1256" i="7" s="1"/>
  <c r="B1255" i="3"/>
  <c r="L1257" i="7"/>
  <c r="D1256" i="3"/>
  <c r="M10" i="7"/>
  <c r="Q10" i="7" s="1"/>
  <c r="C9" i="3"/>
  <c r="M12" i="7"/>
  <c r="Q12" i="7" s="1"/>
  <c r="C11" i="3"/>
  <c r="N13" i="7"/>
  <c r="E12" i="3"/>
  <c r="M16" i="7"/>
  <c r="Q16" i="7" s="1"/>
  <c r="C15" i="3"/>
  <c r="M20" i="7"/>
  <c r="Q20" i="7" s="1"/>
  <c r="C19" i="3"/>
  <c r="N21" i="7"/>
  <c r="E20" i="3"/>
  <c r="M24" i="7"/>
  <c r="Q24" i="7" s="1"/>
  <c r="C23" i="3"/>
  <c r="N25" i="7"/>
  <c r="E24" i="3"/>
  <c r="M28" i="7"/>
  <c r="Q28" i="7" s="1"/>
  <c r="C27" i="3"/>
  <c r="N29" i="7"/>
  <c r="E28" i="3"/>
  <c r="M32" i="7"/>
  <c r="Q32" i="7" s="1"/>
  <c r="C31" i="3"/>
  <c r="N33" i="7"/>
  <c r="E32" i="3"/>
  <c r="M36" i="7"/>
  <c r="Q36" i="7" s="1"/>
  <c r="C35" i="3"/>
  <c r="N37" i="7"/>
  <c r="E36" i="3"/>
  <c r="M40" i="7"/>
  <c r="Q40" i="7" s="1"/>
  <c r="C39" i="3"/>
  <c r="N41" i="7"/>
  <c r="E40" i="3"/>
  <c r="M44" i="7"/>
  <c r="Q44" i="7" s="1"/>
  <c r="C43" i="3"/>
  <c r="N45" i="7"/>
  <c r="E44" i="3"/>
  <c r="M48" i="7"/>
  <c r="Q48" i="7" s="1"/>
  <c r="C47" i="3"/>
  <c r="N49" i="7"/>
  <c r="E48" i="3"/>
  <c r="M52" i="7"/>
  <c r="Q52" i="7" s="1"/>
  <c r="C51" i="3"/>
  <c r="N53" i="7"/>
  <c r="E52" i="3"/>
  <c r="M56" i="7"/>
  <c r="Q56" i="7" s="1"/>
  <c r="C55" i="3"/>
  <c r="N57" i="7"/>
  <c r="E56" i="3"/>
  <c r="M60" i="7"/>
  <c r="Q60" i="7" s="1"/>
  <c r="C59" i="3"/>
  <c r="N61" i="7"/>
  <c r="E60" i="3"/>
  <c r="M64" i="7"/>
  <c r="Q64" i="7" s="1"/>
  <c r="C63" i="3"/>
  <c r="N65" i="7"/>
  <c r="E64" i="3"/>
  <c r="M68" i="7"/>
  <c r="Q68" i="7" s="1"/>
  <c r="C67" i="3"/>
  <c r="N69" i="7"/>
  <c r="E68" i="3"/>
  <c r="M72" i="7"/>
  <c r="Q72" i="7" s="1"/>
  <c r="C71" i="3"/>
  <c r="N73" i="7"/>
  <c r="E72" i="3"/>
  <c r="M76" i="7"/>
  <c r="Q76" i="7" s="1"/>
  <c r="C75" i="3"/>
  <c r="N77" i="7"/>
  <c r="E76" i="3"/>
  <c r="M80" i="7"/>
  <c r="Q80" i="7" s="1"/>
  <c r="C79" i="3"/>
  <c r="N81" i="7"/>
  <c r="E80" i="3"/>
  <c r="M84" i="7"/>
  <c r="Q84" i="7" s="1"/>
  <c r="C83" i="3"/>
  <c r="N85" i="7"/>
  <c r="E84" i="3"/>
  <c r="M88" i="7"/>
  <c r="Q88" i="7" s="1"/>
  <c r="C87" i="3"/>
  <c r="N89" i="7"/>
  <c r="E88" i="3"/>
  <c r="M92" i="7"/>
  <c r="Q92" i="7" s="1"/>
  <c r="C91" i="3"/>
  <c r="N93" i="7"/>
  <c r="E92" i="3"/>
  <c r="M96" i="7"/>
  <c r="Q96" i="7" s="1"/>
  <c r="C95" i="3"/>
  <c r="N97" i="7"/>
  <c r="E96" i="3"/>
  <c r="M100" i="7"/>
  <c r="Q100" i="7" s="1"/>
  <c r="C99" i="3"/>
  <c r="N101" i="7"/>
  <c r="E100" i="3"/>
  <c r="M104" i="7"/>
  <c r="Q104" i="7" s="1"/>
  <c r="C103" i="3"/>
  <c r="N105" i="7"/>
  <c r="E104" i="3"/>
  <c r="M108" i="7"/>
  <c r="Q108" i="7" s="1"/>
  <c r="C107" i="3"/>
  <c r="N109" i="7"/>
  <c r="E108" i="3"/>
  <c r="M112" i="7"/>
  <c r="Q112" i="7" s="1"/>
  <c r="C111" i="3"/>
  <c r="N113" i="7"/>
  <c r="E112" i="3"/>
  <c r="M116" i="7"/>
  <c r="Q116" i="7" s="1"/>
  <c r="C115" i="3"/>
  <c r="N117" i="7"/>
  <c r="E116" i="3"/>
  <c r="M120" i="7"/>
  <c r="Q120" i="7" s="1"/>
  <c r="C119" i="3"/>
  <c r="N121" i="7"/>
  <c r="E120" i="3"/>
  <c r="M124" i="7"/>
  <c r="Q124" i="7" s="1"/>
  <c r="C123" i="3"/>
  <c r="N125" i="7"/>
  <c r="E124" i="3"/>
  <c r="M128" i="7"/>
  <c r="Q128" i="7" s="1"/>
  <c r="C127" i="3"/>
  <c r="N129" i="7"/>
  <c r="E128" i="3"/>
  <c r="M132" i="7"/>
  <c r="Q132" i="7" s="1"/>
  <c r="C131" i="3"/>
  <c r="N133" i="7"/>
  <c r="E132" i="3"/>
  <c r="M136" i="7"/>
  <c r="Q136" i="7" s="1"/>
  <c r="C135" i="3"/>
  <c r="N137" i="7"/>
  <c r="E136" i="3"/>
  <c r="M140" i="7"/>
  <c r="Q140" i="7" s="1"/>
  <c r="C139" i="3"/>
  <c r="N141" i="7"/>
  <c r="E140" i="3"/>
  <c r="M144" i="7"/>
  <c r="Q144" i="7" s="1"/>
  <c r="C143" i="3"/>
  <c r="N145" i="7"/>
  <c r="E144" i="3"/>
  <c r="M148" i="7"/>
  <c r="Q148" i="7" s="1"/>
  <c r="C147" i="3"/>
  <c r="N149" i="7"/>
  <c r="E148" i="3"/>
  <c r="M152" i="7"/>
  <c r="Q152" i="7" s="1"/>
  <c r="C151" i="3"/>
  <c r="N153" i="7"/>
  <c r="E152" i="3"/>
  <c r="M156" i="7"/>
  <c r="Q156" i="7" s="1"/>
  <c r="C155" i="3"/>
  <c r="N157" i="7"/>
  <c r="E156" i="3"/>
  <c r="M160" i="7"/>
  <c r="Q160" i="7" s="1"/>
  <c r="C159" i="3"/>
  <c r="N161" i="7"/>
  <c r="E160" i="3"/>
  <c r="M164" i="7"/>
  <c r="Q164" i="7" s="1"/>
  <c r="C163" i="3"/>
  <c r="N165" i="7"/>
  <c r="E164" i="3"/>
  <c r="M168" i="7"/>
  <c r="Q168" i="7" s="1"/>
  <c r="C167" i="3"/>
  <c r="N169" i="7"/>
  <c r="E168" i="3"/>
  <c r="M172" i="7"/>
  <c r="Q172" i="7" s="1"/>
  <c r="C171" i="3"/>
  <c r="N173" i="7"/>
  <c r="E172" i="3"/>
  <c r="M176" i="7"/>
  <c r="Q176" i="7" s="1"/>
  <c r="C175" i="3"/>
  <c r="N177" i="7"/>
  <c r="E176" i="3"/>
  <c r="M180" i="7"/>
  <c r="Q180" i="7" s="1"/>
  <c r="C179" i="3"/>
  <c r="N181" i="7"/>
  <c r="E180" i="3"/>
  <c r="M184" i="7"/>
  <c r="Q184" i="7" s="1"/>
  <c r="C183" i="3"/>
  <c r="N185" i="7"/>
  <c r="E184" i="3"/>
  <c r="M188" i="7"/>
  <c r="Q188" i="7" s="1"/>
  <c r="C187" i="3"/>
  <c r="N189" i="7"/>
  <c r="E188" i="3"/>
  <c r="M192" i="7"/>
  <c r="Q192" i="7" s="1"/>
  <c r="C191" i="3"/>
  <c r="N193" i="7"/>
  <c r="E192" i="3"/>
  <c r="M196" i="7"/>
  <c r="Q196" i="7" s="1"/>
  <c r="C195" i="3"/>
  <c r="N197" i="7"/>
  <c r="E196" i="3"/>
  <c r="M200" i="7"/>
  <c r="Q200" i="7" s="1"/>
  <c r="C199" i="3"/>
  <c r="N201" i="7"/>
  <c r="E200" i="3"/>
  <c r="M204" i="7"/>
  <c r="Q204" i="7" s="1"/>
  <c r="C203" i="3"/>
  <c r="N205" i="7"/>
  <c r="E204" i="3"/>
  <c r="M208" i="7"/>
  <c r="Q208" i="7" s="1"/>
  <c r="C207" i="3"/>
  <c r="N209" i="7"/>
  <c r="E208" i="3"/>
  <c r="M212" i="7"/>
  <c r="Q212" i="7" s="1"/>
  <c r="C211" i="3"/>
  <c r="N213" i="7"/>
  <c r="E212" i="3"/>
  <c r="M216" i="7"/>
  <c r="Q216" i="7" s="1"/>
  <c r="C215" i="3"/>
  <c r="N217" i="7"/>
  <c r="E216" i="3"/>
  <c r="M220" i="7"/>
  <c r="Q220" i="7" s="1"/>
  <c r="C219" i="3"/>
  <c r="N221" i="7"/>
  <c r="E220" i="3"/>
  <c r="M224" i="7"/>
  <c r="Q224" i="7" s="1"/>
  <c r="C223" i="3"/>
  <c r="N225" i="7"/>
  <c r="E224" i="3"/>
  <c r="M228" i="7"/>
  <c r="Q228" i="7" s="1"/>
  <c r="C227" i="3"/>
  <c r="N229" i="7"/>
  <c r="E228" i="3"/>
  <c r="M232" i="7"/>
  <c r="Q232" i="7" s="1"/>
  <c r="C231" i="3"/>
  <c r="N233" i="7"/>
  <c r="E232" i="3"/>
  <c r="M236" i="7"/>
  <c r="Q236" i="7" s="1"/>
  <c r="C235" i="3"/>
  <c r="N237" i="7"/>
  <c r="E236" i="3"/>
  <c r="M240" i="7"/>
  <c r="Q240" i="7" s="1"/>
  <c r="C239" i="3"/>
  <c r="N241" i="7"/>
  <c r="E240" i="3"/>
  <c r="M244" i="7"/>
  <c r="Q244" i="7" s="1"/>
  <c r="C243" i="3"/>
  <c r="N245" i="7"/>
  <c r="E244" i="3"/>
  <c r="M248" i="7"/>
  <c r="Q248" i="7" s="1"/>
  <c r="C247" i="3"/>
  <c r="N249" i="7"/>
  <c r="E248" i="3"/>
  <c r="M252" i="7"/>
  <c r="Q252" i="7" s="1"/>
  <c r="C251" i="3"/>
  <c r="N253" i="7"/>
  <c r="E252" i="3"/>
  <c r="M256" i="7"/>
  <c r="Q256" i="7" s="1"/>
  <c r="C255" i="3"/>
  <c r="N257" i="7"/>
  <c r="E256" i="3"/>
  <c r="M260" i="7"/>
  <c r="Q260" i="7" s="1"/>
  <c r="C259" i="3"/>
  <c r="N261" i="7"/>
  <c r="E260" i="3"/>
  <c r="M264" i="7"/>
  <c r="Q264" i="7" s="1"/>
  <c r="C263" i="3"/>
  <c r="N265" i="7"/>
  <c r="E264" i="3"/>
  <c r="M268" i="7"/>
  <c r="Q268" i="7" s="1"/>
  <c r="C267" i="3"/>
  <c r="N269" i="7"/>
  <c r="E268" i="3"/>
  <c r="M272" i="7"/>
  <c r="Q272" i="7" s="1"/>
  <c r="C271" i="3"/>
  <c r="N273" i="7"/>
  <c r="E272" i="3"/>
  <c r="M276" i="7"/>
  <c r="Q276" i="7" s="1"/>
  <c r="C275" i="3"/>
  <c r="N277" i="7"/>
  <c r="E276" i="3"/>
  <c r="M280" i="7"/>
  <c r="Q280" i="7" s="1"/>
  <c r="C279" i="3"/>
  <c r="N281" i="7"/>
  <c r="E280" i="3"/>
  <c r="M284" i="7"/>
  <c r="Q284" i="7" s="1"/>
  <c r="C283" i="3"/>
  <c r="N285" i="7"/>
  <c r="E284" i="3"/>
  <c r="M288" i="7"/>
  <c r="Q288" i="7" s="1"/>
  <c r="C287" i="3"/>
  <c r="N289" i="7"/>
  <c r="E288" i="3"/>
  <c r="M292" i="7"/>
  <c r="Q292" i="7" s="1"/>
  <c r="C291" i="3"/>
  <c r="N293" i="7"/>
  <c r="E292" i="3"/>
  <c r="M296" i="7"/>
  <c r="Q296" i="7" s="1"/>
  <c r="C295" i="3"/>
  <c r="N297" i="7"/>
  <c r="E296" i="3"/>
  <c r="M300" i="7"/>
  <c r="Q300" i="7" s="1"/>
  <c r="C299" i="3"/>
  <c r="N301" i="7"/>
  <c r="E300" i="3"/>
  <c r="M304" i="7"/>
  <c r="Q304" i="7" s="1"/>
  <c r="C303" i="3"/>
  <c r="N305" i="7"/>
  <c r="E304" i="3"/>
  <c r="M308" i="7"/>
  <c r="Q308" i="7" s="1"/>
  <c r="C307" i="3"/>
  <c r="N309" i="7"/>
  <c r="E308" i="3"/>
  <c r="M312" i="7"/>
  <c r="Q312" i="7" s="1"/>
  <c r="C311" i="3"/>
  <c r="N313" i="7"/>
  <c r="E312" i="3"/>
  <c r="M316" i="7"/>
  <c r="Q316" i="7" s="1"/>
  <c r="C315" i="3"/>
  <c r="N317" i="7"/>
  <c r="E316" i="3"/>
  <c r="M320" i="7"/>
  <c r="Q320" i="7" s="1"/>
  <c r="C319" i="3"/>
  <c r="N321" i="7"/>
  <c r="E320" i="3"/>
  <c r="M324" i="7"/>
  <c r="Q324" i="7" s="1"/>
  <c r="C323" i="3"/>
  <c r="N325" i="7"/>
  <c r="E324" i="3"/>
  <c r="M328" i="7"/>
  <c r="Q328" i="7" s="1"/>
  <c r="C327" i="3"/>
  <c r="N329" i="7"/>
  <c r="E328" i="3"/>
  <c r="M332" i="7"/>
  <c r="Q332" i="7" s="1"/>
  <c r="C331" i="3"/>
  <c r="N333" i="7"/>
  <c r="E332" i="3"/>
  <c r="M336" i="7"/>
  <c r="Q336" i="7" s="1"/>
  <c r="C335" i="3"/>
  <c r="N337" i="7"/>
  <c r="E336" i="3"/>
  <c r="M340" i="7"/>
  <c r="Q340" i="7" s="1"/>
  <c r="C339" i="3"/>
  <c r="N341" i="7"/>
  <c r="E340" i="3"/>
  <c r="M344" i="7"/>
  <c r="Q344" i="7" s="1"/>
  <c r="C343" i="3"/>
  <c r="N345" i="7"/>
  <c r="E344" i="3"/>
  <c r="M348" i="7"/>
  <c r="Q348" i="7" s="1"/>
  <c r="C347" i="3"/>
  <c r="N349" i="7"/>
  <c r="E348" i="3"/>
  <c r="M352" i="7"/>
  <c r="Q352" i="7" s="1"/>
  <c r="C351" i="3"/>
  <c r="N353" i="7"/>
  <c r="E352" i="3"/>
  <c r="M356" i="7"/>
  <c r="Q356" i="7" s="1"/>
  <c r="C355" i="3"/>
  <c r="N357" i="7"/>
  <c r="E356" i="3"/>
  <c r="M360" i="7"/>
  <c r="Q360" i="7" s="1"/>
  <c r="C359" i="3"/>
  <c r="N361" i="7"/>
  <c r="E360" i="3"/>
  <c r="M364" i="7"/>
  <c r="Q364" i="7" s="1"/>
  <c r="C363" i="3"/>
  <c r="N365" i="7"/>
  <c r="E364" i="3"/>
  <c r="M368" i="7"/>
  <c r="Q368" i="7" s="1"/>
  <c r="C367" i="3"/>
  <c r="N369" i="7"/>
  <c r="E368" i="3"/>
  <c r="M372" i="7"/>
  <c r="Q372" i="7" s="1"/>
  <c r="C371" i="3"/>
  <c r="N373" i="7"/>
  <c r="E372" i="3"/>
  <c r="M376" i="7"/>
  <c r="Q376" i="7" s="1"/>
  <c r="C375" i="3"/>
  <c r="N377" i="7"/>
  <c r="E376" i="3"/>
  <c r="M380" i="7"/>
  <c r="Q380" i="7" s="1"/>
  <c r="C379" i="3"/>
  <c r="N381" i="7"/>
  <c r="E380" i="3"/>
  <c r="M384" i="7"/>
  <c r="Q384" i="7" s="1"/>
  <c r="C383" i="3"/>
  <c r="N385" i="7"/>
  <c r="E384" i="3"/>
  <c r="M388" i="7"/>
  <c r="Q388" i="7" s="1"/>
  <c r="C387" i="3"/>
  <c r="N389" i="7"/>
  <c r="E388" i="3"/>
  <c r="M392" i="7"/>
  <c r="Q392" i="7" s="1"/>
  <c r="C391" i="3"/>
  <c r="N393" i="7"/>
  <c r="E392" i="3"/>
  <c r="M396" i="7"/>
  <c r="Q396" i="7" s="1"/>
  <c r="C395" i="3"/>
  <c r="N397" i="7"/>
  <c r="E396" i="3"/>
  <c r="M400" i="7"/>
  <c r="Q400" i="7" s="1"/>
  <c r="C399" i="3"/>
  <c r="N401" i="7"/>
  <c r="E400" i="3"/>
  <c r="M404" i="7"/>
  <c r="Q404" i="7" s="1"/>
  <c r="C403" i="3"/>
  <c r="N405" i="7"/>
  <c r="E404" i="3"/>
  <c r="M408" i="7"/>
  <c r="Q408" i="7" s="1"/>
  <c r="C407" i="3"/>
  <c r="N409" i="7"/>
  <c r="E408" i="3"/>
  <c r="M412" i="7"/>
  <c r="Q412" i="7" s="1"/>
  <c r="C411" i="3"/>
  <c r="N413" i="7"/>
  <c r="E412" i="3"/>
  <c r="M416" i="7"/>
  <c r="Q416" i="7" s="1"/>
  <c r="C415" i="3"/>
  <c r="N417" i="7"/>
  <c r="E416" i="3"/>
  <c r="M420" i="7"/>
  <c r="Q420" i="7" s="1"/>
  <c r="C419" i="3"/>
  <c r="N421" i="7"/>
  <c r="E420" i="3"/>
  <c r="M424" i="7"/>
  <c r="Q424" i="7" s="1"/>
  <c r="C423" i="3"/>
  <c r="N425" i="7"/>
  <c r="E424" i="3"/>
  <c r="M428" i="7"/>
  <c r="Q428" i="7" s="1"/>
  <c r="C427" i="3"/>
  <c r="N429" i="7"/>
  <c r="E428" i="3"/>
  <c r="M432" i="7"/>
  <c r="Q432" i="7" s="1"/>
  <c r="C431" i="3"/>
  <c r="N433" i="7"/>
  <c r="E432" i="3"/>
  <c r="M436" i="7"/>
  <c r="Q436" i="7" s="1"/>
  <c r="C435" i="3"/>
  <c r="N437" i="7"/>
  <c r="E436" i="3"/>
  <c r="M440" i="7"/>
  <c r="Q440" i="7" s="1"/>
  <c r="C439" i="3"/>
  <c r="N441" i="7"/>
  <c r="E440" i="3"/>
  <c r="M444" i="7"/>
  <c r="Q444" i="7" s="1"/>
  <c r="C443" i="3"/>
  <c r="N445" i="7"/>
  <c r="E444" i="3"/>
  <c r="M448" i="7"/>
  <c r="Q448" i="7" s="1"/>
  <c r="C447" i="3"/>
  <c r="N449" i="7"/>
  <c r="E448" i="3"/>
  <c r="M452" i="7"/>
  <c r="Q452" i="7" s="1"/>
  <c r="C451" i="3"/>
  <c r="N453" i="7"/>
  <c r="E452" i="3"/>
  <c r="M456" i="7"/>
  <c r="Q456" i="7" s="1"/>
  <c r="C455" i="3"/>
  <c r="N457" i="7"/>
  <c r="E456" i="3"/>
  <c r="M460" i="7"/>
  <c r="Q460" i="7" s="1"/>
  <c r="C459" i="3"/>
  <c r="N461" i="7"/>
  <c r="E460" i="3"/>
  <c r="M464" i="7"/>
  <c r="Q464" i="7" s="1"/>
  <c r="C463" i="3"/>
  <c r="N465" i="7"/>
  <c r="E464" i="3"/>
  <c r="M468" i="7"/>
  <c r="Q468" i="7" s="1"/>
  <c r="C467" i="3"/>
  <c r="N469" i="7"/>
  <c r="E468" i="3"/>
  <c r="M472" i="7"/>
  <c r="Q472" i="7" s="1"/>
  <c r="C471" i="3"/>
  <c r="N473" i="7"/>
  <c r="E472" i="3"/>
  <c r="M476" i="7"/>
  <c r="Q476" i="7" s="1"/>
  <c r="C475" i="3"/>
  <c r="N477" i="7"/>
  <c r="E476" i="3"/>
  <c r="M480" i="7"/>
  <c r="Q480" i="7" s="1"/>
  <c r="C479" i="3"/>
  <c r="N481" i="7"/>
  <c r="E480" i="3"/>
  <c r="M484" i="7"/>
  <c r="Q484" i="7" s="1"/>
  <c r="C483" i="3"/>
  <c r="N485" i="7"/>
  <c r="E484" i="3"/>
  <c r="M488" i="7"/>
  <c r="Q488" i="7" s="1"/>
  <c r="C487" i="3"/>
  <c r="N489" i="7"/>
  <c r="E488" i="3"/>
  <c r="M492" i="7"/>
  <c r="Q492" i="7" s="1"/>
  <c r="C491" i="3"/>
  <c r="N493" i="7"/>
  <c r="E492" i="3"/>
  <c r="M496" i="7"/>
  <c r="Q496" i="7" s="1"/>
  <c r="C495" i="3"/>
  <c r="N497" i="7"/>
  <c r="E496" i="3"/>
  <c r="M500" i="7"/>
  <c r="Q500" i="7" s="1"/>
  <c r="C499" i="3"/>
  <c r="N501" i="7"/>
  <c r="E500" i="3"/>
  <c r="M504" i="7"/>
  <c r="Q504" i="7" s="1"/>
  <c r="C503" i="3"/>
  <c r="N505" i="7"/>
  <c r="E504" i="3"/>
  <c r="M508" i="7"/>
  <c r="Q508" i="7" s="1"/>
  <c r="C507" i="3"/>
  <c r="N509" i="7"/>
  <c r="E508" i="3"/>
  <c r="M512" i="7"/>
  <c r="Q512" i="7" s="1"/>
  <c r="C511" i="3"/>
  <c r="N513" i="7"/>
  <c r="E512" i="3"/>
  <c r="M516" i="7"/>
  <c r="Q516" i="7" s="1"/>
  <c r="C515" i="3"/>
  <c r="N517" i="7"/>
  <c r="E516" i="3"/>
  <c r="M520" i="7"/>
  <c r="Q520" i="7" s="1"/>
  <c r="C519" i="3"/>
  <c r="N521" i="7"/>
  <c r="E520" i="3"/>
  <c r="M524" i="7"/>
  <c r="Q524" i="7" s="1"/>
  <c r="C523" i="3"/>
  <c r="N525" i="7"/>
  <c r="E524" i="3"/>
  <c r="M528" i="7"/>
  <c r="Q528" i="7" s="1"/>
  <c r="C527" i="3"/>
  <c r="N529" i="7"/>
  <c r="E528" i="3"/>
  <c r="M532" i="7"/>
  <c r="Q532" i="7" s="1"/>
  <c r="C531" i="3"/>
  <c r="N533" i="7"/>
  <c r="E532" i="3"/>
  <c r="M536" i="7"/>
  <c r="Q536" i="7" s="1"/>
  <c r="C535" i="3"/>
  <c r="N537" i="7"/>
  <c r="E536" i="3"/>
  <c r="M540" i="7"/>
  <c r="Q540" i="7" s="1"/>
  <c r="C539" i="3"/>
  <c r="N541" i="7"/>
  <c r="E540" i="3"/>
  <c r="M544" i="7"/>
  <c r="Q544" i="7" s="1"/>
  <c r="C543" i="3"/>
  <c r="N545" i="7"/>
  <c r="E544" i="3"/>
  <c r="M548" i="7"/>
  <c r="Q548" i="7" s="1"/>
  <c r="C547" i="3"/>
  <c r="N549" i="7"/>
  <c r="E548" i="3"/>
  <c r="M552" i="7"/>
  <c r="Q552" i="7" s="1"/>
  <c r="C551" i="3"/>
  <c r="N553" i="7"/>
  <c r="E552" i="3"/>
  <c r="M556" i="7"/>
  <c r="Q556" i="7" s="1"/>
  <c r="C555" i="3"/>
  <c r="N557" i="7"/>
  <c r="E556" i="3"/>
  <c r="M560" i="7"/>
  <c r="Q560" i="7" s="1"/>
  <c r="C559" i="3"/>
  <c r="N561" i="7"/>
  <c r="E560" i="3"/>
  <c r="M564" i="7"/>
  <c r="Q564" i="7" s="1"/>
  <c r="C563" i="3"/>
  <c r="N565" i="7"/>
  <c r="E564" i="3"/>
  <c r="M568" i="7"/>
  <c r="Q568" i="7" s="1"/>
  <c r="C567" i="3"/>
  <c r="N569" i="7"/>
  <c r="E568" i="3"/>
  <c r="M572" i="7"/>
  <c r="Q572" i="7" s="1"/>
  <c r="C571" i="3"/>
  <c r="N573" i="7"/>
  <c r="E572" i="3"/>
  <c r="M576" i="7"/>
  <c r="Q576" i="7" s="1"/>
  <c r="C575" i="3"/>
  <c r="N577" i="7"/>
  <c r="E576" i="3"/>
  <c r="M580" i="7"/>
  <c r="Q580" i="7" s="1"/>
  <c r="C579" i="3"/>
  <c r="N581" i="7"/>
  <c r="E580" i="3"/>
  <c r="M584" i="7"/>
  <c r="Q584" i="7" s="1"/>
  <c r="C583" i="3"/>
  <c r="N585" i="7"/>
  <c r="E584" i="3"/>
  <c r="M588" i="7"/>
  <c r="Q588" i="7" s="1"/>
  <c r="C587" i="3"/>
  <c r="N589" i="7"/>
  <c r="E588" i="3"/>
  <c r="M592" i="7"/>
  <c r="Q592" i="7" s="1"/>
  <c r="C591" i="3"/>
  <c r="N593" i="7"/>
  <c r="E592" i="3"/>
  <c r="M596" i="7"/>
  <c r="Q596" i="7" s="1"/>
  <c r="C595" i="3"/>
  <c r="N597" i="7"/>
  <c r="E596" i="3"/>
  <c r="M600" i="7"/>
  <c r="Q600" i="7" s="1"/>
  <c r="C599" i="3"/>
  <c r="N601" i="7"/>
  <c r="E600" i="3"/>
  <c r="M604" i="7"/>
  <c r="Q604" i="7" s="1"/>
  <c r="C603" i="3"/>
  <c r="N605" i="7"/>
  <c r="E604" i="3"/>
  <c r="M608" i="7"/>
  <c r="Q608" i="7" s="1"/>
  <c r="C607" i="3"/>
  <c r="N609" i="7"/>
  <c r="E608" i="3"/>
  <c r="M612" i="7"/>
  <c r="Q612" i="7" s="1"/>
  <c r="C611" i="3"/>
  <c r="N613" i="7"/>
  <c r="E612" i="3"/>
  <c r="M616" i="7"/>
  <c r="Q616" i="7" s="1"/>
  <c r="C615" i="3"/>
  <c r="N617" i="7"/>
  <c r="E616" i="3"/>
  <c r="M620" i="7"/>
  <c r="Q620" i="7" s="1"/>
  <c r="C619" i="3"/>
  <c r="N621" i="7"/>
  <c r="E620" i="3"/>
  <c r="M624" i="7"/>
  <c r="Q624" i="7" s="1"/>
  <c r="C623" i="3"/>
  <c r="N625" i="7"/>
  <c r="E624" i="3"/>
  <c r="M628" i="7"/>
  <c r="Q628" i="7" s="1"/>
  <c r="C627" i="3"/>
  <c r="N629" i="7"/>
  <c r="E628" i="3"/>
  <c r="M632" i="7"/>
  <c r="Q632" i="7" s="1"/>
  <c r="C631" i="3"/>
  <c r="N633" i="7"/>
  <c r="E632" i="3"/>
  <c r="M636" i="7"/>
  <c r="Q636" i="7" s="1"/>
  <c r="C635" i="3"/>
  <c r="N637" i="7"/>
  <c r="E636" i="3"/>
  <c r="M640" i="7"/>
  <c r="Q640" i="7" s="1"/>
  <c r="C639" i="3"/>
  <c r="N641" i="7"/>
  <c r="E640" i="3"/>
  <c r="M644" i="7"/>
  <c r="Q644" i="7" s="1"/>
  <c r="C643" i="3"/>
  <c r="N645" i="7"/>
  <c r="E644" i="3"/>
  <c r="M648" i="7"/>
  <c r="Q648" i="7" s="1"/>
  <c r="C647" i="3"/>
  <c r="N649" i="7"/>
  <c r="E648" i="3"/>
  <c r="M652" i="7"/>
  <c r="Q652" i="7" s="1"/>
  <c r="C651" i="3"/>
  <c r="N653" i="7"/>
  <c r="E652" i="3"/>
  <c r="M656" i="7"/>
  <c r="Q656" i="7" s="1"/>
  <c r="C655" i="3"/>
  <c r="N657" i="7"/>
  <c r="E656" i="3"/>
  <c r="M660" i="7"/>
  <c r="Q660" i="7" s="1"/>
  <c r="C659" i="3"/>
  <c r="N661" i="7"/>
  <c r="E660" i="3"/>
  <c r="M664" i="7"/>
  <c r="Q664" i="7" s="1"/>
  <c r="C663" i="3"/>
  <c r="N665" i="7"/>
  <c r="E664" i="3"/>
  <c r="M668" i="7"/>
  <c r="Q668" i="7" s="1"/>
  <c r="C667" i="3"/>
  <c r="N669" i="7"/>
  <c r="E668" i="3"/>
  <c r="M672" i="7"/>
  <c r="Q672" i="7" s="1"/>
  <c r="C671" i="3"/>
  <c r="N673" i="7"/>
  <c r="E672" i="3"/>
  <c r="M676" i="7"/>
  <c r="Q676" i="7" s="1"/>
  <c r="C675" i="3"/>
  <c r="N677" i="7"/>
  <c r="E676" i="3"/>
  <c r="M680" i="7"/>
  <c r="Q680" i="7" s="1"/>
  <c r="C679" i="3"/>
  <c r="N681" i="7"/>
  <c r="E680" i="3"/>
  <c r="M684" i="7"/>
  <c r="Q684" i="7" s="1"/>
  <c r="C683" i="3"/>
  <c r="N685" i="7"/>
  <c r="E684" i="3"/>
  <c r="M688" i="7"/>
  <c r="Q688" i="7" s="1"/>
  <c r="C687" i="3"/>
  <c r="N689" i="7"/>
  <c r="E688" i="3"/>
  <c r="M692" i="7"/>
  <c r="Q692" i="7" s="1"/>
  <c r="C691" i="3"/>
  <c r="N693" i="7"/>
  <c r="E692" i="3"/>
  <c r="M696" i="7"/>
  <c r="Q696" i="7" s="1"/>
  <c r="C695" i="3"/>
  <c r="N697" i="7"/>
  <c r="E696" i="3"/>
  <c r="M700" i="7"/>
  <c r="Q700" i="7" s="1"/>
  <c r="C699" i="3"/>
  <c r="N701" i="7"/>
  <c r="E700" i="3"/>
  <c r="M704" i="7"/>
  <c r="Q704" i="7" s="1"/>
  <c r="C703" i="3"/>
  <c r="N705" i="7"/>
  <c r="E704" i="3"/>
  <c r="M708" i="7"/>
  <c r="Q708" i="7" s="1"/>
  <c r="C707" i="3"/>
  <c r="N709" i="7"/>
  <c r="E708" i="3"/>
  <c r="M712" i="7"/>
  <c r="Q712" i="7" s="1"/>
  <c r="C711" i="3"/>
  <c r="N713" i="7"/>
  <c r="E712" i="3"/>
  <c r="M716" i="7"/>
  <c r="Q716" i="7" s="1"/>
  <c r="C715" i="3"/>
  <c r="N717" i="7"/>
  <c r="E716" i="3"/>
  <c r="M720" i="7"/>
  <c r="Q720" i="7" s="1"/>
  <c r="C719" i="3"/>
  <c r="N721" i="7"/>
  <c r="E720" i="3"/>
  <c r="M724" i="7"/>
  <c r="Q724" i="7" s="1"/>
  <c r="C723" i="3"/>
  <c r="N725" i="7"/>
  <c r="E724" i="3"/>
  <c r="M728" i="7"/>
  <c r="Q728" i="7" s="1"/>
  <c r="C727" i="3"/>
  <c r="N729" i="7"/>
  <c r="E728" i="3"/>
  <c r="M732" i="7"/>
  <c r="Q732" i="7" s="1"/>
  <c r="C731" i="3"/>
  <c r="N733" i="7"/>
  <c r="E732" i="3"/>
  <c r="M736" i="7"/>
  <c r="Q736" i="7" s="1"/>
  <c r="C735" i="3"/>
  <c r="N737" i="7"/>
  <c r="E736" i="3"/>
  <c r="M740" i="7"/>
  <c r="Q740" i="7" s="1"/>
  <c r="C739" i="3"/>
  <c r="N741" i="7"/>
  <c r="E740" i="3"/>
  <c r="M744" i="7"/>
  <c r="Q744" i="7" s="1"/>
  <c r="C743" i="3"/>
  <c r="N745" i="7"/>
  <c r="E744" i="3"/>
  <c r="M748" i="7"/>
  <c r="Q748" i="7" s="1"/>
  <c r="C747" i="3"/>
  <c r="N749" i="7"/>
  <c r="E748" i="3"/>
  <c r="M752" i="7"/>
  <c r="Q752" i="7" s="1"/>
  <c r="C751" i="3"/>
  <c r="N753" i="7"/>
  <c r="E752" i="3"/>
  <c r="M756" i="7"/>
  <c r="Q756" i="7" s="1"/>
  <c r="C755" i="3"/>
  <c r="N757" i="7"/>
  <c r="E756" i="3"/>
  <c r="M760" i="7"/>
  <c r="Q760" i="7" s="1"/>
  <c r="C759" i="3"/>
  <c r="N761" i="7"/>
  <c r="E760" i="3"/>
  <c r="M764" i="7"/>
  <c r="Q764" i="7" s="1"/>
  <c r="C763" i="3"/>
  <c r="N765" i="7"/>
  <c r="E764" i="3"/>
  <c r="M768" i="7"/>
  <c r="Q768" i="7" s="1"/>
  <c r="C767" i="3"/>
  <c r="N769" i="7"/>
  <c r="E768" i="3"/>
  <c r="M772" i="7"/>
  <c r="Q772" i="7" s="1"/>
  <c r="C771" i="3"/>
  <c r="N773" i="7"/>
  <c r="E772" i="3"/>
  <c r="M776" i="7"/>
  <c r="Q776" i="7" s="1"/>
  <c r="C775" i="3"/>
  <c r="N777" i="7"/>
  <c r="E776" i="3"/>
  <c r="M780" i="7"/>
  <c r="Q780" i="7" s="1"/>
  <c r="C779" i="3"/>
  <c r="N781" i="7"/>
  <c r="E780" i="3"/>
  <c r="M784" i="7"/>
  <c r="Q784" i="7" s="1"/>
  <c r="C783" i="3"/>
  <c r="N785" i="7"/>
  <c r="E784" i="3"/>
  <c r="M788" i="7"/>
  <c r="Q788" i="7" s="1"/>
  <c r="C787" i="3"/>
  <c r="N789" i="7"/>
  <c r="E788" i="3"/>
  <c r="M792" i="7"/>
  <c r="Q792" i="7" s="1"/>
  <c r="C791" i="3"/>
  <c r="N793" i="7"/>
  <c r="E792" i="3"/>
  <c r="M796" i="7"/>
  <c r="Q796" i="7" s="1"/>
  <c r="C795" i="3"/>
  <c r="N797" i="7"/>
  <c r="E796" i="3"/>
  <c r="M800" i="7"/>
  <c r="Q800" i="7" s="1"/>
  <c r="C799" i="3"/>
  <c r="N801" i="7"/>
  <c r="E800" i="3"/>
  <c r="M804" i="7"/>
  <c r="Q804" i="7" s="1"/>
  <c r="C803" i="3"/>
  <c r="N805" i="7"/>
  <c r="E804" i="3"/>
  <c r="M808" i="7"/>
  <c r="Q808" i="7" s="1"/>
  <c r="C807" i="3"/>
  <c r="N809" i="7"/>
  <c r="E808" i="3"/>
  <c r="M812" i="7"/>
  <c r="Q812" i="7" s="1"/>
  <c r="C811" i="3"/>
  <c r="N813" i="7"/>
  <c r="E812" i="3"/>
  <c r="M816" i="7"/>
  <c r="Q816" i="7" s="1"/>
  <c r="C815" i="3"/>
  <c r="N817" i="7"/>
  <c r="E816" i="3"/>
  <c r="M820" i="7"/>
  <c r="Q820" i="7" s="1"/>
  <c r="C819" i="3"/>
  <c r="N821" i="7"/>
  <c r="E820" i="3"/>
  <c r="M824" i="7"/>
  <c r="Q824" i="7" s="1"/>
  <c r="C823" i="3"/>
  <c r="N825" i="7"/>
  <c r="E824" i="3"/>
  <c r="M828" i="7"/>
  <c r="Q828" i="7" s="1"/>
  <c r="C827" i="3"/>
  <c r="N829" i="7"/>
  <c r="E828" i="3"/>
  <c r="M832" i="7"/>
  <c r="Q832" i="7" s="1"/>
  <c r="C831" i="3"/>
  <c r="N833" i="7"/>
  <c r="E832" i="3"/>
  <c r="M836" i="7"/>
  <c r="Q836" i="7" s="1"/>
  <c r="C835" i="3"/>
  <c r="N837" i="7"/>
  <c r="E836" i="3"/>
  <c r="M840" i="7"/>
  <c r="Q840" i="7" s="1"/>
  <c r="C839" i="3"/>
  <c r="N841" i="7"/>
  <c r="E840" i="3"/>
  <c r="M844" i="7"/>
  <c r="Q844" i="7" s="1"/>
  <c r="C843" i="3"/>
  <c r="N845" i="7"/>
  <c r="E844" i="3"/>
  <c r="M848" i="7"/>
  <c r="Q848" i="7" s="1"/>
  <c r="C847" i="3"/>
  <c r="N849" i="7"/>
  <c r="E848" i="3"/>
  <c r="M852" i="7"/>
  <c r="Q852" i="7" s="1"/>
  <c r="C851" i="3"/>
  <c r="N853" i="7"/>
  <c r="E852" i="3"/>
  <c r="M856" i="7"/>
  <c r="Q856" i="7" s="1"/>
  <c r="C855" i="3"/>
  <c r="N857" i="7"/>
  <c r="E856" i="3"/>
  <c r="M860" i="7"/>
  <c r="Q860" i="7" s="1"/>
  <c r="C859" i="3"/>
  <c r="N861" i="7"/>
  <c r="E860" i="3"/>
  <c r="M864" i="7"/>
  <c r="Q864" i="7" s="1"/>
  <c r="C863" i="3"/>
  <c r="N865" i="7"/>
  <c r="E864" i="3"/>
  <c r="M868" i="7"/>
  <c r="Q868" i="7" s="1"/>
  <c r="C867" i="3"/>
  <c r="N869" i="7"/>
  <c r="E868" i="3"/>
  <c r="M872" i="7"/>
  <c r="Q872" i="7" s="1"/>
  <c r="C871" i="3"/>
  <c r="N873" i="7"/>
  <c r="E872" i="3"/>
  <c r="M876" i="7"/>
  <c r="Q876" i="7" s="1"/>
  <c r="C875" i="3"/>
  <c r="N877" i="7"/>
  <c r="E876" i="3"/>
  <c r="M880" i="7"/>
  <c r="Q880" i="7" s="1"/>
  <c r="C879" i="3"/>
  <c r="N881" i="7"/>
  <c r="E880" i="3"/>
  <c r="M884" i="7"/>
  <c r="Q884" i="7" s="1"/>
  <c r="C883" i="3"/>
  <c r="N885" i="7"/>
  <c r="E884" i="3"/>
  <c r="M888" i="7"/>
  <c r="Q888" i="7" s="1"/>
  <c r="C887" i="3"/>
  <c r="N889" i="7"/>
  <c r="E888" i="3"/>
  <c r="M892" i="7"/>
  <c r="Q892" i="7" s="1"/>
  <c r="C891" i="3"/>
  <c r="N893" i="7"/>
  <c r="E892" i="3"/>
  <c r="M896" i="7"/>
  <c r="Q896" i="7" s="1"/>
  <c r="C895" i="3"/>
  <c r="N897" i="7"/>
  <c r="E896" i="3"/>
  <c r="M900" i="7"/>
  <c r="Q900" i="7" s="1"/>
  <c r="C899" i="3"/>
  <c r="N901" i="7"/>
  <c r="E900" i="3"/>
  <c r="M904" i="7"/>
  <c r="Q904" i="7" s="1"/>
  <c r="C903" i="3"/>
  <c r="N905" i="7"/>
  <c r="E904" i="3"/>
  <c r="M908" i="7"/>
  <c r="Q908" i="7" s="1"/>
  <c r="C907" i="3"/>
  <c r="N909" i="7"/>
  <c r="E908" i="3"/>
  <c r="M912" i="7"/>
  <c r="Q912" i="7" s="1"/>
  <c r="C911" i="3"/>
  <c r="N913" i="7"/>
  <c r="E912" i="3"/>
  <c r="M916" i="7"/>
  <c r="Q916" i="7" s="1"/>
  <c r="C915" i="3"/>
  <c r="N917" i="7"/>
  <c r="E916" i="3"/>
  <c r="M920" i="7"/>
  <c r="Q920" i="7" s="1"/>
  <c r="C919" i="3"/>
  <c r="N921" i="7"/>
  <c r="E920" i="3"/>
  <c r="M924" i="7"/>
  <c r="Q924" i="7" s="1"/>
  <c r="C923" i="3"/>
  <c r="N925" i="7"/>
  <c r="E924" i="3"/>
  <c r="M928" i="7"/>
  <c r="Q928" i="7" s="1"/>
  <c r="C927" i="3"/>
  <c r="N929" i="7"/>
  <c r="E928" i="3"/>
  <c r="M932" i="7"/>
  <c r="Q932" i="7" s="1"/>
  <c r="C931" i="3"/>
  <c r="N933" i="7"/>
  <c r="E932" i="3"/>
  <c r="M936" i="7"/>
  <c r="Q936" i="7" s="1"/>
  <c r="C935" i="3"/>
  <c r="N937" i="7"/>
  <c r="E936" i="3"/>
  <c r="M940" i="7"/>
  <c r="Q940" i="7" s="1"/>
  <c r="C939" i="3"/>
  <c r="N941" i="7"/>
  <c r="E940" i="3"/>
  <c r="M944" i="7"/>
  <c r="Q944" i="7" s="1"/>
  <c r="C943" i="3"/>
  <c r="N945" i="7"/>
  <c r="E944" i="3"/>
  <c r="M948" i="7"/>
  <c r="Q948" i="7" s="1"/>
  <c r="C947" i="3"/>
  <c r="N949" i="7"/>
  <c r="E948" i="3"/>
  <c r="M952" i="7"/>
  <c r="Q952" i="7" s="1"/>
  <c r="C951" i="3"/>
  <c r="N953" i="7"/>
  <c r="E952" i="3"/>
  <c r="M956" i="7"/>
  <c r="Q956" i="7" s="1"/>
  <c r="C955" i="3"/>
  <c r="N957" i="7"/>
  <c r="E956" i="3"/>
  <c r="M960" i="7"/>
  <c r="Q960" i="7" s="1"/>
  <c r="C959" i="3"/>
  <c r="N961" i="7"/>
  <c r="E960" i="3"/>
  <c r="M964" i="7"/>
  <c r="Q964" i="7" s="1"/>
  <c r="C963" i="3"/>
  <c r="N965" i="7"/>
  <c r="E964" i="3"/>
  <c r="M968" i="7"/>
  <c r="Q968" i="7" s="1"/>
  <c r="C967" i="3"/>
  <c r="N969" i="7"/>
  <c r="E968" i="3"/>
  <c r="M972" i="7"/>
  <c r="Q972" i="7" s="1"/>
  <c r="C971" i="3"/>
  <c r="N973" i="7"/>
  <c r="E972" i="3"/>
  <c r="M976" i="7"/>
  <c r="Q976" i="7" s="1"/>
  <c r="C975" i="3"/>
  <c r="N977" i="7"/>
  <c r="E976" i="3"/>
  <c r="M980" i="7"/>
  <c r="Q980" i="7" s="1"/>
  <c r="C979" i="3"/>
  <c r="N981" i="7"/>
  <c r="E980" i="3"/>
  <c r="M984" i="7"/>
  <c r="Q984" i="7" s="1"/>
  <c r="C983" i="3"/>
  <c r="N985" i="7"/>
  <c r="E984" i="3"/>
  <c r="M988" i="7"/>
  <c r="Q988" i="7" s="1"/>
  <c r="C987" i="3"/>
  <c r="N989" i="7"/>
  <c r="E988" i="3"/>
  <c r="M992" i="7"/>
  <c r="Q992" i="7" s="1"/>
  <c r="C991" i="3"/>
  <c r="N993" i="7"/>
  <c r="E992" i="3"/>
  <c r="M996" i="7"/>
  <c r="Q996" i="7" s="1"/>
  <c r="C995" i="3"/>
  <c r="N997" i="7"/>
  <c r="E996" i="3"/>
  <c r="M1000" i="7"/>
  <c r="Q1000" i="7" s="1"/>
  <c r="C999" i="3"/>
  <c r="N1001" i="7"/>
  <c r="E1000" i="3"/>
  <c r="M1004" i="7"/>
  <c r="Q1004" i="7" s="1"/>
  <c r="C1003" i="3"/>
  <c r="N1005" i="7"/>
  <c r="E1004" i="3"/>
  <c r="M1008" i="7"/>
  <c r="Q1008" i="7" s="1"/>
  <c r="C1007" i="3"/>
  <c r="N1009" i="7"/>
  <c r="E1008" i="3"/>
  <c r="M1012" i="7"/>
  <c r="Q1012" i="7" s="1"/>
  <c r="C1011" i="3"/>
  <c r="N1013" i="7"/>
  <c r="E1012" i="3"/>
  <c r="M1016" i="7"/>
  <c r="Q1016" i="7" s="1"/>
  <c r="C1015" i="3"/>
  <c r="N1017" i="7"/>
  <c r="E1016" i="3"/>
  <c r="M1020" i="7"/>
  <c r="Q1020" i="7" s="1"/>
  <c r="C1019" i="3"/>
  <c r="N1021" i="7"/>
  <c r="E1020" i="3"/>
  <c r="M1024" i="7"/>
  <c r="Q1024" i="7" s="1"/>
  <c r="C1023" i="3"/>
  <c r="N1025" i="7"/>
  <c r="E1024" i="3"/>
  <c r="M1028" i="7"/>
  <c r="Q1028" i="7" s="1"/>
  <c r="C1027" i="3"/>
  <c r="N1029" i="7"/>
  <c r="E1028" i="3"/>
  <c r="M1032" i="7"/>
  <c r="Q1032" i="7" s="1"/>
  <c r="C1031" i="3"/>
  <c r="N1033" i="7"/>
  <c r="E1032" i="3"/>
  <c r="M1036" i="7"/>
  <c r="Q1036" i="7" s="1"/>
  <c r="C1035" i="3"/>
  <c r="N1037" i="7"/>
  <c r="E1036" i="3"/>
  <c r="M1040" i="7"/>
  <c r="Q1040" i="7" s="1"/>
  <c r="C1039" i="3"/>
  <c r="N1041" i="7"/>
  <c r="E1040" i="3"/>
  <c r="M1044" i="7"/>
  <c r="Q1044" i="7" s="1"/>
  <c r="C1043" i="3"/>
  <c r="N1045" i="7"/>
  <c r="E1044" i="3"/>
  <c r="M1048" i="7"/>
  <c r="Q1048" i="7" s="1"/>
  <c r="C1047" i="3"/>
  <c r="N1049" i="7"/>
  <c r="E1048" i="3"/>
  <c r="M1052" i="7"/>
  <c r="Q1052" i="7" s="1"/>
  <c r="C1051" i="3"/>
  <c r="N1053" i="7"/>
  <c r="E1052" i="3"/>
  <c r="M1056" i="7"/>
  <c r="Q1056" i="7" s="1"/>
  <c r="C1055" i="3"/>
  <c r="N1057" i="7"/>
  <c r="E1056" i="3"/>
  <c r="M1060" i="7"/>
  <c r="Q1060" i="7" s="1"/>
  <c r="C1059" i="3"/>
  <c r="N1061" i="7"/>
  <c r="E1060" i="3"/>
  <c r="M1064" i="7"/>
  <c r="Q1064" i="7" s="1"/>
  <c r="C1063" i="3"/>
  <c r="N1065" i="7"/>
  <c r="E1064" i="3"/>
  <c r="M1068" i="7"/>
  <c r="Q1068" i="7" s="1"/>
  <c r="C1067" i="3"/>
  <c r="N1069" i="7"/>
  <c r="E1068" i="3"/>
  <c r="M1072" i="7"/>
  <c r="Q1072" i="7" s="1"/>
  <c r="C1071" i="3"/>
  <c r="N1073" i="7"/>
  <c r="E1072" i="3"/>
  <c r="M1076" i="7"/>
  <c r="Q1076" i="7" s="1"/>
  <c r="C1075" i="3"/>
  <c r="N1077" i="7"/>
  <c r="E1076" i="3"/>
  <c r="M1080" i="7"/>
  <c r="Q1080" i="7" s="1"/>
  <c r="C1079" i="3"/>
  <c r="N1081" i="7"/>
  <c r="E1080" i="3"/>
  <c r="M1084" i="7"/>
  <c r="Q1084" i="7" s="1"/>
  <c r="C1083" i="3"/>
  <c r="N1085" i="7"/>
  <c r="E1084" i="3"/>
  <c r="M1088" i="7"/>
  <c r="Q1088" i="7" s="1"/>
  <c r="C1087" i="3"/>
  <c r="N1089" i="7"/>
  <c r="E1088" i="3"/>
  <c r="M1092" i="7"/>
  <c r="Q1092" i="7" s="1"/>
  <c r="C1091" i="3"/>
  <c r="N1093" i="7"/>
  <c r="E1092" i="3"/>
  <c r="M1096" i="7"/>
  <c r="Q1096" i="7" s="1"/>
  <c r="C1095" i="3"/>
  <c r="E1095" i="2"/>
  <c r="M1102" i="7"/>
  <c r="Q1102" i="7" s="1"/>
  <c r="C1101" i="3"/>
  <c r="N1103" i="7"/>
  <c r="E1102" i="3"/>
  <c r="M1105" i="7"/>
  <c r="Q1105" i="7" s="1"/>
  <c r="C1104" i="3"/>
  <c r="N1106" i="7"/>
  <c r="E1105" i="3"/>
  <c r="N1109" i="7"/>
  <c r="E1108" i="3"/>
  <c r="M1112" i="7"/>
  <c r="Q1112" i="7" s="1"/>
  <c r="C1111" i="3"/>
  <c r="E1111" i="2"/>
  <c r="M1118" i="7"/>
  <c r="Q1118" i="7" s="1"/>
  <c r="C1117" i="3"/>
  <c r="N1119" i="7"/>
  <c r="E1118" i="3"/>
  <c r="M1121" i="7"/>
  <c r="Q1121" i="7" s="1"/>
  <c r="C1120" i="3"/>
  <c r="N1122" i="7"/>
  <c r="E1121" i="3"/>
  <c r="N1125" i="7"/>
  <c r="E1124" i="3"/>
  <c r="M1128" i="7"/>
  <c r="Q1128" i="7" s="1"/>
  <c r="C1127" i="3"/>
  <c r="E1127" i="2"/>
  <c r="M1134" i="7"/>
  <c r="Q1134" i="7" s="1"/>
  <c r="C1133" i="3"/>
  <c r="N1135" i="7"/>
  <c r="E1134" i="3"/>
  <c r="M1137" i="7"/>
  <c r="Q1137" i="7" s="1"/>
  <c r="C1136" i="3"/>
  <c r="N1138" i="7"/>
  <c r="E1137" i="3"/>
  <c r="N1141" i="7"/>
  <c r="E1140" i="3"/>
  <c r="M1144" i="7"/>
  <c r="Q1144" i="7" s="1"/>
  <c r="C1143" i="3"/>
  <c r="E1143" i="2"/>
  <c r="M1150" i="7"/>
  <c r="Q1150" i="7" s="1"/>
  <c r="C1149" i="3"/>
  <c r="N1151" i="7"/>
  <c r="E1150" i="3"/>
  <c r="M1153" i="7"/>
  <c r="Q1153" i="7" s="1"/>
  <c r="C1152" i="3"/>
  <c r="N1154" i="7"/>
  <c r="E1153" i="3"/>
  <c r="N1157" i="7"/>
  <c r="E1156" i="3"/>
  <c r="M1160" i="7"/>
  <c r="Q1160" i="7" s="1"/>
  <c r="C1159" i="3"/>
  <c r="E1159" i="2"/>
  <c r="M1166" i="7"/>
  <c r="Q1166" i="7" s="1"/>
  <c r="C1165" i="3"/>
  <c r="N1167" i="7"/>
  <c r="E1166" i="3"/>
  <c r="M1169" i="7"/>
  <c r="Q1169" i="7" s="1"/>
  <c r="C1168" i="3"/>
  <c r="N1170" i="7"/>
  <c r="E1169" i="3"/>
  <c r="N1173" i="7"/>
  <c r="E1172" i="3"/>
  <c r="M1176" i="7"/>
  <c r="Q1176" i="7" s="1"/>
  <c r="C1175" i="3"/>
  <c r="E1175" i="2"/>
  <c r="M1182" i="7"/>
  <c r="Q1182" i="7" s="1"/>
  <c r="C1181" i="3"/>
  <c r="N1183" i="7"/>
  <c r="E1182" i="3"/>
  <c r="M1185" i="7"/>
  <c r="Q1185" i="7" s="1"/>
  <c r="C1184" i="3"/>
  <c r="N1186" i="7"/>
  <c r="E1185" i="3"/>
  <c r="N1189" i="7"/>
  <c r="E1188" i="3"/>
  <c r="M1192" i="7"/>
  <c r="Q1192" i="7" s="1"/>
  <c r="C1191" i="3"/>
  <c r="E1191" i="2"/>
  <c r="M1198" i="7"/>
  <c r="Q1198" i="7" s="1"/>
  <c r="C1197" i="3"/>
  <c r="N1199" i="7"/>
  <c r="E1198" i="3"/>
  <c r="M1201" i="7"/>
  <c r="Q1201" i="7" s="1"/>
  <c r="C1200" i="3"/>
  <c r="N1202" i="7"/>
  <c r="E1201" i="3"/>
  <c r="N1205" i="7"/>
  <c r="E1204" i="3"/>
  <c r="M1208" i="7"/>
  <c r="Q1208" i="7" s="1"/>
  <c r="C1207" i="3"/>
  <c r="E1207" i="2"/>
  <c r="M1214" i="7"/>
  <c r="Q1214" i="7" s="1"/>
  <c r="C1213" i="3"/>
  <c r="N1215" i="7"/>
  <c r="E1214" i="3"/>
  <c r="M1217" i="7"/>
  <c r="Q1217" i="7" s="1"/>
  <c r="C1216" i="3"/>
  <c r="N1218" i="7"/>
  <c r="E1217" i="3"/>
  <c r="N1221" i="7"/>
  <c r="E1220" i="3"/>
  <c r="M1224" i="7"/>
  <c r="Q1224" i="7" s="1"/>
  <c r="C1223" i="3"/>
  <c r="E1223" i="2"/>
  <c r="M1230" i="7"/>
  <c r="Q1230" i="7" s="1"/>
  <c r="C1229" i="3"/>
  <c r="N1231" i="7"/>
  <c r="E1230" i="3"/>
  <c r="M1233" i="7"/>
  <c r="Q1233" i="7" s="1"/>
  <c r="C1232" i="3"/>
  <c r="N1234" i="7"/>
  <c r="E1233" i="3"/>
  <c r="N1237" i="7"/>
  <c r="E1236" i="3"/>
  <c r="M1240" i="7"/>
  <c r="Q1240" i="7" s="1"/>
  <c r="C1239" i="3"/>
  <c r="E1239" i="2"/>
  <c r="M1246" i="7"/>
  <c r="Q1246" i="7" s="1"/>
  <c r="C1245" i="3"/>
  <c r="N1247" i="7"/>
  <c r="E1246" i="3"/>
  <c r="M1249" i="7"/>
  <c r="Q1249" i="7" s="1"/>
  <c r="C1248" i="3"/>
  <c r="N1250" i="7"/>
  <c r="E1249" i="3"/>
  <c r="N1253" i="7"/>
  <c r="E1252" i="3"/>
  <c r="M1256" i="7"/>
  <c r="Q1256" i="7" s="1"/>
  <c r="C1255" i="3"/>
  <c r="E1255" i="2"/>
  <c r="D3" i="3"/>
  <c r="C4" i="3"/>
  <c r="B5" i="3"/>
  <c r="B6" i="3"/>
  <c r="D10" i="3"/>
  <c r="C12" i="3"/>
  <c r="E14" i="3"/>
  <c r="B15" i="3"/>
  <c r="E16" i="3"/>
  <c r="B18" i="3"/>
  <c r="L23" i="7"/>
  <c r="D22" i="3"/>
  <c r="K30" i="7"/>
  <c r="P30" i="7" s="1"/>
  <c r="B29" i="3"/>
  <c r="K38" i="7"/>
  <c r="P38" i="7" s="1"/>
  <c r="B37" i="3"/>
  <c r="K50" i="7"/>
  <c r="P50" i="7" s="1"/>
  <c r="B49" i="3"/>
  <c r="K62" i="7"/>
  <c r="P62" i="7" s="1"/>
  <c r="B61" i="3"/>
  <c r="K70" i="7"/>
  <c r="P70" i="7" s="1"/>
  <c r="B69" i="3"/>
  <c r="K82" i="7"/>
  <c r="P82" i="7" s="1"/>
  <c r="B81" i="3"/>
  <c r="L87" i="7"/>
  <c r="D86" i="3"/>
  <c r="K98" i="7"/>
  <c r="P98" i="7" s="1"/>
  <c r="B97" i="3"/>
  <c r="L103" i="7"/>
  <c r="D102" i="3"/>
  <c r="K114" i="7"/>
  <c r="P114" i="7" s="1"/>
  <c r="B113" i="3"/>
  <c r="K122" i="7"/>
  <c r="P122" i="7" s="1"/>
  <c r="B121" i="3"/>
  <c r="L127" i="7"/>
  <c r="D126" i="3"/>
  <c r="K134" i="7"/>
  <c r="P134" i="7" s="1"/>
  <c r="B133" i="3"/>
  <c r="H8" i="1"/>
  <c r="K20" i="7"/>
  <c r="P20" i="7" s="1"/>
  <c r="B19" i="3"/>
  <c r="K24" i="7"/>
  <c r="P24" i="7" s="1"/>
  <c r="B23" i="3"/>
  <c r="L29" i="7"/>
  <c r="D28" i="3"/>
  <c r="K32" i="7"/>
  <c r="P32" i="7" s="1"/>
  <c r="B31" i="3"/>
  <c r="L41" i="7"/>
  <c r="D40" i="3"/>
  <c r="K44" i="7"/>
  <c r="P44" i="7" s="1"/>
  <c r="B43" i="3"/>
  <c r="K48" i="7"/>
  <c r="P48" i="7" s="1"/>
  <c r="B47" i="3"/>
  <c r="L53" i="7"/>
  <c r="D52" i="3"/>
  <c r="K56" i="7"/>
  <c r="P56" i="7" s="1"/>
  <c r="B55" i="3"/>
  <c r="L61" i="7"/>
  <c r="D60" i="3"/>
  <c r="K64" i="7"/>
  <c r="P64" i="7" s="1"/>
  <c r="B63" i="3"/>
  <c r="L69" i="7"/>
  <c r="D68" i="3"/>
  <c r="K72" i="7"/>
  <c r="P72" i="7" s="1"/>
  <c r="B71" i="3"/>
  <c r="K76" i="7"/>
  <c r="P76" i="7" s="1"/>
  <c r="B75" i="3"/>
  <c r="L81" i="7"/>
  <c r="D80" i="3"/>
  <c r="L89" i="7"/>
  <c r="D88" i="3"/>
  <c r="K92" i="7"/>
  <c r="P92" i="7" s="1"/>
  <c r="B91" i="3"/>
  <c r="K96" i="7"/>
  <c r="P96" i="7" s="1"/>
  <c r="B95" i="3"/>
  <c r="L101" i="7"/>
  <c r="D100" i="3"/>
  <c r="K104" i="7"/>
  <c r="P104" i="7" s="1"/>
  <c r="B103" i="3"/>
  <c r="L109" i="7"/>
  <c r="D108" i="3"/>
  <c r="K112" i="7"/>
  <c r="P112" i="7" s="1"/>
  <c r="B111" i="3"/>
  <c r="K116" i="7"/>
  <c r="P116" i="7" s="1"/>
  <c r="B115" i="3"/>
  <c r="L121" i="7"/>
  <c r="D120" i="3"/>
  <c r="K124" i="7"/>
  <c r="P124" i="7" s="1"/>
  <c r="B123" i="3"/>
  <c r="L125" i="7"/>
  <c r="D124" i="3"/>
  <c r="L129" i="7"/>
  <c r="D128" i="3"/>
  <c r="K132" i="7"/>
  <c r="P132" i="7" s="1"/>
  <c r="B131" i="3"/>
  <c r="K136" i="7"/>
  <c r="P136" i="7" s="1"/>
  <c r="B135" i="3"/>
  <c r="L141" i="7"/>
  <c r="D140" i="3"/>
  <c r="L145" i="7"/>
  <c r="D144" i="3"/>
  <c r="K148" i="7"/>
  <c r="P148" i="7" s="1"/>
  <c r="B147" i="3"/>
  <c r="K152" i="7"/>
  <c r="P152" i="7" s="1"/>
  <c r="B151" i="3"/>
  <c r="L157" i="7"/>
  <c r="D156" i="3"/>
  <c r="K160" i="7"/>
  <c r="P160" i="7" s="1"/>
  <c r="B159" i="3"/>
  <c r="L169" i="7"/>
  <c r="D168" i="3"/>
  <c r="K172" i="7"/>
  <c r="P172" i="7" s="1"/>
  <c r="B171" i="3"/>
  <c r="K176" i="7"/>
  <c r="P176" i="7" s="1"/>
  <c r="B175" i="3"/>
  <c r="L181" i="7"/>
  <c r="D180" i="3"/>
  <c r="K184" i="7"/>
  <c r="P184" i="7" s="1"/>
  <c r="B183" i="3"/>
  <c r="L189" i="7"/>
  <c r="D188" i="3"/>
  <c r="L193" i="7"/>
  <c r="D192" i="3"/>
  <c r="K196" i="7"/>
  <c r="P196" i="7" s="1"/>
  <c r="B195" i="3"/>
  <c r="L201" i="7"/>
  <c r="D200" i="3"/>
  <c r="K204" i="7"/>
  <c r="P204" i="7" s="1"/>
  <c r="B203" i="3"/>
  <c r="K208" i="7"/>
  <c r="P208" i="7" s="1"/>
  <c r="B207" i="3"/>
  <c r="L213" i="7"/>
  <c r="D212" i="3"/>
  <c r="K216" i="7"/>
  <c r="P216" i="7" s="1"/>
  <c r="B215" i="3"/>
  <c r="K220" i="7"/>
  <c r="P220" i="7" s="1"/>
  <c r="B219" i="3"/>
  <c r="L225" i="7"/>
  <c r="D224" i="3"/>
  <c r="K228" i="7"/>
  <c r="P228" i="7" s="1"/>
  <c r="B227" i="3"/>
  <c r="L233" i="7"/>
  <c r="D232" i="3"/>
  <c r="K236" i="7"/>
  <c r="P236" i="7" s="1"/>
  <c r="B235" i="3"/>
  <c r="K240" i="7"/>
  <c r="P240" i="7" s="1"/>
  <c r="B239" i="3"/>
  <c r="L245" i="7"/>
  <c r="D244" i="3"/>
  <c r="K248" i="7"/>
  <c r="P248" i="7" s="1"/>
  <c r="B247" i="3"/>
  <c r="L253" i="7"/>
  <c r="D252" i="3"/>
  <c r="K256" i="7"/>
  <c r="P256" i="7" s="1"/>
  <c r="B255" i="3"/>
  <c r="L261" i="7"/>
  <c r="D260" i="3"/>
  <c r="K264" i="7"/>
  <c r="P264" i="7" s="1"/>
  <c r="B263" i="3"/>
  <c r="K268" i="7"/>
  <c r="P268" i="7" s="1"/>
  <c r="B267" i="3"/>
  <c r="L273" i="7"/>
  <c r="D272" i="3"/>
  <c r="K276" i="7"/>
  <c r="P276" i="7" s="1"/>
  <c r="B275" i="3"/>
  <c r="L281" i="7"/>
  <c r="D280" i="3"/>
  <c r="K284" i="7"/>
  <c r="P284" i="7" s="1"/>
  <c r="B283" i="3"/>
  <c r="K288" i="7"/>
  <c r="P288" i="7" s="1"/>
  <c r="B287" i="3"/>
  <c r="K292" i="7"/>
  <c r="P292" i="7" s="1"/>
  <c r="B291" i="3"/>
  <c r="L301" i="7"/>
  <c r="D300" i="3"/>
  <c r="E4" i="1"/>
  <c r="E11" i="1"/>
  <c r="E15" i="1"/>
  <c r="E19" i="1"/>
  <c r="K23" i="7"/>
  <c r="P23" i="7" s="1"/>
  <c r="B22" i="3"/>
  <c r="E23" i="1"/>
  <c r="K27" i="7"/>
  <c r="P27" i="7" s="1"/>
  <c r="B26" i="3"/>
  <c r="E27" i="1"/>
  <c r="K31" i="7"/>
  <c r="P31" i="7" s="1"/>
  <c r="B30" i="3"/>
  <c r="E31" i="1"/>
  <c r="K35" i="7"/>
  <c r="P35" i="7" s="1"/>
  <c r="B34" i="3"/>
  <c r="E35" i="1"/>
  <c r="K39" i="7"/>
  <c r="P39" i="7" s="1"/>
  <c r="B38" i="3"/>
  <c r="E39" i="1"/>
  <c r="K43" i="7"/>
  <c r="P43" i="7" s="1"/>
  <c r="B42" i="3"/>
  <c r="E43" i="1"/>
  <c r="K47" i="7"/>
  <c r="P47" i="7" s="1"/>
  <c r="B46" i="3"/>
  <c r="E47" i="1"/>
  <c r="K51" i="7"/>
  <c r="P51" i="7" s="1"/>
  <c r="B50" i="3"/>
  <c r="E51" i="1"/>
  <c r="K55" i="7"/>
  <c r="P55" i="7" s="1"/>
  <c r="B54" i="3"/>
  <c r="E55" i="1"/>
  <c r="K59" i="7"/>
  <c r="P59" i="7" s="1"/>
  <c r="B58" i="3"/>
  <c r="E59" i="1"/>
  <c r="K63" i="7"/>
  <c r="P63" i="7" s="1"/>
  <c r="B62" i="3"/>
  <c r="E63" i="1"/>
  <c r="K67" i="7"/>
  <c r="P67" i="7" s="1"/>
  <c r="B66" i="3"/>
  <c r="E67" i="1"/>
  <c r="K71" i="7"/>
  <c r="P71" i="7" s="1"/>
  <c r="B70" i="3"/>
  <c r="E71" i="1"/>
  <c r="K75" i="7"/>
  <c r="P75" i="7" s="1"/>
  <c r="B74" i="3"/>
  <c r="E75" i="1"/>
  <c r="K79" i="7"/>
  <c r="P79" i="7" s="1"/>
  <c r="B78" i="3"/>
  <c r="E79" i="1"/>
  <c r="K83" i="7"/>
  <c r="P83" i="7" s="1"/>
  <c r="B82" i="3"/>
  <c r="E83" i="1"/>
  <c r="K87" i="7"/>
  <c r="P87" i="7" s="1"/>
  <c r="B86" i="3"/>
  <c r="E87" i="1"/>
  <c r="K91" i="7"/>
  <c r="P91" i="7" s="1"/>
  <c r="B90" i="3"/>
  <c r="E91" i="1"/>
  <c r="K95" i="7"/>
  <c r="P95" i="7" s="1"/>
  <c r="B94" i="3"/>
  <c r="E95" i="1"/>
  <c r="K99" i="7"/>
  <c r="P99" i="7" s="1"/>
  <c r="B98" i="3"/>
  <c r="E99" i="1"/>
  <c r="K103" i="7"/>
  <c r="P103" i="7" s="1"/>
  <c r="B102" i="3"/>
  <c r="E103" i="1"/>
  <c r="K107" i="7"/>
  <c r="P107" i="7" s="1"/>
  <c r="B106" i="3"/>
  <c r="E107" i="1"/>
  <c r="K111" i="7"/>
  <c r="P111" i="7" s="1"/>
  <c r="B110" i="3"/>
  <c r="E111" i="1"/>
  <c r="K115" i="7"/>
  <c r="P115" i="7" s="1"/>
  <c r="B114" i="3"/>
  <c r="E115" i="1"/>
  <c r="K119" i="7"/>
  <c r="P119" i="7" s="1"/>
  <c r="B118" i="3"/>
  <c r="E119" i="1"/>
  <c r="K123" i="7"/>
  <c r="P123" i="7" s="1"/>
  <c r="B122" i="3"/>
  <c r="E123" i="1"/>
  <c r="K127" i="7"/>
  <c r="P127" i="7" s="1"/>
  <c r="B126" i="3"/>
  <c r="E127" i="1"/>
  <c r="K131" i="7"/>
  <c r="P131" i="7" s="1"/>
  <c r="B130" i="3"/>
  <c r="E131" i="1"/>
  <c r="K135" i="7"/>
  <c r="P135" i="7" s="1"/>
  <c r="B134" i="3"/>
  <c r="E135" i="1"/>
  <c r="K139" i="7"/>
  <c r="P139" i="7" s="1"/>
  <c r="B138" i="3"/>
  <c r="E139" i="1"/>
  <c r="K143" i="7"/>
  <c r="P143" i="7" s="1"/>
  <c r="B142" i="3"/>
  <c r="E143" i="1"/>
  <c r="K147" i="7"/>
  <c r="P147" i="7" s="1"/>
  <c r="B146" i="3"/>
  <c r="E147" i="1"/>
  <c r="K151" i="7"/>
  <c r="P151" i="7" s="1"/>
  <c r="B150" i="3"/>
  <c r="E151" i="1"/>
  <c r="K155" i="7"/>
  <c r="P155" i="7" s="1"/>
  <c r="B154" i="3"/>
  <c r="E155" i="1"/>
  <c r="K159" i="7"/>
  <c r="P159" i="7" s="1"/>
  <c r="B158" i="3"/>
  <c r="E159" i="1"/>
  <c r="K163" i="7"/>
  <c r="P163" i="7" s="1"/>
  <c r="B162" i="3"/>
  <c r="E163" i="1"/>
  <c r="K167" i="7"/>
  <c r="P167" i="7" s="1"/>
  <c r="B166" i="3"/>
  <c r="E167" i="1"/>
  <c r="K171" i="7"/>
  <c r="P171" i="7" s="1"/>
  <c r="B170" i="3"/>
  <c r="E171" i="1"/>
  <c r="K175" i="7"/>
  <c r="P175" i="7" s="1"/>
  <c r="B174" i="3"/>
  <c r="E175" i="1"/>
  <c r="K179" i="7"/>
  <c r="P179" i="7" s="1"/>
  <c r="B178" i="3"/>
  <c r="E179" i="1"/>
  <c r="K183" i="7"/>
  <c r="P183" i="7" s="1"/>
  <c r="B182" i="3"/>
  <c r="E183" i="1"/>
  <c r="K187" i="7"/>
  <c r="P187" i="7" s="1"/>
  <c r="B186" i="3"/>
  <c r="E187" i="1"/>
  <c r="K191" i="7"/>
  <c r="P191" i="7" s="1"/>
  <c r="B190" i="3"/>
  <c r="E191" i="1"/>
  <c r="K195" i="7"/>
  <c r="P195" i="7" s="1"/>
  <c r="B194" i="3"/>
  <c r="E195" i="1"/>
  <c r="K199" i="7"/>
  <c r="P199" i="7" s="1"/>
  <c r="B198" i="3"/>
  <c r="E199" i="1"/>
  <c r="K203" i="7"/>
  <c r="P203" i="7" s="1"/>
  <c r="B202" i="3"/>
  <c r="E203" i="1"/>
  <c r="K207" i="7"/>
  <c r="P207" i="7" s="1"/>
  <c r="B206" i="3"/>
  <c r="E207" i="1"/>
  <c r="K211" i="7"/>
  <c r="P211" i="7" s="1"/>
  <c r="B210" i="3"/>
  <c r="E211" i="1"/>
  <c r="K215" i="7"/>
  <c r="P215" i="7" s="1"/>
  <c r="B214" i="3"/>
  <c r="E215" i="1"/>
  <c r="K219" i="7"/>
  <c r="P219" i="7" s="1"/>
  <c r="B218" i="3"/>
  <c r="E219" i="1"/>
  <c r="K223" i="7"/>
  <c r="P223" i="7" s="1"/>
  <c r="B222" i="3"/>
  <c r="E223" i="1"/>
  <c r="K227" i="7"/>
  <c r="P227" i="7" s="1"/>
  <c r="B226" i="3"/>
  <c r="E227" i="1"/>
  <c r="K231" i="7"/>
  <c r="P231" i="7" s="1"/>
  <c r="B230" i="3"/>
  <c r="E231" i="1"/>
  <c r="K235" i="7"/>
  <c r="P235" i="7" s="1"/>
  <c r="B234" i="3"/>
  <c r="E235" i="1"/>
  <c r="K239" i="7"/>
  <c r="P239" i="7" s="1"/>
  <c r="B238" i="3"/>
  <c r="E239" i="1"/>
  <c r="K243" i="7"/>
  <c r="P243" i="7" s="1"/>
  <c r="B242" i="3"/>
  <c r="E243" i="1"/>
  <c r="K247" i="7"/>
  <c r="P247" i="7" s="1"/>
  <c r="B246" i="3"/>
  <c r="E247" i="1"/>
  <c r="K251" i="7"/>
  <c r="P251" i="7" s="1"/>
  <c r="B250" i="3"/>
  <c r="E251" i="1"/>
  <c r="K255" i="7"/>
  <c r="P255" i="7" s="1"/>
  <c r="B254" i="3"/>
  <c r="E255" i="1"/>
  <c r="K259" i="7"/>
  <c r="P259" i="7" s="1"/>
  <c r="B258" i="3"/>
  <c r="E259" i="1"/>
  <c r="K263" i="7"/>
  <c r="P263" i="7" s="1"/>
  <c r="B262" i="3"/>
  <c r="E263" i="1"/>
  <c r="K267" i="7"/>
  <c r="P267" i="7" s="1"/>
  <c r="B266" i="3"/>
  <c r="E267" i="1"/>
  <c r="K271" i="7"/>
  <c r="P271" i="7" s="1"/>
  <c r="B270" i="3"/>
  <c r="E271" i="1"/>
  <c r="K275" i="7"/>
  <c r="P275" i="7" s="1"/>
  <c r="B274" i="3"/>
  <c r="E275" i="1"/>
  <c r="K279" i="7"/>
  <c r="P279" i="7" s="1"/>
  <c r="B278" i="3"/>
  <c r="E279" i="1"/>
  <c r="K283" i="7"/>
  <c r="P283" i="7" s="1"/>
  <c r="B282" i="3"/>
  <c r="E283" i="1"/>
  <c r="K287" i="7"/>
  <c r="P287" i="7" s="1"/>
  <c r="B286" i="3"/>
  <c r="E287" i="1"/>
  <c r="K291" i="7"/>
  <c r="P291" i="7" s="1"/>
  <c r="B290" i="3"/>
  <c r="E291" i="1"/>
  <c r="K295" i="7"/>
  <c r="P295" i="7" s="1"/>
  <c r="B294" i="3"/>
  <c r="E295" i="1"/>
  <c r="K299" i="7"/>
  <c r="P299" i="7" s="1"/>
  <c r="B298" i="3"/>
  <c r="E299" i="1"/>
  <c r="K303" i="7"/>
  <c r="P303" i="7" s="1"/>
  <c r="B302" i="3"/>
  <c r="E303" i="1"/>
  <c r="K307" i="7"/>
  <c r="P307" i="7" s="1"/>
  <c r="B306" i="3"/>
  <c r="E307" i="1"/>
  <c r="K311" i="7"/>
  <c r="P311" i="7" s="1"/>
  <c r="B310" i="3"/>
  <c r="E311" i="1"/>
  <c r="K315" i="7"/>
  <c r="P315" i="7" s="1"/>
  <c r="B314" i="3"/>
  <c r="E315" i="1"/>
  <c r="K319" i="7"/>
  <c r="P319" i="7" s="1"/>
  <c r="B318" i="3"/>
  <c r="E319" i="1"/>
  <c r="K323" i="7"/>
  <c r="P323" i="7" s="1"/>
  <c r="B322" i="3"/>
  <c r="E323" i="1"/>
  <c r="K327" i="7"/>
  <c r="P327" i="7" s="1"/>
  <c r="B326" i="3"/>
  <c r="E327" i="1"/>
  <c r="K331" i="7"/>
  <c r="P331" i="7" s="1"/>
  <c r="B330" i="3"/>
  <c r="E331" i="1"/>
  <c r="K335" i="7"/>
  <c r="P335" i="7" s="1"/>
  <c r="B334" i="3"/>
  <c r="E335" i="1"/>
  <c r="K339" i="7"/>
  <c r="P339" i="7" s="1"/>
  <c r="B338" i="3"/>
  <c r="E339" i="1"/>
  <c r="K343" i="7"/>
  <c r="P343" i="7" s="1"/>
  <c r="B342" i="3"/>
  <c r="E343" i="1"/>
  <c r="K347" i="7"/>
  <c r="P347" i="7" s="1"/>
  <c r="B346" i="3"/>
  <c r="E347" i="1"/>
  <c r="K351" i="7"/>
  <c r="P351" i="7" s="1"/>
  <c r="B350" i="3"/>
  <c r="E351" i="1"/>
  <c r="K355" i="7"/>
  <c r="P355" i="7" s="1"/>
  <c r="B354" i="3"/>
  <c r="E355" i="1"/>
  <c r="K359" i="7"/>
  <c r="P359" i="7" s="1"/>
  <c r="B358" i="3"/>
  <c r="E359" i="1"/>
  <c r="K363" i="7"/>
  <c r="P363" i="7" s="1"/>
  <c r="B362" i="3"/>
  <c r="E363" i="1"/>
  <c r="K367" i="7"/>
  <c r="P367" i="7" s="1"/>
  <c r="B366" i="3"/>
  <c r="E367" i="1"/>
  <c r="K371" i="7"/>
  <c r="P371" i="7" s="1"/>
  <c r="B370" i="3"/>
  <c r="E371" i="1"/>
  <c r="K375" i="7"/>
  <c r="P375" i="7" s="1"/>
  <c r="B374" i="3"/>
  <c r="E375" i="1"/>
  <c r="K379" i="7"/>
  <c r="P379" i="7" s="1"/>
  <c r="B378" i="3"/>
  <c r="E379" i="1"/>
  <c r="K383" i="7"/>
  <c r="P383" i="7" s="1"/>
  <c r="B382" i="3"/>
  <c r="E383" i="1"/>
  <c r="K387" i="7"/>
  <c r="P387" i="7" s="1"/>
  <c r="B386" i="3"/>
  <c r="E387" i="1"/>
  <c r="K391" i="7"/>
  <c r="P391" i="7" s="1"/>
  <c r="B390" i="3"/>
  <c r="E391" i="1"/>
  <c r="K395" i="7"/>
  <c r="P395" i="7" s="1"/>
  <c r="B394" i="3"/>
  <c r="E395" i="1"/>
  <c r="K399" i="7"/>
  <c r="P399" i="7" s="1"/>
  <c r="B398" i="3"/>
  <c r="E399" i="1"/>
  <c r="K403" i="7"/>
  <c r="P403" i="7" s="1"/>
  <c r="B402" i="3"/>
  <c r="E403" i="1"/>
  <c r="K407" i="7"/>
  <c r="P407" i="7" s="1"/>
  <c r="B406" i="3"/>
  <c r="E407" i="1"/>
  <c r="K411" i="7"/>
  <c r="P411" i="7" s="1"/>
  <c r="B410" i="3"/>
  <c r="E411" i="1"/>
  <c r="K415" i="7"/>
  <c r="P415" i="7" s="1"/>
  <c r="B414" i="3"/>
  <c r="E415" i="1"/>
  <c r="K419" i="7"/>
  <c r="P419" i="7" s="1"/>
  <c r="B418" i="3"/>
  <c r="E419" i="1"/>
  <c r="K423" i="7"/>
  <c r="P423" i="7" s="1"/>
  <c r="B422" i="3"/>
  <c r="E423" i="1"/>
  <c r="K427" i="7"/>
  <c r="P427" i="7" s="1"/>
  <c r="B426" i="3"/>
  <c r="E427" i="1"/>
  <c r="K431" i="7"/>
  <c r="P431" i="7" s="1"/>
  <c r="B430" i="3"/>
  <c r="E431" i="1"/>
  <c r="K435" i="7"/>
  <c r="P435" i="7" s="1"/>
  <c r="B434" i="3"/>
  <c r="E435" i="1"/>
  <c r="K439" i="7"/>
  <c r="P439" i="7" s="1"/>
  <c r="B438" i="3"/>
  <c r="E439" i="1"/>
  <c r="K443" i="7"/>
  <c r="P443" i="7" s="1"/>
  <c r="B442" i="3"/>
  <c r="E443" i="1"/>
  <c r="K447" i="7"/>
  <c r="P447" i="7" s="1"/>
  <c r="B446" i="3"/>
  <c r="E447" i="1"/>
  <c r="K451" i="7"/>
  <c r="P451" i="7" s="1"/>
  <c r="B450" i="3"/>
  <c r="E451" i="1"/>
  <c r="K455" i="7"/>
  <c r="P455" i="7" s="1"/>
  <c r="B454" i="3"/>
  <c r="E455" i="1"/>
  <c r="K459" i="7"/>
  <c r="P459" i="7" s="1"/>
  <c r="B458" i="3"/>
  <c r="E459" i="1"/>
  <c r="K463" i="7"/>
  <c r="P463" i="7" s="1"/>
  <c r="B462" i="3"/>
  <c r="E463" i="1"/>
  <c r="K467" i="7"/>
  <c r="P467" i="7" s="1"/>
  <c r="B466" i="3"/>
  <c r="E467" i="1"/>
  <c r="K471" i="7"/>
  <c r="P471" i="7" s="1"/>
  <c r="B470" i="3"/>
  <c r="E471" i="1"/>
  <c r="K475" i="7"/>
  <c r="P475" i="7" s="1"/>
  <c r="B474" i="3"/>
  <c r="E475" i="1"/>
  <c r="K479" i="7"/>
  <c r="P479" i="7" s="1"/>
  <c r="B478" i="3"/>
  <c r="E479" i="1"/>
  <c r="K483" i="7"/>
  <c r="P483" i="7" s="1"/>
  <c r="B482" i="3"/>
  <c r="E483" i="1"/>
  <c r="K487" i="7"/>
  <c r="P487" i="7" s="1"/>
  <c r="B486" i="3"/>
  <c r="E487" i="1"/>
  <c r="K491" i="7"/>
  <c r="P491" i="7" s="1"/>
  <c r="B490" i="3"/>
  <c r="E491" i="1"/>
  <c r="K495" i="7"/>
  <c r="P495" i="7" s="1"/>
  <c r="B494" i="3"/>
  <c r="E495" i="1"/>
  <c r="K499" i="7"/>
  <c r="P499" i="7" s="1"/>
  <c r="B498" i="3"/>
  <c r="E499" i="1"/>
  <c r="K503" i="7"/>
  <c r="P503" i="7" s="1"/>
  <c r="B502" i="3"/>
  <c r="E503" i="1"/>
  <c r="K507" i="7"/>
  <c r="P507" i="7" s="1"/>
  <c r="B506" i="3"/>
  <c r="E507" i="1"/>
  <c r="K511" i="7"/>
  <c r="P511" i="7" s="1"/>
  <c r="B510" i="3"/>
  <c r="E511" i="1"/>
  <c r="K515" i="7"/>
  <c r="P515" i="7" s="1"/>
  <c r="B514" i="3"/>
  <c r="E515" i="1"/>
  <c r="K519" i="7"/>
  <c r="P519" i="7" s="1"/>
  <c r="B518" i="3"/>
  <c r="E519" i="1"/>
  <c r="K523" i="7"/>
  <c r="P523" i="7" s="1"/>
  <c r="B522" i="3"/>
  <c r="E523" i="1"/>
  <c r="K527" i="7"/>
  <c r="P527" i="7" s="1"/>
  <c r="B526" i="3"/>
  <c r="E527" i="1"/>
  <c r="K531" i="7"/>
  <c r="P531" i="7" s="1"/>
  <c r="B530" i="3"/>
  <c r="E531" i="1"/>
  <c r="K535" i="7"/>
  <c r="P535" i="7" s="1"/>
  <c r="B534" i="3"/>
  <c r="E535" i="1"/>
  <c r="K539" i="7"/>
  <c r="P539" i="7" s="1"/>
  <c r="B538" i="3"/>
  <c r="E539" i="1"/>
  <c r="K543" i="7"/>
  <c r="P543" i="7" s="1"/>
  <c r="B542" i="3"/>
  <c r="E543" i="1"/>
  <c r="K547" i="7"/>
  <c r="P547" i="7" s="1"/>
  <c r="B546" i="3"/>
  <c r="E547" i="1"/>
  <c r="K551" i="7"/>
  <c r="P551" i="7" s="1"/>
  <c r="B550" i="3"/>
  <c r="E551" i="1"/>
  <c r="K555" i="7"/>
  <c r="P555" i="7" s="1"/>
  <c r="B554" i="3"/>
  <c r="E555" i="1"/>
  <c r="K559" i="7"/>
  <c r="P559" i="7" s="1"/>
  <c r="B558" i="3"/>
  <c r="E559" i="1"/>
  <c r="K563" i="7"/>
  <c r="P563" i="7" s="1"/>
  <c r="B562" i="3"/>
  <c r="E563" i="1"/>
  <c r="K567" i="7"/>
  <c r="P567" i="7" s="1"/>
  <c r="B566" i="3"/>
  <c r="E567" i="1"/>
  <c r="K571" i="7"/>
  <c r="P571" i="7" s="1"/>
  <c r="B570" i="3"/>
  <c r="E571" i="1"/>
  <c r="K575" i="7"/>
  <c r="P575" i="7" s="1"/>
  <c r="B574" i="3"/>
  <c r="E575" i="1"/>
  <c r="K579" i="7"/>
  <c r="P579" i="7" s="1"/>
  <c r="B578" i="3"/>
  <c r="E579" i="1"/>
  <c r="K583" i="7"/>
  <c r="P583" i="7" s="1"/>
  <c r="B582" i="3"/>
  <c r="E583" i="1"/>
  <c r="K587" i="7"/>
  <c r="P587" i="7" s="1"/>
  <c r="B586" i="3"/>
  <c r="E587" i="1"/>
  <c r="K591" i="7"/>
  <c r="P591" i="7" s="1"/>
  <c r="B590" i="3"/>
  <c r="E591" i="1"/>
  <c r="K595" i="7"/>
  <c r="P595" i="7" s="1"/>
  <c r="B594" i="3"/>
  <c r="E595" i="1"/>
  <c r="K599" i="7"/>
  <c r="P599" i="7" s="1"/>
  <c r="B598" i="3"/>
  <c r="E599" i="1"/>
  <c r="K603" i="7"/>
  <c r="P603" i="7" s="1"/>
  <c r="B602" i="3"/>
  <c r="E603" i="1"/>
  <c r="K607" i="7"/>
  <c r="P607" i="7" s="1"/>
  <c r="B606" i="3"/>
  <c r="E607" i="1"/>
  <c r="K611" i="7"/>
  <c r="P611" i="7" s="1"/>
  <c r="B610" i="3"/>
  <c r="E611" i="1"/>
  <c r="K615" i="7"/>
  <c r="P615" i="7" s="1"/>
  <c r="B614" i="3"/>
  <c r="E615" i="1"/>
  <c r="K619" i="7"/>
  <c r="P619" i="7" s="1"/>
  <c r="B618" i="3"/>
  <c r="E619" i="1"/>
  <c r="K623" i="7"/>
  <c r="P623" i="7" s="1"/>
  <c r="B622" i="3"/>
  <c r="E623" i="1"/>
  <c r="K627" i="7"/>
  <c r="P627" i="7" s="1"/>
  <c r="B626" i="3"/>
  <c r="E627" i="1"/>
  <c r="K631" i="7"/>
  <c r="P631" i="7" s="1"/>
  <c r="B630" i="3"/>
  <c r="E631" i="1"/>
  <c r="K635" i="7"/>
  <c r="P635" i="7" s="1"/>
  <c r="B634" i="3"/>
  <c r="E635" i="1"/>
  <c r="K639" i="7"/>
  <c r="P639" i="7" s="1"/>
  <c r="B638" i="3"/>
  <c r="E639" i="1"/>
  <c r="K643" i="7"/>
  <c r="P643" i="7" s="1"/>
  <c r="B642" i="3"/>
  <c r="E643" i="1"/>
  <c r="K647" i="7"/>
  <c r="P647" i="7" s="1"/>
  <c r="B646" i="3"/>
  <c r="E647" i="1"/>
  <c r="K651" i="7"/>
  <c r="P651" i="7" s="1"/>
  <c r="B650" i="3"/>
  <c r="E651" i="1"/>
  <c r="K655" i="7"/>
  <c r="P655" i="7" s="1"/>
  <c r="B654" i="3"/>
  <c r="E655" i="1"/>
  <c r="K659" i="7"/>
  <c r="P659" i="7" s="1"/>
  <c r="B658" i="3"/>
  <c r="E659" i="1"/>
  <c r="K663" i="7"/>
  <c r="P663" i="7" s="1"/>
  <c r="B662" i="3"/>
  <c r="E663" i="1"/>
  <c r="K667" i="7"/>
  <c r="P667" i="7" s="1"/>
  <c r="B666" i="3"/>
  <c r="E667" i="1"/>
  <c r="K671" i="7"/>
  <c r="P671" i="7" s="1"/>
  <c r="B670" i="3"/>
  <c r="E671" i="1"/>
  <c r="K675" i="7"/>
  <c r="P675" i="7" s="1"/>
  <c r="B674" i="3"/>
  <c r="E675" i="1"/>
  <c r="K679" i="7"/>
  <c r="P679" i="7" s="1"/>
  <c r="B678" i="3"/>
  <c r="E679" i="1"/>
  <c r="K683" i="7"/>
  <c r="P683" i="7" s="1"/>
  <c r="B682" i="3"/>
  <c r="E683" i="1"/>
  <c r="K687" i="7"/>
  <c r="P687" i="7" s="1"/>
  <c r="B686" i="3"/>
  <c r="E687" i="1"/>
  <c r="K691" i="7"/>
  <c r="P691" i="7" s="1"/>
  <c r="B690" i="3"/>
  <c r="E691" i="1"/>
  <c r="K695" i="7"/>
  <c r="P695" i="7" s="1"/>
  <c r="B694" i="3"/>
  <c r="E695" i="1"/>
  <c r="K699" i="7"/>
  <c r="P699" i="7" s="1"/>
  <c r="B698" i="3"/>
  <c r="E699" i="1"/>
  <c r="K703" i="7"/>
  <c r="P703" i="7" s="1"/>
  <c r="B702" i="3"/>
  <c r="E703" i="1"/>
  <c r="K707" i="7"/>
  <c r="P707" i="7" s="1"/>
  <c r="B706" i="3"/>
  <c r="E707" i="1"/>
  <c r="K711" i="7"/>
  <c r="P711" i="7" s="1"/>
  <c r="B710" i="3"/>
  <c r="E711" i="1"/>
  <c r="K715" i="7"/>
  <c r="P715" i="7" s="1"/>
  <c r="B714" i="3"/>
  <c r="E715" i="1"/>
  <c r="K719" i="7"/>
  <c r="P719" i="7" s="1"/>
  <c r="B718" i="3"/>
  <c r="E719" i="1"/>
  <c r="K723" i="7"/>
  <c r="P723" i="7" s="1"/>
  <c r="B722" i="3"/>
  <c r="E723" i="1"/>
  <c r="K727" i="7"/>
  <c r="P727" i="7" s="1"/>
  <c r="B726" i="3"/>
  <c r="E727" i="1"/>
  <c r="K731" i="7"/>
  <c r="P731" i="7" s="1"/>
  <c r="B730" i="3"/>
  <c r="E731" i="1"/>
  <c r="K735" i="7"/>
  <c r="P735" i="7" s="1"/>
  <c r="B734" i="3"/>
  <c r="E735" i="1"/>
  <c r="K739" i="7"/>
  <c r="P739" i="7" s="1"/>
  <c r="B738" i="3"/>
  <c r="E739" i="1"/>
  <c r="K743" i="7"/>
  <c r="P743" i="7" s="1"/>
  <c r="B742" i="3"/>
  <c r="E743" i="1"/>
  <c r="K747" i="7"/>
  <c r="P747" i="7" s="1"/>
  <c r="B746" i="3"/>
  <c r="E747" i="1"/>
  <c r="K751" i="7"/>
  <c r="P751" i="7" s="1"/>
  <c r="B750" i="3"/>
  <c r="E751" i="1"/>
  <c r="K755" i="7"/>
  <c r="P755" i="7" s="1"/>
  <c r="B754" i="3"/>
  <c r="E755" i="1"/>
  <c r="K759" i="7"/>
  <c r="P759" i="7" s="1"/>
  <c r="B758" i="3"/>
  <c r="E759" i="1"/>
  <c r="K763" i="7"/>
  <c r="P763" i="7" s="1"/>
  <c r="B762" i="3"/>
  <c r="E763" i="1"/>
  <c r="K767" i="7"/>
  <c r="P767" i="7" s="1"/>
  <c r="B766" i="3"/>
  <c r="E767" i="1"/>
  <c r="K771" i="7"/>
  <c r="P771" i="7" s="1"/>
  <c r="B770" i="3"/>
  <c r="E771" i="1"/>
  <c r="K775" i="7"/>
  <c r="P775" i="7" s="1"/>
  <c r="B774" i="3"/>
  <c r="E775" i="1"/>
  <c r="K779" i="7"/>
  <c r="P779" i="7" s="1"/>
  <c r="B778" i="3"/>
  <c r="E779" i="1"/>
  <c r="K783" i="7"/>
  <c r="P783" i="7" s="1"/>
  <c r="B782" i="3"/>
  <c r="E783" i="1"/>
  <c r="K787" i="7"/>
  <c r="P787" i="7" s="1"/>
  <c r="B786" i="3"/>
  <c r="E787" i="1"/>
  <c r="K791" i="7"/>
  <c r="P791" i="7" s="1"/>
  <c r="B790" i="3"/>
  <c r="E791" i="1"/>
  <c r="K795" i="7"/>
  <c r="P795" i="7" s="1"/>
  <c r="B794" i="3"/>
  <c r="E795" i="1"/>
  <c r="K799" i="7"/>
  <c r="P799" i="7" s="1"/>
  <c r="B798" i="3"/>
  <c r="E799" i="1"/>
  <c r="K803" i="7"/>
  <c r="P803" i="7" s="1"/>
  <c r="B802" i="3"/>
  <c r="E803" i="1"/>
  <c r="K807" i="7"/>
  <c r="P807" i="7" s="1"/>
  <c r="B806" i="3"/>
  <c r="E807" i="1"/>
  <c r="K811" i="7"/>
  <c r="P811" i="7" s="1"/>
  <c r="B810" i="3"/>
  <c r="E811" i="1"/>
  <c r="K815" i="7"/>
  <c r="P815" i="7" s="1"/>
  <c r="B814" i="3"/>
  <c r="E815" i="1"/>
  <c r="K819" i="7"/>
  <c r="P819" i="7" s="1"/>
  <c r="B818" i="3"/>
  <c r="E819" i="1"/>
  <c r="K823" i="7"/>
  <c r="P823" i="7" s="1"/>
  <c r="B822" i="3"/>
  <c r="E823" i="1"/>
  <c r="K827" i="7"/>
  <c r="P827" i="7" s="1"/>
  <c r="B826" i="3"/>
  <c r="E827" i="1"/>
  <c r="K831" i="7"/>
  <c r="P831" i="7" s="1"/>
  <c r="B830" i="3"/>
  <c r="E831" i="1"/>
  <c r="K835" i="7"/>
  <c r="P835" i="7" s="1"/>
  <c r="B834" i="3"/>
  <c r="E835" i="1"/>
  <c r="K839" i="7"/>
  <c r="P839" i="7" s="1"/>
  <c r="B838" i="3"/>
  <c r="E839" i="1"/>
  <c r="K843" i="7"/>
  <c r="P843" i="7" s="1"/>
  <c r="B842" i="3"/>
  <c r="E843" i="1"/>
  <c r="K847" i="7"/>
  <c r="P847" i="7" s="1"/>
  <c r="B846" i="3"/>
  <c r="E847" i="1"/>
  <c r="K851" i="7"/>
  <c r="P851" i="7" s="1"/>
  <c r="B850" i="3"/>
  <c r="E851" i="1"/>
  <c r="K855" i="7"/>
  <c r="P855" i="7" s="1"/>
  <c r="B854" i="3"/>
  <c r="E855" i="1"/>
  <c r="K859" i="7"/>
  <c r="P859" i="7" s="1"/>
  <c r="B858" i="3"/>
  <c r="E859" i="1"/>
  <c r="K863" i="7"/>
  <c r="P863" i="7" s="1"/>
  <c r="B862" i="3"/>
  <c r="E863" i="1"/>
  <c r="K867" i="7"/>
  <c r="P867" i="7" s="1"/>
  <c r="B866" i="3"/>
  <c r="E867" i="1"/>
  <c r="K871" i="7"/>
  <c r="P871" i="7" s="1"/>
  <c r="B870" i="3"/>
  <c r="E871" i="1"/>
  <c r="K875" i="7"/>
  <c r="P875" i="7" s="1"/>
  <c r="B874" i="3"/>
  <c r="E875" i="1"/>
  <c r="K879" i="7"/>
  <c r="P879" i="7" s="1"/>
  <c r="B878" i="3"/>
  <c r="E879" i="1"/>
  <c r="K883" i="7"/>
  <c r="P883" i="7" s="1"/>
  <c r="B882" i="3"/>
  <c r="E883" i="1"/>
  <c r="K887" i="7"/>
  <c r="P887" i="7" s="1"/>
  <c r="B886" i="3"/>
  <c r="E887" i="1"/>
  <c r="K891" i="7"/>
  <c r="P891" i="7" s="1"/>
  <c r="B890" i="3"/>
  <c r="E891" i="1"/>
  <c r="K895" i="7"/>
  <c r="P895" i="7" s="1"/>
  <c r="B894" i="3"/>
  <c r="E895" i="1"/>
  <c r="K899" i="7"/>
  <c r="P899" i="7" s="1"/>
  <c r="B898" i="3"/>
  <c r="E899" i="1"/>
  <c r="K903" i="7"/>
  <c r="P903" i="7" s="1"/>
  <c r="B902" i="3"/>
  <c r="E903" i="1"/>
  <c r="K907" i="7"/>
  <c r="P907" i="7" s="1"/>
  <c r="B906" i="3"/>
  <c r="E907" i="1"/>
  <c r="K911" i="7"/>
  <c r="P911" i="7" s="1"/>
  <c r="B910" i="3"/>
  <c r="E911" i="1"/>
  <c r="K915" i="7"/>
  <c r="P915" i="7" s="1"/>
  <c r="B914" i="3"/>
  <c r="E915" i="1"/>
  <c r="K919" i="7"/>
  <c r="P919" i="7" s="1"/>
  <c r="B918" i="3"/>
  <c r="E919" i="1"/>
  <c r="K923" i="7"/>
  <c r="P923" i="7" s="1"/>
  <c r="B922" i="3"/>
  <c r="E923" i="1"/>
  <c r="K927" i="7"/>
  <c r="P927" i="7" s="1"/>
  <c r="B926" i="3"/>
  <c r="E927" i="1"/>
  <c r="K931" i="7"/>
  <c r="P931" i="7" s="1"/>
  <c r="B930" i="3"/>
  <c r="E931" i="1"/>
  <c r="K935" i="7"/>
  <c r="P935" i="7" s="1"/>
  <c r="B934" i="3"/>
  <c r="E935" i="1"/>
  <c r="K939" i="7"/>
  <c r="P939" i="7" s="1"/>
  <c r="B938" i="3"/>
  <c r="E939" i="1"/>
  <c r="K943" i="7"/>
  <c r="P943" i="7" s="1"/>
  <c r="B942" i="3"/>
  <c r="E943" i="1"/>
  <c r="K947" i="7"/>
  <c r="P947" i="7" s="1"/>
  <c r="B946" i="3"/>
  <c r="E947" i="1"/>
  <c r="K951" i="7"/>
  <c r="P951" i="7" s="1"/>
  <c r="B950" i="3"/>
  <c r="E951" i="1"/>
  <c r="K955" i="7"/>
  <c r="P955" i="7" s="1"/>
  <c r="B954" i="3"/>
  <c r="E955" i="1"/>
  <c r="K959" i="7"/>
  <c r="P959" i="7" s="1"/>
  <c r="B958" i="3"/>
  <c r="E959" i="1"/>
  <c r="K963" i="7"/>
  <c r="P963" i="7" s="1"/>
  <c r="B962" i="3"/>
  <c r="E963" i="1"/>
  <c r="K967" i="7"/>
  <c r="P967" i="7" s="1"/>
  <c r="B966" i="3"/>
  <c r="E967" i="1"/>
  <c r="K971" i="7"/>
  <c r="P971" i="7" s="1"/>
  <c r="B970" i="3"/>
  <c r="E971" i="1"/>
  <c r="K975" i="7"/>
  <c r="P975" i="7" s="1"/>
  <c r="B974" i="3"/>
  <c r="E975" i="1"/>
  <c r="K979" i="7"/>
  <c r="P979" i="7" s="1"/>
  <c r="B978" i="3"/>
  <c r="E979" i="1"/>
  <c r="K983" i="7"/>
  <c r="P983" i="7" s="1"/>
  <c r="B982" i="3"/>
  <c r="E983" i="1"/>
  <c r="K987" i="7"/>
  <c r="P987" i="7" s="1"/>
  <c r="B986" i="3"/>
  <c r="E987" i="1"/>
  <c r="K991" i="7"/>
  <c r="P991" i="7" s="1"/>
  <c r="B990" i="3"/>
  <c r="E991" i="1"/>
  <c r="K995" i="7"/>
  <c r="P995" i="7" s="1"/>
  <c r="B994" i="3"/>
  <c r="E995" i="1"/>
  <c r="K999" i="7"/>
  <c r="P999" i="7" s="1"/>
  <c r="B998" i="3"/>
  <c r="E999" i="1"/>
  <c r="K1003" i="7"/>
  <c r="P1003" i="7" s="1"/>
  <c r="B1002" i="3"/>
  <c r="E1003" i="1"/>
  <c r="K1007" i="7"/>
  <c r="P1007" i="7" s="1"/>
  <c r="B1006" i="3"/>
  <c r="E1007" i="1"/>
  <c r="K1011" i="7"/>
  <c r="P1011" i="7" s="1"/>
  <c r="B1010" i="3"/>
  <c r="E1011" i="1"/>
  <c r="K1015" i="7"/>
  <c r="P1015" i="7" s="1"/>
  <c r="B1014" i="3"/>
  <c r="E1015" i="1"/>
  <c r="K1019" i="7"/>
  <c r="P1019" i="7" s="1"/>
  <c r="B1018" i="3"/>
  <c r="E1019" i="1"/>
  <c r="K1023" i="7"/>
  <c r="P1023" i="7" s="1"/>
  <c r="B1022" i="3"/>
  <c r="E1023" i="1"/>
  <c r="K1027" i="7"/>
  <c r="P1027" i="7" s="1"/>
  <c r="B1026" i="3"/>
  <c r="E1027" i="1"/>
  <c r="K1031" i="7"/>
  <c r="P1031" i="7" s="1"/>
  <c r="B1030" i="3"/>
  <c r="E1031" i="1"/>
  <c r="K1035" i="7"/>
  <c r="P1035" i="7" s="1"/>
  <c r="B1034" i="3"/>
  <c r="E1035" i="1"/>
  <c r="K1039" i="7"/>
  <c r="P1039" i="7" s="1"/>
  <c r="B1038" i="3"/>
  <c r="E1039" i="1"/>
  <c r="K1043" i="7"/>
  <c r="P1043" i="7" s="1"/>
  <c r="B1042" i="3"/>
  <c r="E1043" i="1"/>
  <c r="K1047" i="7"/>
  <c r="P1047" i="7" s="1"/>
  <c r="B1046" i="3"/>
  <c r="E1047" i="1"/>
  <c r="K1051" i="7"/>
  <c r="P1051" i="7" s="1"/>
  <c r="B1050" i="3"/>
  <c r="E1051" i="1"/>
  <c r="K1055" i="7"/>
  <c r="P1055" i="7" s="1"/>
  <c r="B1054" i="3"/>
  <c r="E1055" i="1"/>
  <c r="K1059" i="7"/>
  <c r="P1059" i="7" s="1"/>
  <c r="B1058" i="3"/>
  <c r="E1059" i="1"/>
  <c r="K1063" i="7"/>
  <c r="P1063" i="7" s="1"/>
  <c r="B1062" i="3"/>
  <c r="E1063" i="1"/>
  <c r="K1067" i="7"/>
  <c r="P1067" i="7" s="1"/>
  <c r="B1066" i="3"/>
  <c r="E1067" i="1"/>
  <c r="K1071" i="7"/>
  <c r="P1071" i="7" s="1"/>
  <c r="B1070" i="3"/>
  <c r="E1071" i="1"/>
  <c r="K1075" i="7"/>
  <c r="P1075" i="7" s="1"/>
  <c r="B1074" i="3"/>
  <c r="E1075" i="1"/>
  <c r="K1079" i="7"/>
  <c r="P1079" i="7" s="1"/>
  <c r="B1078" i="3"/>
  <c r="E1079" i="1"/>
  <c r="K1083" i="7"/>
  <c r="P1083" i="7" s="1"/>
  <c r="B1082" i="3"/>
  <c r="E1083" i="1"/>
  <c r="K1087" i="7"/>
  <c r="P1087" i="7" s="1"/>
  <c r="B1086" i="3"/>
  <c r="E1087" i="1"/>
  <c r="K1091" i="7"/>
  <c r="P1091" i="7" s="1"/>
  <c r="B1090" i="3"/>
  <c r="E1091" i="1"/>
  <c r="K1095" i="7"/>
  <c r="P1095" i="7" s="1"/>
  <c r="B1094" i="3"/>
  <c r="E1095" i="1"/>
  <c r="K1099" i="7"/>
  <c r="P1099" i="7" s="1"/>
  <c r="B1098" i="3"/>
  <c r="E1099" i="1"/>
  <c r="K1103" i="7"/>
  <c r="P1103" i="7" s="1"/>
  <c r="B1102" i="3"/>
  <c r="E1103" i="1"/>
  <c r="K1107" i="7"/>
  <c r="P1107" i="7" s="1"/>
  <c r="B1106" i="3"/>
  <c r="E1107" i="1"/>
  <c r="K1111" i="7"/>
  <c r="P1111" i="7" s="1"/>
  <c r="B1110" i="3"/>
  <c r="E1111" i="1"/>
  <c r="K1115" i="7"/>
  <c r="P1115" i="7" s="1"/>
  <c r="B1114" i="3"/>
  <c r="E1115" i="1"/>
  <c r="K1119" i="7"/>
  <c r="P1119" i="7" s="1"/>
  <c r="B1118" i="3"/>
  <c r="E1119" i="1"/>
  <c r="K1123" i="7"/>
  <c r="P1123" i="7" s="1"/>
  <c r="B1122" i="3"/>
  <c r="E1123" i="1"/>
  <c r="K1127" i="7"/>
  <c r="P1127" i="7" s="1"/>
  <c r="B1126" i="3"/>
  <c r="E1127" i="1"/>
  <c r="K1131" i="7"/>
  <c r="P1131" i="7" s="1"/>
  <c r="B1130" i="3"/>
  <c r="E1131" i="1"/>
  <c r="K1135" i="7"/>
  <c r="P1135" i="7" s="1"/>
  <c r="B1134" i="3"/>
  <c r="E1135" i="1"/>
  <c r="K1139" i="7"/>
  <c r="P1139" i="7" s="1"/>
  <c r="B1138" i="3"/>
  <c r="E1139" i="1"/>
  <c r="K1143" i="7"/>
  <c r="P1143" i="7" s="1"/>
  <c r="B1142" i="3"/>
  <c r="E1143" i="1"/>
  <c r="K1147" i="7"/>
  <c r="P1147" i="7" s="1"/>
  <c r="B1146" i="3"/>
  <c r="E1147" i="1"/>
  <c r="K1151" i="7"/>
  <c r="P1151" i="7" s="1"/>
  <c r="B1150" i="3"/>
  <c r="E1151" i="1"/>
  <c r="K1155" i="7"/>
  <c r="P1155" i="7" s="1"/>
  <c r="B1154" i="3"/>
  <c r="E1155" i="1"/>
  <c r="K1159" i="7"/>
  <c r="P1159" i="7" s="1"/>
  <c r="B1158" i="3"/>
  <c r="E1159" i="1"/>
  <c r="K1163" i="7"/>
  <c r="P1163" i="7" s="1"/>
  <c r="B1162" i="3"/>
  <c r="E1163" i="1"/>
  <c r="K1167" i="7"/>
  <c r="P1167" i="7" s="1"/>
  <c r="B1166" i="3"/>
  <c r="E1167" i="1"/>
  <c r="K1171" i="7"/>
  <c r="P1171" i="7" s="1"/>
  <c r="B1170" i="3"/>
  <c r="E1171" i="1"/>
  <c r="K1175" i="7"/>
  <c r="P1175" i="7" s="1"/>
  <c r="B1174" i="3"/>
  <c r="E1175" i="1"/>
  <c r="K1179" i="7"/>
  <c r="P1179" i="7" s="1"/>
  <c r="B1178" i="3"/>
  <c r="E1179" i="1"/>
  <c r="K1183" i="7"/>
  <c r="P1183" i="7" s="1"/>
  <c r="B1182" i="3"/>
  <c r="E1183" i="1"/>
  <c r="K1187" i="7"/>
  <c r="P1187" i="7" s="1"/>
  <c r="B1186" i="3"/>
  <c r="E1187" i="1"/>
  <c r="K1191" i="7"/>
  <c r="P1191" i="7" s="1"/>
  <c r="B1190" i="3"/>
  <c r="E1191" i="1"/>
  <c r="K1195" i="7"/>
  <c r="P1195" i="7" s="1"/>
  <c r="B1194" i="3"/>
  <c r="E1195" i="1"/>
  <c r="K1199" i="7"/>
  <c r="P1199" i="7" s="1"/>
  <c r="B1198" i="3"/>
  <c r="E1199" i="1"/>
  <c r="K1203" i="7"/>
  <c r="P1203" i="7" s="1"/>
  <c r="B1202" i="3"/>
  <c r="E1203" i="1"/>
  <c r="K1207" i="7"/>
  <c r="P1207" i="7" s="1"/>
  <c r="B1206" i="3"/>
  <c r="E1207" i="1"/>
  <c r="K1211" i="7"/>
  <c r="P1211" i="7" s="1"/>
  <c r="B1210" i="3"/>
  <c r="E1211" i="1"/>
  <c r="K1215" i="7"/>
  <c r="P1215" i="7" s="1"/>
  <c r="B1214" i="3"/>
  <c r="E1215" i="1"/>
  <c r="K1219" i="7"/>
  <c r="P1219" i="7" s="1"/>
  <c r="B1218" i="3"/>
  <c r="E1219" i="1"/>
  <c r="K1223" i="7"/>
  <c r="P1223" i="7" s="1"/>
  <c r="B1222" i="3"/>
  <c r="E1223" i="1"/>
  <c r="K1227" i="7"/>
  <c r="P1227" i="7" s="1"/>
  <c r="B1226" i="3"/>
  <c r="E1227" i="1"/>
  <c r="K1231" i="7"/>
  <c r="P1231" i="7" s="1"/>
  <c r="B1230" i="3"/>
  <c r="E1231" i="1"/>
  <c r="K1235" i="7"/>
  <c r="P1235" i="7" s="1"/>
  <c r="B1234" i="3"/>
  <c r="E1235" i="1"/>
  <c r="K1239" i="7"/>
  <c r="P1239" i="7" s="1"/>
  <c r="B1238" i="3"/>
  <c r="E1239" i="1"/>
  <c r="K1243" i="7"/>
  <c r="P1243" i="7" s="1"/>
  <c r="B1242" i="3"/>
  <c r="E1243" i="1"/>
  <c r="K1247" i="7"/>
  <c r="P1247" i="7" s="1"/>
  <c r="B1246" i="3"/>
  <c r="E1247" i="1"/>
  <c r="K1251" i="7"/>
  <c r="P1251" i="7" s="1"/>
  <c r="B1250" i="3"/>
  <c r="E1251" i="1"/>
  <c r="K1255" i="7"/>
  <c r="P1255" i="7" s="1"/>
  <c r="B1254" i="3"/>
  <c r="E1255" i="1"/>
  <c r="M4" i="7"/>
  <c r="Q4" i="7" s="1"/>
  <c r="C3" i="3"/>
  <c r="E4" i="2"/>
  <c r="M8" i="7"/>
  <c r="Q8" i="7" s="1"/>
  <c r="C7" i="3"/>
  <c r="E8" i="2"/>
  <c r="E9" i="2"/>
  <c r="E10" i="2"/>
  <c r="E11" i="2"/>
  <c r="M15" i="7"/>
  <c r="Q15" i="7" s="1"/>
  <c r="C14" i="3"/>
  <c r="E15" i="2"/>
  <c r="M19" i="7"/>
  <c r="Q19" i="7" s="1"/>
  <c r="C18" i="3"/>
  <c r="E19" i="2"/>
  <c r="M23" i="7"/>
  <c r="Q23" i="7" s="1"/>
  <c r="C22" i="3"/>
  <c r="E23" i="2"/>
  <c r="M27" i="7"/>
  <c r="Q27" i="7" s="1"/>
  <c r="C26" i="3"/>
  <c r="E27" i="2"/>
  <c r="M31" i="7"/>
  <c r="Q31" i="7" s="1"/>
  <c r="C30" i="3"/>
  <c r="E31" i="2"/>
  <c r="M35" i="7"/>
  <c r="Q35" i="7" s="1"/>
  <c r="C34" i="3"/>
  <c r="E35" i="2"/>
  <c r="M39" i="7"/>
  <c r="Q39" i="7" s="1"/>
  <c r="C38" i="3"/>
  <c r="E39" i="2"/>
  <c r="M43" i="7"/>
  <c r="Q43" i="7" s="1"/>
  <c r="C42" i="3"/>
  <c r="E43" i="2"/>
  <c r="M47" i="7"/>
  <c r="Q47" i="7" s="1"/>
  <c r="C46" i="3"/>
  <c r="E47" i="2"/>
  <c r="M51" i="7"/>
  <c r="Q51" i="7" s="1"/>
  <c r="C50" i="3"/>
  <c r="E51" i="2"/>
  <c r="M55" i="7"/>
  <c r="Q55" i="7" s="1"/>
  <c r="C54" i="3"/>
  <c r="E55" i="2"/>
  <c r="M59" i="7"/>
  <c r="Q59" i="7" s="1"/>
  <c r="C58" i="3"/>
  <c r="E59" i="2"/>
  <c r="M63" i="7"/>
  <c r="Q63" i="7" s="1"/>
  <c r="C62" i="3"/>
  <c r="E63" i="2"/>
  <c r="M67" i="7"/>
  <c r="Q67" i="7" s="1"/>
  <c r="C66" i="3"/>
  <c r="E67" i="2"/>
  <c r="M71" i="7"/>
  <c r="Q71" i="7" s="1"/>
  <c r="C70" i="3"/>
  <c r="E71" i="2"/>
  <c r="M75" i="7"/>
  <c r="Q75" i="7" s="1"/>
  <c r="C74" i="3"/>
  <c r="E75" i="2"/>
  <c r="M79" i="7"/>
  <c r="Q79" i="7" s="1"/>
  <c r="C78" i="3"/>
  <c r="E79" i="2"/>
  <c r="M83" i="7"/>
  <c r="Q83" i="7" s="1"/>
  <c r="C82" i="3"/>
  <c r="E83" i="2"/>
  <c r="M87" i="7"/>
  <c r="Q87" i="7" s="1"/>
  <c r="C86" i="3"/>
  <c r="E87" i="2"/>
  <c r="M91" i="7"/>
  <c r="Q91" i="7" s="1"/>
  <c r="C90" i="3"/>
  <c r="E91" i="2"/>
  <c r="M95" i="7"/>
  <c r="Q95" i="7" s="1"/>
  <c r="C94" i="3"/>
  <c r="E95" i="2"/>
  <c r="M99" i="7"/>
  <c r="Q99" i="7" s="1"/>
  <c r="C98" i="3"/>
  <c r="E99" i="2"/>
  <c r="M103" i="7"/>
  <c r="Q103" i="7" s="1"/>
  <c r="C102" i="3"/>
  <c r="E103" i="2"/>
  <c r="M107" i="7"/>
  <c r="Q107" i="7" s="1"/>
  <c r="C106" i="3"/>
  <c r="E107" i="2"/>
  <c r="M111" i="7"/>
  <c r="Q111" i="7" s="1"/>
  <c r="C110" i="3"/>
  <c r="E111" i="2"/>
  <c r="M115" i="7"/>
  <c r="Q115" i="7" s="1"/>
  <c r="C114" i="3"/>
  <c r="E115" i="2"/>
  <c r="M119" i="7"/>
  <c r="Q119" i="7" s="1"/>
  <c r="C118" i="3"/>
  <c r="E119" i="2"/>
  <c r="M123" i="7"/>
  <c r="Q123" i="7" s="1"/>
  <c r="C122" i="3"/>
  <c r="E123" i="2"/>
  <c r="M127" i="7"/>
  <c r="Q127" i="7" s="1"/>
  <c r="C126" i="3"/>
  <c r="E127" i="2"/>
  <c r="M131" i="7"/>
  <c r="Q131" i="7" s="1"/>
  <c r="C130" i="3"/>
  <c r="E131" i="2"/>
  <c r="M135" i="7"/>
  <c r="Q135" i="7" s="1"/>
  <c r="C134" i="3"/>
  <c r="E135" i="2"/>
  <c r="M139" i="7"/>
  <c r="Q139" i="7" s="1"/>
  <c r="C138" i="3"/>
  <c r="E139" i="2"/>
  <c r="M143" i="7"/>
  <c r="Q143" i="7" s="1"/>
  <c r="C142" i="3"/>
  <c r="E143" i="2"/>
  <c r="M147" i="7"/>
  <c r="Q147" i="7" s="1"/>
  <c r="C146" i="3"/>
  <c r="E147" i="2"/>
  <c r="M151" i="7"/>
  <c r="Q151" i="7" s="1"/>
  <c r="C150" i="3"/>
  <c r="E151" i="2"/>
  <c r="M155" i="7"/>
  <c r="Q155" i="7" s="1"/>
  <c r="C154" i="3"/>
  <c r="E155" i="2"/>
  <c r="M159" i="7"/>
  <c r="Q159" i="7" s="1"/>
  <c r="C158" i="3"/>
  <c r="E159" i="2"/>
  <c r="M163" i="7"/>
  <c r="Q163" i="7" s="1"/>
  <c r="C162" i="3"/>
  <c r="E163" i="2"/>
  <c r="M167" i="7"/>
  <c r="Q167" i="7" s="1"/>
  <c r="C166" i="3"/>
  <c r="E167" i="2"/>
  <c r="M171" i="7"/>
  <c r="Q171" i="7" s="1"/>
  <c r="C170" i="3"/>
  <c r="E171" i="2"/>
  <c r="M175" i="7"/>
  <c r="Q175" i="7" s="1"/>
  <c r="C174" i="3"/>
  <c r="E175" i="2"/>
  <c r="M179" i="7"/>
  <c r="Q179" i="7" s="1"/>
  <c r="C178" i="3"/>
  <c r="E179" i="2"/>
  <c r="M183" i="7"/>
  <c r="Q183" i="7" s="1"/>
  <c r="C182" i="3"/>
  <c r="E183" i="2"/>
  <c r="M187" i="7"/>
  <c r="Q187" i="7" s="1"/>
  <c r="C186" i="3"/>
  <c r="E187" i="2"/>
  <c r="M191" i="7"/>
  <c r="Q191" i="7" s="1"/>
  <c r="C190" i="3"/>
  <c r="E191" i="2"/>
  <c r="M195" i="7"/>
  <c r="Q195" i="7" s="1"/>
  <c r="C194" i="3"/>
  <c r="E195" i="2"/>
  <c r="M199" i="7"/>
  <c r="Q199" i="7" s="1"/>
  <c r="C198" i="3"/>
  <c r="E199" i="2"/>
  <c r="M203" i="7"/>
  <c r="Q203" i="7" s="1"/>
  <c r="C202" i="3"/>
  <c r="E203" i="2"/>
  <c r="M207" i="7"/>
  <c r="Q207" i="7" s="1"/>
  <c r="C206" i="3"/>
  <c r="E207" i="2"/>
  <c r="M211" i="7"/>
  <c r="Q211" i="7" s="1"/>
  <c r="C210" i="3"/>
  <c r="E211" i="2"/>
  <c r="M215" i="7"/>
  <c r="Q215" i="7" s="1"/>
  <c r="C214" i="3"/>
  <c r="E215" i="2"/>
  <c r="M219" i="7"/>
  <c r="Q219" i="7" s="1"/>
  <c r="C218" i="3"/>
  <c r="E219" i="2"/>
  <c r="M223" i="7"/>
  <c r="Q223" i="7" s="1"/>
  <c r="C222" i="3"/>
  <c r="E223" i="2"/>
  <c r="M227" i="7"/>
  <c r="Q227" i="7" s="1"/>
  <c r="C226" i="3"/>
  <c r="E227" i="2"/>
  <c r="M231" i="7"/>
  <c r="Q231" i="7" s="1"/>
  <c r="C230" i="3"/>
  <c r="E231" i="2"/>
  <c r="M235" i="7"/>
  <c r="Q235" i="7" s="1"/>
  <c r="C234" i="3"/>
  <c r="E235" i="2"/>
  <c r="M239" i="7"/>
  <c r="Q239" i="7" s="1"/>
  <c r="C238" i="3"/>
  <c r="E239" i="2"/>
  <c r="M243" i="7"/>
  <c r="Q243" i="7" s="1"/>
  <c r="C242" i="3"/>
  <c r="E243" i="2"/>
  <c r="M247" i="7"/>
  <c r="Q247" i="7" s="1"/>
  <c r="C246" i="3"/>
  <c r="E247" i="2"/>
  <c r="M251" i="7"/>
  <c r="Q251" i="7" s="1"/>
  <c r="C250" i="3"/>
  <c r="E251" i="2"/>
  <c r="M255" i="7"/>
  <c r="Q255" i="7" s="1"/>
  <c r="C254" i="3"/>
  <c r="E255" i="2"/>
  <c r="M259" i="7"/>
  <c r="Q259" i="7" s="1"/>
  <c r="C258" i="3"/>
  <c r="E259" i="2"/>
  <c r="M263" i="7"/>
  <c r="Q263" i="7" s="1"/>
  <c r="C262" i="3"/>
  <c r="E263" i="2"/>
  <c r="M267" i="7"/>
  <c r="Q267" i="7" s="1"/>
  <c r="C266" i="3"/>
  <c r="E267" i="2"/>
  <c r="M271" i="7"/>
  <c r="Q271" i="7" s="1"/>
  <c r="C270" i="3"/>
  <c r="E271" i="2"/>
  <c r="M275" i="7"/>
  <c r="Q275" i="7" s="1"/>
  <c r="C274" i="3"/>
  <c r="E275" i="2"/>
  <c r="M279" i="7"/>
  <c r="Q279" i="7" s="1"/>
  <c r="C278" i="3"/>
  <c r="E279" i="2"/>
  <c r="M283" i="7"/>
  <c r="Q283" i="7" s="1"/>
  <c r="C282" i="3"/>
  <c r="E283" i="2"/>
  <c r="M287" i="7"/>
  <c r="Q287" i="7" s="1"/>
  <c r="C286" i="3"/>
  <c r="E287" i="2"/>
  <c r="M291" i="7"/>
  <c r="Q291" i="7" s="1"/>
  <c r="C290" i="3"/>
  <c r="E291" i="2"/>
  <c r="M295" i="7"/>
  <c r="Q295" i="7" s="1"/>
  <c r="C294" i="3"/>
  <c r="E295" i="2"/>
  <c r="M299" i="7"/>
  <c r="Q299" i="7" s="1"/>
  <c r="C298" i="3"/>
  <c r="E299" i="2"/>
  <c r="M303" i="7"/>
  <c r="Q303" i="7" s="1"/>
  <c r="C302" i="3"/>
  <c r="E303" i="2"/>
  <c r="M307" i="7"/>
  <c r="Q307" i="7" s="1"/>
  <c r="C306" i="3"/>
  <c r="E307" i="2"/>
  <c r="M311" i="7"/>
  <c r="Q311" i="7" s="1"/>
  <c r="C310" i="3"/>
  <c r="E311" i="2"/>
  <c r="M315" i="7"/>
  <c r="Q315" i="7" s="1"/>
  <c r="C314" i="3"/>
  <c r="E315" i="2"/>
  <c r="M319" i="7"/>
  <c r="Q319" i="7" s="1"/>
  <c r="C318" i="3"/>
  <c r="E319" i="2"/>
  <c r="M323" i="7"/>
  <c r="Q323" i="7" s="1"/>
  <c r="C322" i="3"/>
  <c r="E323" i="2"/>
  <c r="M327" i="7"/>
  <c r="Q327" i="7" s="1"/>
  <c r="C326" i="3"/>
  <c r="E327" i="2"/>
  <c r="M331" i="7"/>
  <c r="Q331" i="7" s="1"/>
  <c r="C330" i="3"/>
  <c r="E331" i="2"/>
  <c r="M335" i="7"/>
  <c r="Q335" i="7" s="1"/>
  <c r="C334" i="3"/>
  <c r="E335" i="2"/>
  <c r="M339" i="7"/>
  <c r="Q339" i="7" s="1"/>
  <c r="C338" i="3"/>
  <c r="E339" i="2"/>
  <c r="M343" i="7"/>
  <c r="Q343" i="7" s="1"/>
  <c r="C342" i="3"/>
  <c r="E343" i="2"/>
  <c r="M347" i="7"/>
  <c r="Q347" i="7" s="1"/>
  <c r="C346" i="3"/>
  <c r="E347" i="2"/>
  <c r="M351" i="7"/>
  <c r="Q351" i="7" s="1"/>
  <c r="C350" i="3"/>
  <c r="E351" i="2"/>
  <c r="M355" i="7"/>
  <c r="Q355" i="7" s="1"/>
  <c r="C354" i="3"/>
  <c r="E355" i="2"/>
  <c r="M359" i="7"/>
  <c r="Q359" i="7" s="1"/>
  <c r="C358" i="3"/>
  <c r="E359" i="2"/>
  <c r="M363" i="7"/>
  <c r="Q363" i="7" s="1"/>
  <c r="C362" i="3"/>
  <c r="E363" i="2"/>
  <c r="M367" i="7"/>
  <c r="Q367" i="7" s="1"/>
  <c r="C366" i="3"/>
  <c r="E367" i="2"/>
  <c r="M371" i="7"/>
  <c r="Q371" i="7" s="1"/>
  <c r="C370" i="3"/>
  <c r="E371" i="2"/>
  <c r="M375" i="7"/>
  <c r="Q375" i="7" s="1"/>
  <c r="C374" i="3"/>
  <c r="E375" i="2"/>
  <c r="M379" i="7"/>
  <c r="Q379" i="7" s="1"/>
  <c r="C378" i="3"/>
  <c r="E379" i="2"/>
  <c r="M383" i="7"/>
  <c r="Q383" i="7" s="1"/>
  <c r="C382" i="3"/>
  <c r="E383" i="2"/>
  <c r="M387" i="7"/>
  <c r="Q387" i="7" s="1"/>
  <c r="C386" i="3"/>
  <c r="E387" i="2"/>
  <c r="M391" i="7"/>
  <c r="Q391" i="7" s="1"/>
  <c r="C390" i="3"/>
  <c r="E391" i="2"/>
  <c r="M395" i="7"/>
  <c r="Q395" i="7" s="1"/>
  <c r="C394" i="3"/>
  <c r="E395" i="2"/>
  <c r="M399" i="7"/>
  <c r="Q399" i="7" s="1"/>
  <c r="C398" i="3"/>
  <c r="E399" i="2"/>
  <c r="M403" i="7"/>
  <c r="Q403" i="7" s="1"/>
  <c r="C402" i="3"/>
  <c r="E403" i="2"/>
  <c r="M407" i="7"/>
  <c r="Q407" i="7" s="1"/>
  <c r="C406" i="3"/>
  <c r="E407" i="2"/>
  <c r="M411" i="7"/>
  <c r="Q411" i="7" s="1"/>
  <c r="C410" i="3"/>
  <c r="E411" i="2"/>
  <c r="M415" i="7"/>
  <c r="Q415" i="7" s="1"/>
  <c r="C414" i="3"/>
  <c r="E415" i="2"/>
  <c r="M419" i="7"/>
  <c r="Q419" i="7" s="1"/>
  <c r="C418" i="3"/>
  <c r="E419" i="2"/>
  <c r="M423" i="7"/>
  <c r="Q423" i="7" s="1"/>
  <c r="C422" i="3"/>
  <c r="E423" i="2"/>
  <c r="M427" i="7"/>
  <c r="Q427" i="7" s="1"/>
  <c r="C426" i="3"/>
  <c r="E427" i="2"/>
  <c r="M431" i="7"/>
  <c r="Q431" i="7" s="1"/>
  <c r="C430" i="3"/>
  <c r="E431" i="2"/>
  <c r="M435" i="7"/>
  <c r="Q435" i="7" s="1"/>
  <c r="C434" i="3"/>
  <c r="E435" i="2"/>
  <c r="M439" i="7"/>
  <c r="Q439" i="7" s="1"/>
  <c r="C438" i="3"/>
  <c r="E439" i="2"/>
  <c r="M443" i="7"/>
  <c r="Q443" i="7" s="1"/>
  <c r="C442" i="3"/>
  <c r="E443" i="2"/>
  <c r="M447" i="7"/>
  <c r="Q447" i="7" s="1"/>
  <c r="C446" i="3"/>
  <c r="E447" i="2"/>
  <c r="M451" i="7"/>
  <c r="Q451" i="7" s="1"/>
  <c r="C450" i="3"/>
  <c r="E451" i="2"/>
  <c r="M455" i="7"/>
  <c r="Q455" i="7" s="1"/>
  <c r="C454" i="3"/>
  <c r="E455" i="2"/>
  <c r="M459" i="7"/>
  <c r="Q459" i="7" s="1"/>
  <c r="C458" i="3"/>
  <c r="E459" i="2"/>
  <c r="M463" i="7"/>
  <c r="Q463" i="7" s="1"/>
  <c r="C462" i="3"/>
  <c r="E463" i="2"/>
  <c r="M467" i="7"/>
  <c r="Q467" i="7" s="1"/>
  <c r="C466" i="3"/>
  <c r="E467" i="2"/>
  <c r="M471" i="7"/>
  <c r="Q471" i="7" s="1"/>
  <c r="C470" i="3"/>
  <c r="E471" i="2"/>
  <c r="M475" i="7"/>
  <c r="Q475" i="7" s="1"/>
  <c r="C474" i="3"/>
  <c r="E475" i="2"/>
  <c r="M479" i="7"/>
  <c r="Q479" i="7" s="1"/>
  <c r="C478" i="3"/>
  <c r="E479" i="2"/>
  <c r="M483" i="7"/>
  <c r="Q483" i="7" s="1"/>
  <c r="C482" i="3"/>
  <c r="E483" i="2"/>
  <c r="M487" i="7"/>
  <c r="Q487" i="7" s="1"/>
  <c r="C486" i="3"/>
  <c r="E487" i="2"/>
  <c r="M491" i="7"/>
  <c r="Q491" i="7" s="1"/>
  <c r="C490" i="3"/>
  <c r="E491" i="2"/>
  <c r="M495" i="7"/>
  <c r="Q495" i="7" s="1"/>
  <c r="C494" i="3"/>
  <c r="E495" i="2"/>
  <c r="M499" i="7"/>
  <c r="Q499" i="7" s="1"/>
  <c r="C498" i="3"/>
  <c r="E499" i="2"/>
  <c r="M503" i="7"/>
  <c r="Q503" i="7" s="1"/>
  <c r="C502" i="3"/>
  <c r="E503" i="2"/>
  <c r="M507" i="7"/>
  <c r="Q507" i="7" s="1"/>
  <c r="C506" i="3"/>
  <c r="E507" i="2"/>
  <c r="M511" i="7"/>
  <c r="Q511" i="7" s="1"/>
  <c r="C510" i="3"/>
  <c r="E511" i="2"/>
  <c r="M515" i="7"/>
  <c r="Q515" i="7" s="1"/>
  <c r="C514" i="3"/>
  <c r="E515" i="2"/>
  <c r="M519" i="7"/>
  <c r="Q519" i="7" s="1"/>
  <c r="C518" i="3"/>
  <c r="E519" i="2"/>
  <c r="M523" i="7"/>
  <c r="Q523" i="7" s="1"/>
  <c r="C522" i="3"/>
  <c r="E523" i="2"/>
  <c r="M527" i="7"/>
  <c r="Q527" i="7" s="1"/>
  <c r="C526" i="3"/>
  <c r="E527" i="2"/>
  <c r="M531" i="7"/>
  <c r="Q531" i="7" s="1"/>
  <c r="C530" i="3"/>
  <c r="E531" i="2"/>
  <c r="M535" i="7"/>
  <c r="Q535" i="7" s="1"/>
  <c r="C534" i="3"/>
  <c r="E535" i="2"/>
  <c r="M539" i="7"/>
  <c r="Q539" i="7" s="1"/>
  <c r="C538" i="3"/>
  <c r="E539" i="2"/>
  <c r="M543" i="7"/>
  <c r="Q543" i="7" s="1"/>
  <c r="C542" i="3"/>
  <c r="E543" i="2"/>
  <c r="M547" i="7"/>
  <c r="Q547" i="7" s="1"/>
  <c r="C546" i="3"/>
  <c r="E547" i="2"/>
  <c r="M551" i="7"/>
  <c r="Q551" i="7" s="1"/>
  <c r="C550" i="3"/>
  <c r="E551" i="2"/>
  <c r="M555" i="7"/>
  <c r="Q555" i="7" s="1"/>
  <c r="C554" i="3"/>
  <c r="E555" i="2"/>
  <c r="M559" i="7"/>
  <c r="Q559" i="7" s="1"/>
  <c r="C558" i="3"/>
  <c r="E559" i="2"/>
  <c r="M563" i="7"/>
  <c r="Q563" i="7" s="1"/>
  <c r="C562" i="3"/>
  <c r="E563" i="2"/>
  <c r="M567" i="7"/>
  <c r="Q567" i="7" s="1"/>
  <c r="C566" i="3"/>
  <c r="E567" i="2"/>
  <c r="M571" i="7"/>
  <c r="Q571" i="7" s="1"/>
  <c r="C570" i="3"/>
  <c r="E571" i="2"/>
  <c r="M575" i="7"/>
  <c r="Q575" i="7" s="1"/>
  <c r="C574" i="3"/>
  <c r="E575" i="2"/>
  <c r="M579" i="7"/>
  <c r="Q579" i="7" s="1"/>
  <c r="C578" i="3"/>
  <c r="E579" i="2"/>
  <c r="M583" i="7"/>
  <c r="Q583" i="7" s="1"/>
  <c r="C582" i="3"/>
  <c r="E583" i="2"/>
  <c r="M587" i="7"/>
  <c r="Q587" i="7" s="1"/>
  <c r="C586" i="3"/>
  <c r="E587" i="2"/>
  <c r="M591" i="7"/>
  <c r="Q591" i="7" s="1"/>
  <c r="C590" i="3"/>
  <c r="E591" i="2"/>
  <c r="M595" i="7"/>
  <c r="Q595" i="7" s="1"/>
  <c r="C594" i="3"/>
  <c r="E595" i="2"/>
  <c r="M599" i="7"/>
  <c r="Q599" i="7" s="1"/>
  <c r="C598" i="3"/>
  <c r="E599" i="2"/>
  <c r="M603" i="7"/>
  <c r="Q603" i="7" s="1"/>
  <c r="C602" i="3"/>
  <c r="E603" i="2"/>
  <c r="M607" i="7"/>
  <c r="Q607" i="7" s="1"/>
  <c r="C606" i="3"/>
  <c r="E607" i="2"/>
  <c r="M611" i="7"/>
  <c r="Q611" i="7" s="1"/>
  <c r="C610" i="3"/>
  <c r="E611" i="2"/>
  <c r="M615" i="7"/>
  <c r="Q615" i="7" s="1"/>
  <c r="C614" i="3"/>
  <c r="E615" i="2"/>
  <c r="M619" i="7"/>
  <c r="Q619" i="7" s="1"/>
  <c r="C618" i="3"/>
  <c r="E619" i="2"/>
  <c r="M623" i="7"/>
  <c r="Q623" i="7" s="1"/>
  <c r="C622" i="3"/>
  <c r="E623" i="2"/>
  <c r="M627" i="7"/>
  <c r="Q627" i="7" s="1"/>
  <c r="C626" i="3"/>
  <c r="E627" i="2"/>
  <c r="M631" i="7"/>
  <c r="Q631" i="7" s="1"/>
  <c r="C630" i="3"/>
  <c r="E631" i="2"/>
  <c r="M635" i="7"/>
  <c r="Q635" i="7" s="1"/>
  <c r="C634" i="3"/>
  <c r="E635" i="2"/>
  <c r="M639" i="7"/>
  <c r="Q639" i="7" s="1"/>
  <c r="C638" i="3"/>
  <c r="E639" i="2"/>
  <c r="M643" i="7"/>
  <c r="Q643" i="7" s="1"/>
  <c r="C642" i="3"/>
  <c r="E643" i="2"/>
  <c r="M647" i="7"/>
  <c r="Q647" i="7" s="1"/>
  <c r="C646" i="3"/>
  <c r="E647" i="2"/>
  <c r="M651" i="7"/>
  <c r="Q651" i="7" s="1"/>
  <c r="C650" i="3"/>
  <c r="E651" i="2"/>
  <c r="M655" i="7"/>
  <c r="Q655" i="7" s="1"/>
  <c r="C654" i="3"/>
  <c r="E655" i="2"/>
  <c r="M659" i="7"/>
  <c r="Q659" i="7" s="1"/>
  <c r="C658" i="3"/>
  <c r="E659" i="2"/>
  <c r="M663" i="7"/>
  <c r="Q663" i="7" s="1"/>
  <c r="C662" i="3"/>
  <c r="E663" i="2"/>
  <c r="M667" i="7"/>
  <c r="Q667" i="7" s="1"/>
  <c r="C666" i="3"/>
  <c r="E667" i="2"/>
  <c r="M671" i="7"/>
  <c r="Q671" i="7" s="1"/>
  <c r="C670" i="3"/>
  <c r="E671" i="2"/>
  <c r="M675" i="7"/>
  <c r="Q675" i="7" s="1"/>
  <c r="C674" i="3"/>
  <c r="E675" i="2"/>
  <c r="M679" i="7"/>
  <c r="Q679" i="7" s="1"/>
  <c r="C678" i="3"/>
  <c r="E679" i="2"/>
  <c r="M683" i="7"/>
  <c r="Q683" i="7" s="1"/>
  <c r="C682" i="3"/>
  <c r="E683" i="2"/>
  <c r="M687" i="7"/>
  <c r="Q687" i="7" s="1"/>
  <c r="C686" i="3"/>
  <c r="E687" i="2"/>
  <c r="M691" i="7"/>
  <c r="Q691" i="7" s="1"/>
  <c r="C690" i="3"/>
  <c r="E691" i="2"/>
  <c r="M695" i="7"/>
  <c r="Q695" i="7" s="1"/>
  <c r="C694" i="3"/>
  <c r="E695" i="2"/>
  <c r="M699" i="7"/>
  <c r="Q699" i="7" s="1"/>
  <c r="C698" i="3"/>
  <c r="E699" i="2"/>
  <c r="M703" i="7"/>
  <c r="Q703" i="7" s="1"/>
  <c r="C702" i="3"/>
  <c r="E703" i="2"/>
  <c r="M707" i="7"/>
  <c r="Q707" i="7" s="1"/>
  <c r="C706" i="3"/>
  <c r="E707" i="2"/>
  <c r="M711" i="7"/>
  <c r="Q711" i="7" s="1"/>
  <c r="C710" i="3"/>
  <c r="E711" i="2"/>
  <c r="M715" i="7"/>
  <c r="Q715" i="7" s="1"/>
  <c r="C714" i="3"/>
  <c r="E715" i="2"/>
  <c r="M719" i="7"/>
  <c r="Q719" i="7" s="1"/>
  <c r="C718" i="3"/>
  <c r="E719" i="2"/>
  <c r="M723" i="7"/>
  <c r="Q723" i="7" s="1"/>
  <c r="C722" i="3"/>
  <c r="E723" i="2"/>
  <c r="M727" i="7"/>
  <c r="Q727" i="7" s="1"/>
  <c r="C726" i="3"/>
  <c r="E727" i="2"/>
  <c r="M731" i="7"/>
  <c r="Q731" i="7" s="1"/>
  <c r="C730" i="3"/>
  <c r="E731" i="2"/>
  <c r="M735" i="7"/>
  <c r="Q735" i="7" s="1"/>
  <c r="C734" i="3"/>
  <c r="E735" i="2"/>
  <c r="M739" i="7"/>
  <c r="Q739" i="7" s="1"/>
  <c r="C738" i="3"/>
  <c r="E739" i="2"/>
  <c r="M743" i="7"/>
  <c r="Q743" i="7" s="1"/>
  <c r="C742" i="3"/>
  <c r="E743" i="2"/>
  <c r="M747" i="7"/>
  <c r="Q747" i="7" s="1"/>
  <c r="C746" i="3"/>
  <c r="E747" i="2"/>
  <c r="M751" i="7"/>
  <c r="Q751" i="7" s="1"/>
  <c r="C750" i="3"/>
  <c r="E751" i="2"/>
  <c r="M755" i="7"/>
  <c r="Q755" i="7" s="1"/>
  <c r="C754" i="3"/>
  <c r="E755" i="2"/>
  <c r="M759" i="7"/>
  <c r="Q759" i="7" s="1"/>
  <c r="C758" i="3"/>
  <c r="E759" i="2"/>
  <c r="M763" i="7"/>
  <c r="Q763" i="7" s="1"/>
  <c r="C762" i="3"/>
  <c r="E763" i="2"/>
  <c r="M767" i="7"/>
  <c r="Q767" i="7" s="1"/>
  <c r="C766" i="3"/>
  <c r="E767" i="2"/>
  <c r="M771" i="7"/>
  <c r="Q771" i="7" s="1"/>
  <c r="C770" i="3"/>
  <c r="E771" i="2"/>
  <c r="M775" i="7"/>
  <c r="Q775" i="7" s="1"/>
  <c r="C774" i="3"/>
  <c r="E775" i="2"/>
  <c r="M779" i="7"/>
  <c r="Q779" i="7" s="1"/>
  <c r="C778" i="3"/>
  <c r="E779" i="2"/>
  <c r="M783" i="7"/>
  <c r="Q783" i="7" s="1"/>
  <c r="C782" i="3"/>
  <c r="E783" i="2"/>
  <c r="M787" i="7"/>
  <c r="Q787" i="7" s="1"/>
  <c r="C786" i="3"/>
  <c r="E787" i="2"/>
  <c r="M791" i="7"/>
  <c r="Q791" i="7" s="1"/>
  <c r="C790" i="3"/>
  <c r="E791" i="2"/>
  <c r="M795" i="7"/>
  <c r="Q795" i="7" s="1"/>
  <c r="C794" i="3"/>
  <c r="E795" i="2"/>
  <c r="M799" i="7"/>
  <c r="Q799" i="7" s="1"/>
  <c r="C798" i="3"/>
  <c r="E799" i="2"/>
  <c r="M803" i="7"/>
  <c r="Q803" i="7" s="1"/>
  <c r="C802" i="3"/>
  <c r="E803" i="2"/>
  <c r="M807" i="7"/>
  <c r="Q807" i="7" s="1"/>
  <c r="C806" i="3"/>
  <c r="E807" i="2"/>
  <c r="M811" i="7"/>
  <c r="Q811" i="7" s="1"/>
  <c r="C810" i="3"/>
  <c r="E811" i="2"/>
  <c r="M815" i="7"/>
  <c r="Q815" i="7" s="1"/>
  <c r="C814" i="3"/>
  <c r="E815" i="2"/>
  <c r="M819" i="7"/>
  <c r="Q819" i="7" s="1"/>
  <c r="C818" i="3"/>
  <c r="E819" i="2"/>
  <c r="M823" i="7"/>
  <c r="Q823" i="7" s="1"/>
  <c r="C822" i="3"/>
  <c r="E823" i="2"/>
  <c r="M827" i="7"/>
  <c r="Q827" i="7" s="1"/>
  <c r="C826" i="3"/>
  <c r="E827" i="2"/>
  <c r="M831" i="7"/>
  <c r="Q831" i="7" s="1"/>
  <c r="C830" i="3"/>
  <c r="E831" i="2"/>
  <c r="M835" i="7"/>
  <c r="Q835" i="7" s="1"/>
  <c r="C834" i="3"/>
  <c r="E835" i="2"/>
  <c r="M839" i="7"/>
  <c r="Q839" i="7" s="1"/>
  <c r="C838" i="3"/>
  <c r="E839" i="2"/>
  <c r="M843" i="7"/>
  <c r="Q843" i="7" s="1"/>
  <c r="C842" i="3"/>
  <c r="E843" i="2"/>
  <c r="M847" i="7"/>
  <c r="Q847" i="7" s="1"/>
  <c r="C846" i="3"/>
  <c r="E847" i="2"/>
  <c r="M851" i="7"/>
  <c r="Q851" i="7" s="1"/>
  <c r="C850" i="3"/>
  <c r="E851" i="2"/>
  <c r="M855" i="7"/>
  <c r="Q855" i="7" s="1"/>
  <c r="C854" i="3"/>
  <c r="E855" i="2"/>
  <c r="M859" i="7"/>
  <c r="Q859" i="7" s="1"/>
  <c r="C858" i="3"/>
  <c r="E859" i="2"/>
  <c r="M863" i="7"/>
  <c r="Q863" i="7" s="1"/>
  <c r="C862" i="3"/>
  <c r="E863" i="2"/>
  <c r="M867" i="7"/>
  <c r="Q867" i="7" s="1"/>
  <c r="C866" i="3"/>
  <c r="E867" i="2"/>
  <c r="M871" i="7"/>
  <c r="Q871" i="7" s="1"/>
  <c r="C870" i="3"/>
  <c r="E871" i="2"/>
  <c r="M875" i="7"/>
  <c r="Q875" i="7" s="1"/>
  <c r="C874" i="3"/>
  <c r="E875" i="2"/>
  <c r="M879" i="7"/>
  <c r="Q879" i="7" s="1"/>
  <c r="C878" i="3"/>
  <c r="E879" i="2"/>
  <c r="M883" i="7"/>
  <c r="Q883" i="7" s="1"/>
  <c r="C882" i="3"/>
  <c r="E883" i="2"/>
  <c r="M887" i="7"/>
  <c r="Q887" i="7" s="1"/>
  <c r="C886" i="3"/>
  <c r="E887" i="2"/>
  <c r="M891" i="7"/>
  <c r="Q891" i="7" s="1"/>
  <c r="C890" i="3"/>
  <c r="E891" i="2"/>
  <c r="M895" i="7"/>
  <c r="Q895" i="7" s="1"/>
  <c r="C894" i="3"/>
  <c r="E895" i="2"/>
  <c r="M899" i="7"/>
  <c r="Q899" i="7" s="1"/>
  <c r="C898" i="3"/>
  <c r="E899" i="2"/>
  <c r="M903" i="7"/>
  <c r="Q903" i="7" s="1"/>
  <c r="C902" i="3"/>
  <c r="E903" i="2"/>
  <c r="M907" i="7"/>
  <c r="Q907" i="7" s="1"/>
  <c r="C906" i="3"/>
  <c r="E907" i="2"/>
  <c r="M911" i="7"/>
  <c r="Q911" i="7" s="1"/>
  <c r="C910" i="3"/>
  <c r="E911" i="2"/>
  <c r="M915" i="7"/>
  <c r="Q915" i="7" s="1"/>
  <c r="C914" i="3"/>
  <c r="E915" i="2"/>
  <c r="M919" i="7"/>
  <c r="Q919" i="7" s="1"/>
  <c r="C918" i="3"/>
  <c r="E919" i="2"/>
  <c r="M923" i="7"/>
  <c r="Q923" i="7" s="1"/>
  <c r="C922" i="3"/>
  <c r="E923" i="2"/>
  <c r="M927" i="7"/>
  <c r="Q927" i="7" s="1"/>
  <c r="C926" i="3"/>
  <c r="E927" i="2"/>
  <c r="M931" i="7"/>
  <c r="Q931" i="7" s="1"/>
  <c r="C930" i="3"/>
  <c r="E931" i="2"/>
  <c r="M935" i="7"/>
  <c r="Q935" i="7" s="1"/>
  <c r="C934" i="3"/>
  <c r="E935" i="2"/>
  <c r="M939" i="7"/>
  <c r="Q939" i="7" s="1"/>
  <c r="C938" i="3"/>
  <c r="E939" i="2"/>
  <c r="M943" i="7"/>
  <c r="Q943" i="7" s="1"/>
  <c r="C942" i="3"/>
  <c r="E943" i="2"/>
  <c r="M947" i="7"/>
  <c r="Q947" i="7" s="1"/>
  <c r="C946" i="3"/>
  <c r="E947" i="2"/>
  <c r="M951" i="7"/>
  <c r="Q951" i="7" s="1"/>
  <c r="C950" i="3"/>
  <c r="E951" i="2"/>
  <c r="M955" i="7"/>
  <c r="Q955" i="7" s="1"/>
  <c r="C954" i="3"/>
  <c r="E955" i="2"/>
  <c r="M959" i="7"/>
  <c r="Q959" i="7" s="1"/>
  <c r="C958" i="3"/>
  <c r="E959" i="2"/>
  <c r="M963" i="7"/>
  <c r="Q963" i="7" s="1"/>
  <c r="C962" i="3"/>
  <c r="E963" i="2"/>
  <c r="M967" i="7"/>
  <c r="Q967" i="7" s="1"/>
  <c r="C966" i="3"/>
  <c r="E967" i="2"/>
  <c r="M971" i="7"/>
  <c r="Q971" i="7" s="1"/>
  <c r="C970" i="3"/>
  <c r="E971" i="2"/>
  <c r="M975" i="7"/>
  <c r="Q975" i="7" s="1"/>
  <c r="C974" i="3"/>
  <c r="E975" i="2"/>
  <c r="M979" i="7"/>
  <c r="Q979" i="7" s="1"/>
  <c r="C978" i="3"/>
  <c r="E979" i="2"/>
  <c r="M983" i="7"/>
  <c r="Q983" i="7" s="1"/>
  <c r="C982" i="3"/>
  <c r="E983" i="2"/>
  <c r="M987" i="7"/>
  <c r="Q987" i="7" s="1"/>
  <c r="C986" i="3"/>
  <c r="E987" i="2"/>
  <c r="M991" i="7"/>
  <c r="Q991" i="7" s="1"/>
  <c r="C990" i="3"/>
  <c r="E991" i="2"/>
  <c r="M995" i="7"/>
  <c r="Q995" i="7" s="1"/>
  <c r="C994" i="3"/>
  <c r="E995" i="2"/>
  <c r="M999" i="7"/>
  <c r="Q999" i="7" s="1"/>
  <c r="C998" i="3"/>
  <c r="E999" i="2"/>
  <c r="M1003" i="7"/>
  <c r="Q1003" i="7" s="1"/>
  <c r="C1002" i="3"/>
  <c r="E1003" i="2"/>
  <c r="M1007" i="7"/>
  <c r="Q1007" i="7" s="1"/>
  <c r="C1006" i="3"/>
  <c r="E1007" i="2"/>
  <c r="M1011" i="7"/>
  <c r="Q1011" i="7" s="1"/>
  <c r="C1010" i="3"/>
  <c r="E1011" i="2"/>
  <c r="M1015" i="7"/>
  <c r="Q1015" i="7" s="1"/>
  <c r="C1014" i="3"/>
  <c r="E1015" i="2"/>
  <c r="M1019" i="7"/>
  <c r="Q1019" i="7" s="1"/>
  <c r="C1018" i="3"/>
  <c r="E1019" i="2"/>
  <c r="M1023" i="7"/>
  <c r="Q1023" i="7" s="1"/>
  <c r="C1022" i="3"/>
  <c r="E1023" i="2"/>
  <c r="M1027" i="7"/>
  <c r="Q1027" i="7" s="1"/>
  <c r="C1026" i="3"/>
  <c r="E1027" i="2"/>
  <c r="M1031" i="7"/>
  <c r="Q1031" i="7" s="1"/>
  <c r="C1030" i="3"/>
  <c r="E1031" i="2"/>
  <c r="M1035" i="7"/>
  <c r="Q1035" i="7" s="1"/>
  <c r="C1034" i="3"/>
  <c r="E1035" i="2"/>
  <c r="M1039" i="7"/>
  <c r="Q1039" i="7" s="1"/>
  <c r="C1038" i="3"/>
  <c r="E1039" i="2"/>
  <c r="M1043" i="7"/>
  <c r="Q1043" i="7" s="1"/>
  <c r="C1042" i="3"/>
  <c r="E1043" i="2"/>
  <c r="M1047" i="7"/>
  <c r="Q1047" i="7" s="1"/>
  <c r="C1046" i="3"/>
  <c r="E1047" i="2"/>
  <c r="M1051" i="7"/>
  <c r="Q1051" i="7" s="1"/>
  <c r="C1050" i="3"/>
  <c r="E1051" i="2"/>
  <c r="M1055" i="7"/>
  <c r="Q1055" i="7" s="1"/>
  <c r="C1054" i="3"/>
  <c r="E1055" i="2"/>
  <c r="M1059" i="7"/>
  <c r="Q1059" i="7" s="1"/>
  <c r="C1058" i="3"/>
  <c r="E1059" i="2"/>
  <c r="M1063" i="7"/>
  <c r="Q1063" i="7" s="1"/>
  <c r="C1062" i="3"/>
  <c r="E1063" i="2"/>
  <c r="M1067" i="7"/>
  <c r="Q1067" i="7" s="1"/>
  <c r="C1066" i="3"/>
  <c r="E1067" i="2"/>
  <c r="M1071" i="7"/>
  <c r="Q1071" i="7" s="1"/>
  <c r="C1070" i="3"/>
  <c r="E1071" i="2"/>
  <c r="M1075" i="7"/>
  <c r="Q1075" i="7" s="1"/>
  <c r="C1074" i="3"/>
  <c r="E1075" i="2"/>
  <c r="M1079" i="7"/>
  <c r="Q1079" i="7" s="1"/>
  <c r="C1078" i="3"/>
  <c r="E1079" i="2"/>
  <c r="M1083" i="7"/>
  <c r="Q1083" i="7" s="1"/>
  <c r="C1082" i="3"/>
  <c r="E1083" i="2"/>
  <c r="M1087" i="7"/>
  <c r="Q1087" i="7" s="1"/>
  <c r="C1086" i="3"/>
  <c r="E1087" i="2"/>
  <c r="M1091" i="7"/>
  <c r="Q1091" i="7" s="1"/>
  <c r="C1090" i="3"/>
  <c r="E1091" i="2"/>
  <c r="M1098" i="7"/>
  <c r="Q1098" i="7" s="1"/>
  <c r="C1097" i="3"/>
  <c r="N1099" i="7"/>
  <c r="E1098" i="3"/>
  <c r="M1101" i="7"/>
  <c r="Q1101" i="7" s="1"/>
  <c r="C1100" i="3"/>
  <c r="E1101" i="2"/>
  <c r="E1104" i="2"/>
  <c r="M1108" i="7"/>
  <c r="Q1108" i="7" s="1"/>
  <c r="C1107" i="3"/>
  <c r="E1107" i="2"/>
  <c r="M1114" i="7"/>
  <c r="Q1114" i="7" s="1"/>
  <c r="C1113" i="3"/>
  <c r="N1115" i="7"/>
  <c r="E1114" i="3"/>
  <c r="M1117" i="7"/>
  <c r="Q1117" i="7" s="1"/>
  <c r="C1116" i="3"/>
  <c r="E1117" i="2"/>
  <c r="E1120" i="2"/>
  <c r="M1124" i="7"/>
  <c r="Q1124" i="7" s="1"/>
  <c r="C1123" i="3"/>
  <c r="E1123" i="2"/>
  <c r="M1130" i="7"/>
  <c r="Q1130" i="7" s="1"/>
  <c r="C1129" i="3"/>
  <c r="N1131" i="7"/>
  <c r="E1130" i="3"/>
  <c r="M1133" i="7"/>
  <c r="Q1133" i="7" s="1"/>
  <c r="C1132" i="3"/>
  <c r="E1133" i="2"/>
  <c r="E1136" i="2"/>
  <c r="M1140" i="7"/>
  <c r="Q1140" i="7" s="1"/>
  <c r="C1139" i="3"/>
  <c r="E1139" i="2"/>
  <c r="M1146" i="7"/>
  <c r="Q1146" i="7" s="1"/>
  <c r="C1145" i="3"/>
  <c r="N1147" i="7"/>
  <c r="E1146" i="3"/>
  <c r="M1149" i="7"/>
  <c r="Q1149" i="7" s="1"/>
  <c r="C1148" i="3"/>
  <c r="E1149" i="2"/>
  <c r="E1152" i="2"/>
  <c r="M1156" i="7"/>
  <c r="Q1156" i="7" s="1"/>
  <c r="C1155" i="3"/>
  <c r="E1155" i="2"/>
  <c r="M1162" i="7"/>
  <c r="Q1162" i="7" s="1"/>
  <c r="C1161" i="3"/>
  <c r="N1163" i="7"/>
  <c r="E1162" i="3"/>
  <c r="M1165" i="7"/>
  <c r="Q1165" i="7" s="1"/>
  <c r="C1164" i="3"/>
  <c r="E1165" i="2"/>
  <c r="E1168" i="2"/>
  <c r="M1172" i="7"/>
  <c r="Q1172" i="7" s="1"/>
  <c r="C1171" i="3"/>
  <c r="E1171" i="2"/>
  <c r="M1178" i="7"/>
  <c r="Q1178" i="7" s="1"/>
  <c r="C1177" i="3"/>
  <c r="N1179" i="7"/>
  <c r="E1178" i="3"/>
  <c r="M1181" i="7"/>
  <c r="Q1181" i="7" s="1"/>
  <c r="C1180" i="3"/>
  <c r="E1181" i="2"/>
  <c r="E1184" i="2"/>
  <c r="M1188" i="7"/>
  <c r="Q1188" i="7" s="1"/>
  <c r="C1187" i="3"/>
  <c r="E1187" i="2"/>
  <c r="M1194" i="7"/>
  <c r="Q1194" i="7" s="1"/>
  <c r="C1193" i="3"/>
  <c r="N1195" i="7"/>
  <c r="E1194" i="3"/>
  <c r="M1197" i="7"/>
  <c r="Q1197" i="7" s="1"/>
  <c r="C1196" i="3"/>
  <c r="E1197" i="2"/>
  <c r="E1200" i="2"/>
  <c r="M1204" i="7"/>
  <c r="Q1204" i="7" s="1"/>
  <c r="C1203" i="3"/>
  <c r="E1203" i="2"/>
  <c r="M1210" i="7"/>
  <c r="Q1210" i="7" s="1"/>
  <c r="C1209" i="3"/>
  <c r="N1211" i="7"/>
  <c r="E1210" i="3"/>
  <c r="M1213" i="7"/>
  <c r="Q1213" i="7" s="1"/>
  <c r="C1212" i="3"/>
  <c r="E1213" i="2"/>
  <c r="E1216" i="2"/>
  <c r="M1220" i="7"/>
  <c r="Q1220" i="7" s="1"/>
  <c r="C1219" i="3"/>
  <c r="E1219" i="2"/>
  <c r="M1226" i="7"/>
  <c r="Q1226" i="7" s="1"/>
  <c r="C1225" i="3"/>
  <c r="N1227" i="7"/>
  <c r="E1226" i="3"/>
  <c r="M1229" i="7"/>
  <c r="Q1229" i="7" s="1"/>
  <c r="C1228" i="3"/>
  <c r="E1229" i="2"/>
  <c r="E1232" i="2"/>
  <c r="M1236" i="7"/>
  <c r="Q1236" i="7" s="1"/>
  <c r="C1235" i="3"/>
  <c r="E1235" i="2"/>
  <c r="M1242" i="7"/>
  <c r="Q1242" i="7" s="1"/>
  <c r="C1241" i="3"/>
  <c r="N1243" i="7"/>
  <c r="E1242" i="3"/>
  <c r="M1245" i="7"/>
  <c r="Q1245" i="7" s="1"/>
  <c r="C1244" i="3"/>
  <c r="E1245" i="2"/>
  <c r="E1248" i="2"/>
  <c r="M1252" i="7"/>
  <c r="Q1252" i="7" s="1"/>
  <c r="C1251" i="3"/>
  <c r="E1251" i="2"/>
  <c r="M1258" i="7"/>
  <c r="Q1258" i="7" s="1"/>
  <c r="C1257" i="3"/>
  <c r="E3" i="3"/>
  <c r="D5" i="3"/>
  <c r="C6" i="3"/>
  <c r="B7" i="3"/>
  <c r="B8" i="3"/>
  <c r="D12" i="3"/>
  <c r="C13" i="3"/>
  <c r="K14" i="7"/>
  <c r="P14" i="7" s="1"/>
  <c r="B13" i="3"/>
  <c r="L27" i="7"/>
  <c r="D26" i="3"/>
  <c r="L35" i="7"/>
  <c r="D34" i="3"/>
  <c r="L39" i="7"/>
  <c r="D38" i="3"/>
  <c r="K46" i="7"/>
  <c r="P46" i="7" s="1"/>
  <c r="B45" i="3"/>
  <c r="K54" i="7"/>
  <c r="P54" i="7" s="1"/>
  <c r="B53" i="3"/>
  <c r="L59" i="7"/>
  <c r="D58" i="3"/>
  <c r="K66" i="7"/>
  <c r="P66" i="7" s="1"/>
  <c r="B65" i="3"/>
  <c r="K78" i="7"/>
  <c r="P78" i="7" s="1"/>
  <c r="B77" i="3"/>
  <c r="K90" i="7"/>
  <c r="P90" i="7" s="1"/>
  <c r="B89" i="3"/>
  <c r="L95" i="7"/>
  <c r="D94" i="3"/>
  <c r="K102" i="7"/>
  <c r="P102" i="7" s="1"/>
  <c r="B101" i="3"/>
  <c r="L107" i="7"/>
  <c r="D106" i="3"/>
  <c r="K118" i="7"/>
  <c r="P118" i="7" s="1"/>
  <c r="B117" i="3"/>
  <c r="K126" i="7"/>
  <c r="P126" i="7" s="1"/>
  <c r="B125" i="3"/>
  <c r="K138" i="7"/>
  <c r="P138" i="7" s="1"/>
  <c r="B137" i="3"/>
  <c r="L143" i="7"/>
  <c r="D142" i="3"/>
  <c r="L147" i="7"/>
  <c r="D146" i="3"/>
  <c r="L151" i="7"/>
  <c r="D150" i="3"/>
  <c r="L155" i="7"/>
  <c r="D154" i="3"/>
  <c r="K158" i="7"/>
  <c r="P158" i="7" s="1"/>
  <c r="B157" i="3"/>
  <c r="K162" i="7"/>
  <c r="P162" i="7" s="1"/>
  <c r="B161" i="3"/>
  <c r="L167" i="7"/>
  <c r="D166" i="3"/>
  <c r="K170" i="7"/>
  <c r="P170" i="7" s="1"/>
  <c r="B169" i="3"/>
  <c r="L175" i="7"/>
  <c r="D174" i="3"/>
  <c r="K178" i="7"/>
  <c r="P178" i="7" s="1"/>
  <c r="B177" i="3"/>
  <c r="K182" i="7"/>
  <c r="P182" i="7" s="1"/>
  <c r="B181" i="3"/>
  <c r="L187" i="7"/>
  <c r="D186" i="3"/>
  <c r="K190" i="7"/>
  <c r="P190" i="7" s="1"/>
  <c r="B189" i="3"/>
  <c r="L195" i="7"/>
  <c r="D194" i="3"/>
  <c r="L199" i="7"/>
  <c r="D198" i="3"/>
  <c r="K202" i="7"/>
  <c r="P202" i="7" s="1"/>
  <c r="B201" i="3"/>
  <c r="K206" i="7"/>
  <c r="P206" i="7" s="1"/>
  <c r="B205" i="3"/>
  <c r="K210" i="7"/>
  <c r="P210" i="7" s="1"/>
  <c r="B209" i="3"/>
  <c r="L215" i="7"/>
  <c r="D214" i="3"/>
  <c r="K218" i="7"/>
  <c r="P218" i="7" s="1"/>
  <c r="B217" i="3"/>
  <c r="K222" i="7"/>
  <c r="P222" i="7" s="1"/>
  <c r="B221" i="3"/>
  <c r="L227" i="7"/>
  <c r="D226" i="3"/>
  <c r="K230" i="7"/>
  <c r="P230" i="7" s="1"/>
  <c r="B229" i="3"/>
  <c r="K234" i="7"/>
  <c r="P234" i="7" s="1"/>
  <c r="B233" i="3"/>
  <c r="L243" i="7"/>
  <c r="D242" i="3"/>
  <c r="K246" i="7"/>
  <c r="P246" i="7" s="1"/>
  <c r="B245" i="3"/>
  <c r="L255" i="7"/>
  <c r="D254" i="3"/>
  <c r="K258" i="7"/>
  <c r="P258" i="7" s="1"/>
  <c r="B257" i="3"/>
  <c r="K262" i="7"/>
  <c r="P262" i="7" s="1"/>
  <c r="B261" i="3"/>
  <c r="L267" i="7"/>
  <c r="D266" i="3"/>
  <c r="K270" i="7"/>
  <c r="P270" i="7" s="1"/>
  <c r="B269" i="3"/>
  <c r="K274" i="7"/>
  <c r="P274" i="7" s="1"/>
  <c r="B273" i="3"/>
  <c r="L279" i="7"/>
  <c r="D278" i="3"/>
  <c r="K282" i="7"/>
  <c r="P282" i="7" s="1"/>
  <c r="B281" i="3"/>
  <c r="L287" i="7"/>
  <c r="D286" i="3"/>
  <c r="K290" i="7"/>
  <c r="P290" i="7" s="1"/>
  <c r="B289" i="3"/>
  <c r="L307" i="7"/>
  <c r="D306" i="3"/>
  <c r="K310" i="7"/>
  <c r="P310" i="7" s="1"/>
  <c r="B309" i="3"/>
  <c r="L315" i="7"/>
  <c r="D314" i="3"/>
  <c r="K318" i="7"/>
  <c r="P318" i="7" s="1"/>
  <c r="B317" i="3"/>
  <c r="K322" i="7"/>
  <c r="P322" i="7" s="1"/>
  <c r="B321" i="3"/>
  <c r="L331" i="7"/>
  <c r="D330" i="3"/>
  <c r="K334" i="7"/>
  <c r="P334" i="7" s="1"/>
  <c r="B333" i="3"/>
  <c r="L339" i="7"/>
  <c r="D338" i="3"/>
  <c r="K342" i="7"/>
  <c r="P342" i="7" s="1"/>
  <c r="B341" i="3"/>
  <c r="K346" i="7"/>
  <c r="P346" i="7" s="1"/>
  <c r="B345" i="3"/>
  <c r="L351" i="7"/>
  <c r="D350" i="3"/>
  <c r="K354" i="7"/>
  <c r="P354" i="7" s="1"/>
  <c r="B353" i="3"/>
  <c r="L359" i="7"/>
  <c r="D358" i="3"/>
  <c r="K362" i="7"/>
  <c r="P362" i="7" s="1"/>
  <c r="B361" i="3"/>
  <c r="L367" i="7"/>
  <c r="D366" i="3"/>
  <c r="K370" i="7"/>
  <c r="P370" i="7" s="1"/>
  <c r="B369" i="3"/>
  <c r="L375" i="7"/>
  <c r="D374" i="3"/>
  <c r="K378" i="7"/>
  <c r="P378" i="7" s="1"/>
  <c r="B377" i="3"/>
  <c r="L387" i="7"/>
  <c r="D386" i="3"/>
  <c r="K390" i="7"/>
  <c r="P390" i="7" s="1"/>
  <c r="B389" i="3"/>
  <c r="L395" i="7"/>
  <c r="D394" i="3"/>
  <c r="K398" i="7"/>
  <c r="P398" i="7" s="1"/>
  <c r="B397" i="3"/>
  <c r="L403" i="7"/>
  <c r="D402" i="3"/>
  <c r="L407" i="7"/>
  <c r="D406" i="3"/>
  <c r="K410" i="7"/>
  <c r="P410" i="7" s="1"/>
  <c r="B409" i="3"/>
  <c r="L415" i="7"/>
  <c r="D414" i="3"/>
  <c r="K418" i="7"/>
  <c r="P418" i="7" s="1"/>
  <c r="B417" i="3"/>
  <c r="K422" i="7"/>
  <c r="P422" i="7" s="1"/>
  <c r="B421" i="3"/>
  <c r="L427" i="7"/>
  <c r="D426" i="3"/>
  <c r="K430" i="7"/>
  <c r="P430" i="7" s="1"/>
  <c r="B429" i="3"/>
  <c r="K434" i="7"/>
  <c r="P434" i="7" s="1"/>
  <c r="B433" i="3"/>
  <c r="L439" i="7"/>
  <c r="D438" i="3"/>
  <c r="K442" i="7"/>
  <c r="P442" i="7" s="1"/>
  <c r="B441" i="3"/>
  <c r="L447" i="7"/>
  <c r="D446" i="3"/>
  <c r="K450" i="7"/>
  <c r="P450" i="7" s="1"/>
  <c r="B449" i="3"/>
  <c r="K454" i="7"/>
  <c r="P454" i="7" s="1"/>
  <c r="B453" i="3"/>
  <c r="L459" i="7"/>
  <c r="D458" i="3"/>
  <c r="K462" i="7"/>
  <c r="P462" i="7" s="1"/>
  <c r="B461" i="3"/>
  <c r="L467" i="7"/>
  <c r="D466" i="3"/>
  <c r="K470" i="7"/>
  <c r="P470" i="7" s="1"/>
  <c r="B469" i="3"/>
  <c r="K474" i="7"/>
  <c r="P474" i="7" s="1"/>
  <c r="B473" i="3"/>
  <c r="K478" i="7"/>
  <c r="P478" i="7" s="1"/>
  <c r="B477" i="3"/>
  <c r="K494" i="7"/>
  <c r="P494" i="7" s="1"/>
  <c r="B493" i="3"/>
  <c r="L499" i="7"/>
  <c r="D498" i="3"/>
  <c r="K502" i="7"/>
  <c r="P502" i="7" s="1"/>
  <c r="B501" i="3"/>
  <c r="K506" i="7"/>
  <c r="P506" i="7" s="1"/>
  <c r="B505" i="3"/>
  <c r="L511" i="7"/>
  <c r="D510" i="3"/>
  <c r="K514" i="7"/>
  <c r="P514" i="7" s="1"/>
  <c r="B513" i="3"/>
  <c r="K518" i="7"/>
  <c r="P518" i="7" s="1"/>
  <c r="B517" i="3"/>
  <c r="L523" i="7"/>
  <c r="D522" i="3"/>
  <c r="K526" i="7"/>
  <c r="P526" i="7" s="1"/>
  <c r="B525" i="3"/>
  <c r="L535" i="7"/>
  <c r="D534" i="3"/>
  <c r="K538" i="7"/>
  <c r="P538" i="7" s="1"/>
  <c r="B537" i="3"/>
  <c r="L547" i="7"/>
  <c r="D546" i="3"/>
  <c r="K550" i="7"/>
  <c r="P550" i="7" s="1"/>
  <c r="B549" i="3"/>
  <c r="K554" i="7"/>
  <c r="P554" i="7" s="1"/>
  <c r="B553" i="3"/>
  <c r="L559" i="7"/>
  <c r="D558" i="3"/>
  <c r="K562" i="7"/>
  <c r="P562" i="7" s="1"/>
  <c r="B561" i="3"/>
  <c r="L567" i="7"/>
  <c r="D566" i="3"/>
  <c r="L571" i="7"/>
  <c r="D570" i="3"/>
  <c r="K574" i="7"/>
  <c r="P574" i="7" s="1"/>
  <c r="B573" i="3"/>
  <c r="L575" i="7"/>
  <c r="D574" i="3"/>
  <c r="K578" i="7"/>
  <c r="P578" i="7" s="1"/>
  <c r="B577" i="3"/>
  <c r="L579" i="7"/>
  <c r="D578" i="3"/>
  <c r="K582" i="7"/>
  <c r="P582" i="7" s="1"/>
  <c r="B581" i="3"/>
  <c r="L583" i="7"/>
  <c r="D582" i="3"/>
  <c r="K586" i="7"/>
  <c r="P586" i="7" s="1"/>
  <c r="B585" i="3"/>
  <c r="L587" i="7"/>
  <c r="D586" i="3"/>
  <c r="K590" i="7"/>
  <c r="P590" i="7" s="1"/>
  <c r="B589" i="3"/>
  <c r="L591" i="7"/>
  <c r="D590" i="3"/>
  <c r="K594" i="7"/>
  <c r="P594" i="7" s="1"/>
  <c r="B593" i="3"/>
  <c r="L595" i="7"/>
  <c r="D594" i="3"/>
  <c r="K598" i="7"/>
  <c r="P598" i="7" s="1"/>
  <c r="B597" i="3"/>
  <c r="L599" i="7"/>
  <c r="D598" i="3"/>
  <c r="K602" i="7"/>
  <c r="P602" i="7" s="1"/>
  <c r="B601" i="3"/>
  <c r="K606" i="7"/>
  <c r="P606" i="7" s="1"/>
  <c r="B605" i="3"/>
  <c r="L607" i="7"/>
  <c r="D606" i="3"/>
  <c r="K610" i="7"/>
  <c r="P610" i="7" s="1"/>
  <c r="B609" i="3"/>
  <c r="L611" i="7"/>
  <c r="D610" i="3"/>
  <c r="K614" i="7"/>
  <c r="P614" i="7" s="1"/>
  <c r="B613" i="3"/>
  <c r="L615" i="7"/>
  <c r="D614" i="3"/>
  <c r="K618" i="7"/>
  <c r="P618" i="7" s="1"/>
  <c r="B617" i="3"/>
  <c r="L619" i="7"/>
  <c r="D618" i="3"/>
  <c r="K622" i="7"/>
  <c r="P622" i="7" s="1"/>
  <c r="B621" i="3"/>
  <c r="L623" i="7"/>
  <c r="D622" i="3"/>
  <c r="K626" i="7"/>
  <c r="P626" i="7" s="1"/>
  <c r="B625" i="3"/>
  <c r="L627" i="7"/>
  <c r="D626" i="3"/>
  <c r="K630" i="7"/>
  <c r="P630" i="7" s="1"/>
  <c r="B629" i="3"/>
  <c r="L631" i="7"/>
  <c r="D630" i="3"/>
  <c r="K634" i="7"/>
  <c r="P634" i="7" s="1"/>
  <c r="B633" i="3"/>
  <c r="L635" i="7"/>
  <c r="D634" i="3"/>
  <c r="K638" i="7"/>
  <c r="P638" i="7" s="1"/>
  <c r="B637" i="3"/>
  <c r="L639" i="7"/>
  <c r="D638" i="3"/>
  <c r="K642" i="7"/>
  <c r="P642" i="7" s="1"/>
  <c r="B641" i="3"/>
  <c r="L643" i="7"/>
  <c r="D642" i="3"/>
  <c r="K646" i="7"/>
  <c r="P646" i="7" s="1"/>
  <c r="B645" i="3"/>
  <c r="L647" i="7"/>
  <c r="D646" i="3"/>
  <c r="K650" i="7"/>
  <c r="P650" i="7" s="1"/>
  <c r="B649" i="3"/>
  <c r="L651" i="7"/>
  <c r="D650" i="3"/>
  <c r="K654" i="7"/>
  <c r="P654" i="7" s="1"/>
  <c r="B653" i="3"/>
  <c r="L655" i="7"/>
  <c r="D654" i="3"/>
  <c r="K658" i="7"/>
  <c r="P658" i="7" s="1"/>
  <c r="B657" i="3"/>
  <c r="L659" i="7"/>
  <c r="D658" i="3"/>
  <c r="K662" i="7"/>
  <c r="P662" i="7" s="1"/>
  <c r="B661" i="3"/>
  <c r="L663" i="7"/>
  <c r="D662" i="3"/>
  <c r="K666" i="7"/>
  <c r="P666" i="7" s="1"/>
  <c r="B665" i="3"/>
  <c r="L667" i="7"/>
  <c r="D666" i="3"/>
  <c r="K670" i="7"/>
  <c r="P670" i="7" s="1"/>
  <c r="B669" i="3"/>
  <c r="L671" i="7"/>
  <c r="D670" i="3"/>
  <c r="K674" i="7"/>
  <c r="P674" i="7" s="1"/>
  <c r="B673" i="3"/>
  <c r="L675" i="7"/>
  <c r="D674" i="3"/>
  <c r="K678" i="7"/>
  <c r="P678" i="7" s="1"/>
  <c r="B677" i="3"/>
  <c r="L679" i="7"/>
  <c r="D678" i="3"/>
  <c r="K682" i="7"/>
  <c r="P682" i="7" s="1"/>
  <c r="B681" i="3"/>
  <c r="L683" i="7"/>
  <c r="D682" i="3"/>
  <c r="K686" i="7"/>
  <c r="P686" i="7" s="1"/>
  <c r="B685" i="3"/>
  <c r="L687" i="7"/>
  <c r="D686" i="3"/>
  <c r="K690" i="7"/>
  <c r="P690" i="7" s="1"/>
  <c r="B689" i="3"/>
  <c r="L691" i="7"/>
  <c r="D690" i="3"/>
  <c r="K694" i="7"/>
  <c r="P694" i="7" s="1"/>
  <c r="B693" i="3"/>
  <c r="L695" i="7"/>
  <c r="D694" i="3"/>
  <c r="K698" i="7"/>
  <c r="P698" i="7" s="1"/>
  <c r="B697" i="3"/>
  <c r="L699" i="7"/>
  <c r="D698" i="3"/>
  <c r="K702" i="7"/>
  <c r="P702" i="7" s="1"/>
  <c r="B701" i="3"/>
  <c r="L703" i="7"/>
  <c r="D702" i="3"/>
  <c r="K706" i="7"/>
  <c r="P706" i="7" s="1"/>
  <c r="B705" i="3"/>
  <c r="L707" i="7"/>
  <c r="D706" i="3"/>
  <c r="K710" i="7"/>
  <c r="P710" i="7" s="1"/>
  <c r="B709" i="3"/>
  <c r="L711" i="7"/>
  <c r="D710" i="3"/>
  <c r="K714" i="7"/>
  <c r="P714" i="7" s="1"/>
  <c r="B713" i="3"/>
  <c r="L715" i="7"/>
  <c r="D714" i="3"/>
  <c r="K718" i="7"/>
  <c r="P718" i="7" s="1"/>
  <c r="B717" i="3"/>
  <c r="L719" i="7"/>
  <c r="D718" i="3"/>
  <c r="K722" i="7"/>
  <c r="P722" i="7" s="1"/>
  <c r="B721" i="3"/>
  <c r="L723" i="7"/>
  <c r="D722" i="3"/>
  <c r="K726" i="7"/>
  <c r="P726" i="7" s="1"/>
  <c r="B725" i="3"/>
  <c r="L727" i="7"/>
  <c r="D726" i="3"/>
  <c r="K730" i="7"/>
  <c r="P730" i="7" s="1"/>
  <c r="B729" i="3"/>
  <c r="L731" i="7"/>
  <c r="D730" i="3"/>
  <c r="K734" i="7"/>
  <c r="P734" i="7" s="1"/>
  <c r="B733" i="3"/>
  <c r="L735" i="7"/>
  <c r="D734" i="3"/>
  <c r="K738" i="7"/>
  <c r="P738" i="7" s="1"/>
  <c r="B737" i="3"/>
  <c r="L739" i="7"/>
  <c r="D738" i="3"/>
  <c r="K742" i="7"/>
  <c r="P742" i="7" s="1"/>
  <c r="B741" i="3"/>
  <c r="L743" i="7"/>
  <c r="D742" i="3"/>
  <c r="K746" i="7"/>
  <c r="P746" i="7" s="1"/>
  <c r="B745" i="3"/>
  <c r="L747" i="7"/>
  <c r="D746" i="3"/>
  <c r="K750" i="7"/>
  <c r="P750" i="7" s="1"/>
  <c r="B749" i="3"/>
  <c r="L751" i="7"/>
  <c r="D750" i="3"/>
  <c r="K754" i="7"/>
  <c r="P754" i="7" s="1"/>
  <c r="B753" i="3"/>
  <c r="L755" i="7"/>
  <c r="D754" i="3"/>
  <c r="K758" i="7"/>
  <c r="P758" i="7" s="1"/>
  <c r="B757" i="3"/>
  <c r="L759" i="7"/>
  <c r="D758" i="3"/>
  <c r="K762" i="7"/>
  <c r="P762" i="7" s="1"/>
  <c r="B761" i="3"/>
  <c r="L763" i="7"/>
  <c r="D762" i="3"/>
  <c r="K766" i="7"/>
  <c r="P766" i="7" s="1"/>
  <c r="B765" i="3"/>
  <c r="L767" i="7"/>
  <c r="D766" i="3"/>
  <c r="K770" i="7"/>
  <c r="P770" i="7" s="1"/>
  <c r="B769" i="3"/>
  <c r="L771" i="7"/>
  <c r="D770" i="3"/>
  <c r="K774" i="7"/>
  <c r="P774" i="7" s="1"/>
  <c r="B773" i="3"/>
  <c r="L775" i="7"/>
  <c r="D774" i="3"/>
  <c r="K778" i="7"/>
  <c r="P778" i="7" s="1"/>
  <c r="B777" i="3"/>
  <c r="L779" i="7"/>
  <c r="D778" i="3"/>
  <c r="K782" i="7"/>
  <c r="P782" i="7" s="1"/>
  <c r="B781" i="3"/>
  <c r="L783" i="7"/>
  <c r="D782" i="3"/>
  <c r="K786" i="7"/>
  <c r="P786" i="7" s="1"/>
  <c r="B785" i="3"/>
  <c r="L787" i="7"/>
  <c r="D786" i="3"/>
  <c r="K790" i="7"/>
  <c r="P790" i="7" s="1"/>
  <c r="B789" i="3"/>
  <c r="L791" i="7"/>
  <c r="D790" i="3"/>
  <c r="K794" i="7"/>
  <c r="P794" i="7" s="1"/>
  <c r="B793" i="3"/>
  <c r="L795" i="7"/>
  <c r="D794" i="3"/>
  <c r="K798" i="7"/>
  <c r="P798" i="7" s="1"/>
  <c r="B797" i="3"/>
  <c r="L799" i="7"/>
  <c r="D798" i="3"/>
  <c r="K802" i="7"/>
  <c r="P802" i="7" s="1"/>
  <c r="B801" i="3"/>
  <c r="L803" i="7"/>
  <c r="D802" i="3"/>
  <c r="K806" i="7"/>
  <c r="P806" i="7" s="1"/>
  <c r="B805" i="3"/>
  <c r="L807" i="7"/>
  <c r="D806" i="3"/>
  <c r="K810" i="7"/>
  <c r="P810" i="7" s="1"/>
  <c r="B809" i="3"/>
  <c r="L811" i="7"/>
  <c r="D810" i="3"/>
  <c r="K814" i="7"/>
  <c r="P814" i="7" s="1"/>
  <c r="B813" i="3"/>
  <c r="L815" i="7"/>
  <c r="D814" i="3"/>
  <c r="K818" i="7"/>
  <c r="P818" i="7" s="1"/>
  <c r="B817" i="3"/>
  <c r="L819" i="7"/>
  <c r="D818" i="3"/>
  <c r="K822" i="7"/>
  <c r="P822" i="7" s="1"/>
  <c r="B821" i="3"/>
  <c r="L823" i="7"/>
  <c r="D822" i="3"/>
  <c r="K826" i="7"/>
  <c r="P826" i="7" s="1"/>
  <c r="B825" i="3"/>
  <c r="L827" i="7"/>
  <c r="D826" i="3"/>
  <c r="K830" i="7"/>
  <c r="P830" i="7" s="1"/>
  <c r="B829" i="3"/>
  <c r="L831" i="7"/>
  <c r="D830" i="3"/>
  <c r="K834" i="7"/>
  <c r="P834" i="7" s="1"/>
  <c r="B833" i="3"/>
  <c r="L835" i="7"/>
  <c r="D834" i="3"/>
  <c r="K838" i="7"/>
  <c r="P838" i="7" s="1"/>
  <c r="B837" i="3"/>
  <c r="L839" i="7"/>
  <c r="D838" i="3"/>
  <c r="K842" i="7"/>
  <c r="P842" i="7" s="1"/>
  <c r="B841" i="3"/>
  <c r="L843" i="7"/>
  <c r="D842" i="3"/>
  <c r="K846" i="7"/>
  <c r="P846" i="7" s="1"/>
  <c r="B845" i="3"/>
  <c r="L847" i="7"/>
  <c r="D846" i="3"/>
  <c r="K850" i="7"/>
  <c r="P850" i="7" s="1"/>
  <c r="B849" i="3"/>
  <c r="L851" i="7"/>
  <c r="D850" i="3"/>
  <c r="K854" i="7"/>
  <c r="P854" i="7" s="1"/>
  <c r="B853" i="3"/>
  <c r="L855" i="7"/>
  <c r="D854" i="3"/>
  <c r="K858" i="7"/>
  <c r="P858" i="7" s="1"/>
  <c r="B857" i="3"/>
  <c r="L859" i="7"/>
  <c r="D858" i="3"/>
  <c r="K862" i="7"/>
  <c r="P862" i="7" s="1"/>
  <c r="B861" i="3"/>
  <c r="L863" i="7"/>
  <c r="D862" i="3"/>
  <c r="K866" i="7"/>
  <c r="P866" i="7" s="1"/>
  <c r="B865" i="3"/>
  <c r="L867" i="7"/>
  <c r="D866" i="3"/>
  <c r="K870" i="7"/>
  <c r="P870" i="7" s="1"/>
  <c r="B869" i="3"/>
  <c r="L871" i="7"/>
  <c r="D870" i="3"/>
  <c r="K874" i="7"/>
  <c r="P874" i="7" s="1"/>
  <c r="B873" i="3"/>
  <c r="L875" i="7"/>
  <c r="D874" i="3"/>
  <c r="K878" i="7"/>
  <c r="P878" i="7" s="1"/>
  <c r="B877" i="3"/>
  <c r="L879" i="7"/>
  <c r="D878" i="3"/>
  <c r="K882" i="7"/>
  <c r="P882" i="7" s="1"/>
  <c r="B881" i="3"/>
  <c r="L883" i="7"/>
  <c r="D882" i="3"/>
  <c r="K886" i="7"/>
  <c r="P886" i="7" s="1"/>
  <c r="B885" i="3"/>
  <c r="L887" i="7"/>
  <c r="D886" i="3"/>
  <c r="K890" i="7"/>
  <c r="P890" i="7" s="1"/>
  <c r="B889" i="3"/>
  <c r="L891" i="7"/>
  <c r="D890" i="3"/>
  <c r="K894" i="7"/>
  <c r="P894" i="7" s="1"/>
  <c r="B893" i="3"/>
  <c r="L895" i="7"/>
  <c r="D894" i="3"/>
  <c r="K898" i="7"/>
  <c r="P898" i="7" s="1"/>
  <c r="B897" i="3"/>
  <c r="L899" i="7"/>
  <c r="D898" i="3"/>
  <c r="K902" i="7"/>
  <c r="P902" i="7" s="1"/>
  <c r="B901" i="3"/>
  <c r="L903" i="7"/>
  <c r="D902" i="3"/>
  <c r="K906" i="7"/>
  <c r="P906" i="7" s="1"/>
  <c r="B905" i="3"/>
  <c r="L907" i="7"/>
  <c r="D906" i="3"/>
  <c r="K910" i="7"/>
  <c r="P910" i="7" s="1"/>
  <c r="B909" i="3"/>
  <c r="L911" i="7"/>
  <c r="D910" i="3"/>
  <c r="K914" i="7"/>
  <c r="P914" i="7" s="1"/>
  <c r="B913" i="3"/>
  <c r="L915" i="7"/>
  <c r="D914" i="3"/>
  <c r="K918" i="7"/>
  <c r="P918" i="7" s="1"/>
  <c r="B917" i="3"/>
  <c r="L919" i="7"/>
  <c r="D918" i="3"/>
  <c r="K922" i="7"/>
  <c r="P922" i="7" s="1"/>
  <c r="B921" i="3"/>
  <c r="L923" i="7"/>
  <c r="D922" i="3"/>
  <c r="K926" i="7"/>
  <c r="P926" i="7" s="1"/>
  <c r="B925" i="3"/>
  <c r="L927" i="7"/>
  <c r="D926" i="3"/>
  <c r="K930" i="7"/>
  <c r="P930" i="7" s="1"/>
  <c r="B929" i="3"/>
  <c r="L931" i="7"/>
  <c r="D930" i="3"/>
  <c r="K934" i="7"/>
  <c r="P934" i="7" s="1"/>
  <c r="B933" i="3"/>
  <c r="L935" i="7"/>
  <c r="D934" i="3"/>
  <c r="K938" i="7"/>
  <c r="P938" i="7" s="1"/>
  <c r="B937" i="3"/>
  <c r="L939" i="7"/>
  <c r="D938" i="3"/>
  <c r="K942" i="7"/>
  <c r="P942" i="7" s="1"/>
  <c r="B941" i="3"/>
  <c r="L943" i="7"/>
  <c r="D942" i="3"/>
  <c r="K946" i="7"/>
  <c r="P946" i="7" s="1"/>
  <c r="B945" i="3"/>
  <c r="L947" i="7"/>
  <c r="D946" i="3"/>
  <c r="K950" i="7"/>
  <c r="P950" i="7" s="1"/>
  <c r="B949" i="3"/>
  <c r="L951" i="7"/>
  <c r="D950" i="3"/>
  <c r="K954" i="7"/>
  <c r="P954" i="7" s="1"/>
  <c r="B953" i="3"/>
  <c r="L955" i="7"/>
  <c r="D954" i="3"/>
  <c r="K958" i="7"/>
  <c r="P958" i="7" s="1"/>
  <c r="B957" i="3"/>
  <c r="L959" i="7"/>
  <c r="D958" i="3"/>
  <c r="K962" i="7"/>
  <c r="P962" i="7" s="1"/>
  <c r="B961" i="3"/>
  <c r="L963" i="7"/>
  <c r="D962" i="3"/>
  <c r="K966" i="7"/>
  <c r="P966" i="7" s="1"/>
  <c r="B965" i="3"/>
  <c r="L967" i="7"/>
  <c r="D966" i="3"/>
  <c r="K970" i="7"/>
  <c r="P970" i="7" s="1"/>
  <c r="B969" i="3"/>
  <c r="L971" i="7"/>
  <c r="D970" i="3"/>
  <c r="K974" i="7"/>
  <c r="P974" i="7" s="1"/>
  <c r="B973" i="3"/>
  <c r="L975" i="7"/>
  <c r="D974" i="3"/>
  <c r="K978" i="7"/>
  <c r="P978" i="7" s="1"/>
  <c r="B977" i="3"/>
  <c r="L979" i="7"/>
  <c r="D978" i="3"/>
  <c r="K982" i="7"/>
  <c r="P982" i="7" s="1"/>
  <c r="B981" i="3"/>
  <c r="L983" i="7"/>
  <c r="D982" i="3"/>
  <c r="K986" i="7"/>
  <c r="P986" i="7" s="1"/>
  <c r="B985" i="3"/>
  <c r="L987" i="7"/>
  <c r="D986" i="3"/>
  <c r="K990" i="7"/>
  <c r="P990" i="7" s="1"/>
  <c r="B989" i="3"/>
  <c r="L991" i="7"/>
  <c r="D990" i="3"/>
  <c r="K994" i="7"/>
  <c r="P994" i="7" s="1"/>
  <c r="B993" i="3"/>
  <c r="L995" i="7"/>
  <c r="D994" i="3"/>
  <c r="K998" i="7"/>
  <c r="P998" i="7" s="1"/>
  <c r="B997" i="3"/>
  <c r="L999" i="7"/>
  <c r="D998" i="3"/>
  <c r="K1002" i="7"/>
  <c r="P1002" i="7" s="1"/>
  <c r="B1001" i="3"/>
  <c r="L1003" i="7"/>
  <c r="D1002" i="3"/>
  <c r="K1006" i="7"/>
  <c r="P1006" i="7" s="1"/>
  <c r="B1005" i="3"/>
  <c r="L1007" i="7"/>
  <c r="D1006" i="3"/>
  <c r="K1010" i="7"/>
  <c r="P1010" i="7" s="1"/>
  <c r="B1009" i="3"/>
  <c r="L1011" i="7"/>
  <c r="D1010" i="3"/>
  <c r="K1014" i="7"/>
  <c r="P1014" i="7" s="1"/>
  <c r="B1013" i="3"/>
  <c r="L1015" i="7"/>
  <c r="D1014" i="3"/>
  <c r="K1018" i="7"/>
  <c r="P1018" i="7" s="1"/>
  <c r="B1017" i="3"/>
  <c r="L1019" i="7"/>
  <c r="D1018" i="3"/>
  <c r="K1022" i="7"/>
  <c r="P1022" i="7" s="1"/>
  <c r="B1021" i="3"/>
  <c r="L1023" i="7"/>
  <c r="D1022" i="3"/>
  <c r="K1026" i="7"/>
  <c r="P1026" i="7" s="1"/>
  <c r="B1025" i="3"/>
  <c r="L1027" i="7"/>
  <c r="D1026" i="3"/>
  <c r="K1030" i="7"/>
  <c r="P1030" i="7" s="1"/>
  <c r="B1029" i="3"/>
  <c r="L1031" i="7"/>
  <c r="D1030" i="3"/>
  <c r="K1034" i="7"/>
  <c r="P1034" i="7" s="1"/>
  <c r="B1033" i="3"/>
  <c r="L1035" i="7"/>
  <c r="D1034" i="3"/>
  <c r="K1038" i="7"/>
  <c r="P1038" i="7" s="1"/>
  <c r="B1037" i="3"/>
  <c r="L1039" i="7"/>
  <c r="D1038" i="3"/>
  <c r="K1042" i="7"/>
  <c r="P1042" i="7" s="1"/>
  <c r="B1041" i="3"/>
  <c r="L1043" i="7"/>
  <c r="D1042" i="3"/>
  <c r="K1046" i="7"/>
  <c r="P1046" i="7" s="1"/>
  <c r="B1045" i="3"/>
  <c r="L1047" i="7"/>
  <c r="D1046" i="3"/>
  <c r="K1050" i="7"/>
  <c r="P1050" i="7" s="1"/>
  <c r="B1049" i="3"/>
  <c r="L1051" i="7"/>
  <c r="D1050" i="3"/>
  <c r="K1054" i="7"/>
  <c r="P1054" i="7" s="1"/>
  <c r="B1053" i="3"/>
  <c r="L1055" i="7"/>
  <c r="D1054" i="3"/>
  <c r="K1058" i="7"/>
  <c r="P1058" i="7" s="1"/>
  <c r="B1057" i="3"/>
  <c r="L1059" i="7"/>
  <c r="D1058" i="3"/>
  <c r="K1062" i="7"/>
  <c r="P1062" i="7" s="1"/>
  <c r="B1061" i="3"/>
  <c r="L1063" i="7"/>
  <c r="D1062" i="3"/>
  <c r="K1066" i="7"/>
  <c r="P1066" i="7" s="1"/>
  <c r="B1065" i="3"/>
  <c r="L1067" i="7"/>
  <c r="D1066" i="3"/>
  <c r="K1070" i="7"/>
  <c r="P1070" i="7" s="1"/>
  <c r="B1069" i="3"/>
  <c r="L1071" i="7"/>
  <c r="D1070" i="3"/>
  <c r="K1074" i="7"/>
  <c r="P1074" i="7" s="1"/>
  <c r="B1073" i="3"/>
  <c r="L1075" i="7"/>
  <c r="D1074" i="3"/>
  <c r="K1078" i="7"/>
  <c r="P1078" i="7" s="1"/>
  <c r="B1077" i="3"/>
  <c r="L1079" i="7"/>
  <c r="D1078" i="3"/>
  <c r="K1082" i="7"/>
  <c r="P1082" i="7" s="1"/>
  <c r="B1081" i="3"/>
  <c r="L1083" i="7"/>
  <c r="D1082" i="3"/>
  <c r="K1086" i="7"/>
  <c r="P1086" i="7" s="1"/>
  <c r="B1085" i="3"/>
  <c r="L1087" i="7"/>
  <c r="D1086" i="3"/>
  <c r="K1090" i="7"/>
  <c r="P1090" i="7" s="1"/>
  <c r="B1089" i="3"/>
  <c r="L1091" i="7"/>
  <c r="D1090" i="3"/>
  <c r="K1094" i="7"/>
  <c r="P1094" i="7" s="1"/>
  <c r="B1093" i="3"/>
  <c r="L1095" i="7"/>
  <c r="D1094" i="3"/>
  <c r="K1098" i="7"/>
  <c r="P1098" i="7" s="1"/>
  <c r="B1097" i="3"/>
  <c r="L1099" i="7"/>
  <c r="D1098" i="3"/>
  <c r="K1102" i="7"/>
  <c r="P1102" i="7" s="1"/>
  <c r="B1101" i="3"/>
  <c r="L1103" i="7"/>
  <c r="D1102" i="3"/>
  <c r="K1106" i="7"/>
  <c r="P1106" i="7" s="1"/>
  <c r="B1105" i="3"/>
  <c r="L1107" i="7"/>
  <c r="D1106" i="3"/>
  <c r="K1110" i="7"/>
  <c r="P1110" i="7" s="1"/>
  <c r="B1109" i="3"/>
  <c r="L1111" i="7"/>
  <c r="D1110" i="3"/>
  <c r="K1114" i="7"/>
  <c r="P1114" i="7" s="1"/>
  <c r="B1113" i="3"/>
  <c r="L1115" i="7"/>
  <c r="D1114" i="3"/>
  <c r="K1118" i="7"/>
  <c r="P1118" i="7" s="1"/>
  <c r="B1117" i="3"/>
  <c r="L1119" i="7"/>
  <c r="D1118" i="3"/>
  <c r="K1122" i="7"/>
  <c r="P1122" i="7" s="1"/>
  <c r="B1121" i="3"/>
  <c r="L1123" i="7"/>
  <c r="D1122" i="3"/>
  <c r="K1126" i="7"/>
  <c r="P1126" i="7" s="1"/>
  <c r="B1125" i="3"/>
  <c r="L1127" i="7"/>
  <c r="D1126" i="3"/>
  <c r="K1130" i="7"/>
  <c r="P1130" i="7" s="1"/>
  <c r="B1129" i="3"/>
  <c r="L1131" i="7"/>
  <c r="D1130" i="3"/>
  <c r="K1134" i="7"/>
  <c r="P1134" i="7" s="1"/>
  <c r="B1133" i="3"/>
  <c r="L1135" i="7"/>
  <c r="D1134" i="3"/>
  <c r="K1138" i="7"/>
  <c r="P1138" i="7" s="1"/>
  <c r="B1137" i="3"/>
  <c r="L1139" i="7"/>
  <c r="D1138" i="3"/>
  <c r="K1142" i="7"/>
  <c r="P1142" i="7" s="1"/>
  <c r="B1141" i="3"/>
  <c r="L1143" i="7"/>
  <c r="D1142" i="3"/>
  <c r="K1146" i="7"/>
  <c r="P1146" i="7" s="1"/>
  <c r="B1145" i="3"/>
  <c r="L1147" i="7"/>
  <c r="D1146" i="3"/>
  <c r="K1150" i="7"/>
  <c r="P1150" i="7" s="1"/>
  <c r="B1149" i="3"/>
  <c r="L1151" i="7"/>
  <c r="D1150" i="3"/>
  <c r="K1154" i="7"/>
  <c r="P1154" i="7" s="1"/>
  <c r="B1153" i="3"/>
  <c r="L1155" i="7"/>
  <c r="D1154" i="3"/>
  <c r="K1158" i="7"/>
  <c r="P1158" i="7" s="1"/>
  <c r="B1157" i="3"/>
  <c r="L1159" i="7"/>
  <c r="D1158" i="3"/>
  <c r="K1162" i="7"/>
  <c r="P1162" i="7" s="1"/>
  <c r="B1161" i="3"/>
  <c r="L1163" i="7"/>
  <c r="D1162" i="3"/>
  <c r="K1166" i="7"/>
  <c r="P1166" i="7" s="1"/>
  <c r="B1165" i="3"/>
  <c r="L1167" i="7"/>
  <c r="D1166" i="3"/>
  <c r="K1170" i="7"/>
  <c r="P1170" i="7" s="1"/>
  <c r="B1169" i="3"/>
  <c r="L1171" i="7"/>
  <c r="D1170" i="3"/>
  <c r="K1174" i="7"/>
  <c r="P1174" i="7" s="1"/>
  <c r="B1173" i="3"/>
  <c r="L1175" i="7"/>
  <c r="D1174" i="3"/>
  <c r="K1178" i="7"/>
  <c r="P1178" i="7" s="1"/>
  <c r="B1177" i="3"/>
  <c r="L1179" i="7"/>
  <c r="D1178" i="3"/>
  <c r="K1182" i="7"/>
  <c r="P1182" i="7" s="1"/>
  <c r="B1181" i="3"/>
  <c r="L1183" i="7"/>
  <c r="D1182" i="3"/>
  <c r="K1186" i="7"/>
  <c r="P1186" i="7" s="1"/>
  <c r="B1185" i="3"/>
  <c r="L1187" i="7"/>
  <c r="D1186" i="3"/>
  <c r="K1190" i="7"/>
  <c r="P1190" i="7" s="1"/>
  <c r="B1189" i="3"/>
  <c r="L1191" i="7"/>
  <c r="D1190" i="3"/>
  <c r="K1194" i="7"/>
  <c r="P1194" i="7" s="1"/>
  <c r="B1193" i="3"/>
  <c r="L1195" i="7"/>
  <c r="D1194" i="3"/>
  <c r="K1198" i="7"/>
  <c r="P1198" i="7" s="1"/>
  <c r="B1197" i="3"/>
  <c r="L1199" i="7"/>
  <c r="D1198" i="3"/>
  <c r="K1202" i="7"/>
  <c r="P1202" i="7" s="1"/>
  <c r="B1201" i="3"/>
  <c r="L1203" i="7"/>
  <c r="D1202" i="3"/>
  <c r="K1206" i="7"/>
  <c r="P1206" i="7" s="1"/>
  <c r="B1205" i="3"/>
  <c r="L1207" i="7"/>
  <c r="D1206" i="3"/>
  <c r="K1210" i="7"/>
  <c r="P1210" i="7" s="1"/>
  <c r="B1209" i="3"/>
  <c r="L1211" i="7"/>
  <c r="D1210" i="3"/>
  <c r="K1214" i="7"/>
  <c r="P1214" i="7" s="1"/>
  <c r="B1213" i="3"/>
  <c r="L1215" i="7"/>
  <c r="D1214" i="3"/>
  <c r="K1218" i="7"/>
  <c r="P1218" i="7" s="1"/>
  <c r="B1217" i="3"/>
  <c r="L1219" i="7"/>
  <c r="D1218" i="3"/>
  <c r="K1222" i="7"/>
  <c r="P1222" i="7" s="1"/>
  <c r="B1221" i="3"/>
  <c r="L1223" i="7"/>
  <c r="D1222" i="3"/>
  <c r="K1226" i="7"/>
  <c r="P1226" i="7" s="1"/>
  <c r="B1225" i="3"/>
  <c r="L1227" i="7"/>
  <c r="D1226" i="3"/>
  <c r="K1230" i="7"/>
  <c r="P1230" i="7" s="1"/>
  <c r="B1229" i="3"/>
  <c r="L1231" i="7"/>
  <c r="D1230" i="3"/>
  <c r="K1234" i="7"/>
  <c r="P1234" i="7" s="1"/>
  <c r="B1233" i="3"/>
  <c r="L1235" i="7"/>
  <c r="D1234" i="3"/>
  <c r="K1238" i="7"/>
  <c r="P1238" i="7" s="1"/>
  <c r="B1237" i="3"/>
  <c r="L1239" i="7"/>
  <c r="D1238" i="3"/>
  <c r="K1242" i="7"/>
  <c r="P1242" i="7" s="1"/>
  <c r="B1241" i="3"/>
  <c r="L1243" i="7"/>
  <c r="D1242" i="3"/>
  <c r="K1246" i="7"/>
  <c r="P1246" i="7" s="1"/>
  <c r="B1245" i="3"/>
  <c r="L1247" i="7"/>
  <c r="D1246" i="3"/>
  <c r="K1250" i="7"/>
  <c r="P1250" i="7" s="1"/>
  <c r="B1249" i="3"/>
  <c r="L1251" i="7"/>
  <c r="D1250" i="3"/>
  <c r="K1254" i="7"/>
  <c r="P1254" i="7" s="1"/>
  <c r="B1253" i="3"/>
  <c r="L1255" i="7"/>
  <c r="D1254" i="3"/>
  <c r="K1258" i="7"/>
  <c r="P1258" i="7" s="1"/>
  <c r="B1257" i="3"/>
  <c r="H9" i="2"/>
  <c r="I15" i="3" s="1"/>
  <c r="H10" i="2"/>
  <c r="M18" i="7"/>
  <c r="Q18" i="7" s="1"/>
  <c r="C17" i="3"/>
  <c r="N19" i="7"/>
  <c r="E18" i="3"/>
  <c r="M22" i="7"/>
  <c r="Q22" i="7" s="1"/>
  <c r="C21" i="3"/>
  <c r="N23" i="7"/>
  <c r="E22" i="3"/>
  <c r="M26" i="7"/>
  <c r="Q26" i="7" s="1"/>
  <c r="C25" i="3"/>
  <c r="N27" i="7"/>
  <c r="E26" i="3"/>
  <c r="M30" i="7"/>
  <c r="Q30" i="7" s="1"/>
  <c r="C29" i="3"/>
  <c r="N31" i="7"/>
  <c r="E30" i="3"/>
  <c r="M34" i="7"/>
  <c r="Q34" i="7" s="1"/>
  <c r="C33" i="3"/>
  <c r="N35" i="7"/>
  <c r="E34" i="3"/>
  <c r="M38" i="7"/>
  <c r="Q38" i="7" s="1"/>
  <c r="C37" i="3"/>
  <c r="N39" i="7"/>
  <c r="E38" i="3"/>
  <c r="M42" i="7"/>
  <c r="Q42" i="7" s="1"/>
  <c r="C41" i="3"/>
  <c r="N43" i="7"/>
  <c r="E42" i="3"/>
  <c r="M46" i="7"/>
  <c r="Q46" i="7" s="1"/>
  <c r="C45" i="3"/>
  <c r="N47" i="7"/>
  <c r="E46" i="3"/>
  <c r="M50" i="7"/>
  <c r="Q50" i="7" s="1"/>
  <c r="C49" i="3"/>
  <c r="N51" i="7"/>
  <c r="E50" i="3"/>
  <c r="M54" i="7"/>
  <c r="Q54" i="7" s="1"/>
  <c r="C53" i="3"/>
  <c r="N55" i="7"/>
  <c r="E54" i="3"/>
  <c r="M58" i="7"/>
  <c r="Q58" i="7" s="1"/>
  <c r="C57" i="3"/>
  <c r="N59" i="7"/>
  <c r="E58" i="3"/>
  <c r="M62" i="7"/>
  <c r="Q62" i="7" s="1"/>
  <c r="C61" i="3"/>
  <c r="N63" i="7"/>
  <c r="E62" i="3"/>
  <c r="M66" i="7"/>
  <c r="Q66" i="7" s="1"/>
  <c r="C65" i="3"/>
  <c r="N67" i="7"/>
  <c r="E66" i="3"/>
  <c r="M70" i="7"/>
  <c r="Q70" i="7" s="1"/>
  <c r="C69" i="3"/>
  <c r="N71" i="7"/>
  <c r="E70" i="3"/>
  <c r="M74" i="7"/>
  <c r="Q74" i="7" s="1"/>
  <c r="C73" i="3"/>
  <c r="N75" i="7"/>
  <c r="E74" i="3"/>
  <c r="M78" i="7"/>
  <c r="Q78" i="7" s="1"/>
  <c r="C77" i="3"/>
  <c r="N79" i="7"/>
  <c r="E78" i="3"/>
  <c r="M82" i="7"/>
  <c r="Q82" i="7" s="1"/>
  <c r="C81" i="3"/>
  <c r="N83" i="7"/>
  <c r="E82" i="3"/>
  <c r="M86" i="7"/>
  <c r="Q86" i="7" s="1"/>
  <c r="C85" i="3"/>
  <c r="N87" i="7"/>
  <c r="E86" i="3"/>
  <c r="M90" i="7"/>
  <c r="Q90" i="7" s="1"/>
  <c r="C89" i="3"/>
  <c r="N91" i="7"/>
  <c r="E90" i="3"/>
  <c r="M94" i="7"/>
  <c r="Q94" i="7" s="1"/>
  <c r="C93" i="3"/>
  <c r="N95" i="7"/>
  <c r="E94" i="3"/>
  <c r="M98" i="7"/>
  <c r="Q98" i="7" s="1"/>
  <c r="C97" i="3"/>
  <c r="N99" i="7"/>
  <c r="E98" i="3"/>
  <c r="M102" i="7"/>
  <c r="Q102" i="7" s="1"/>
  <c r="C101" i="3"/>
  <c r="N103" i="7"/>
  <c r="E102" i="3"/>
  <c r="M106" i="7"/>
  <c r="Q106" i="7" s="1"/>
  <c r="C105" i="3"/>
  <c r="N107" i="7"/>
  <c r="E106" i="3"/>
  <c r="M110" i="7"/>
  <c r="Q110" i="7" s="1"/>
  <c r="C109" i="3"/>
  <c r="N111" i="7"/>
  <c r="E110" i="3"/>
  <c r="M114" i="7"/>
  <c r="Q114" i="7" s="1"/>
  <c r="C113" i="3"/>
  <c r="N115" i="7"/>
  <c r="E114" i="3"/>
  <c r="M118" i="7"/>
  <c r="Q118" i="7" s="1"/>
  <c r="C117" i="3"/>
  <c r="N119" i="7"/>
  <c r="E118" i="3"/>
  <c r="M122" i="7"/>
  <c r="Q122" i="7" s="1"/>
  <c r="C121" i="3"/>
  <c r="N123" i="7"/>
  <c r="E122" i="3"/>
  <c r="M126" i="7"/>
  <c r="Q126" i="7" s="1"/>
  <c r="C125" i="3"/>
  <c r="N127" i="7"/>
  <c r="E126" i="3"/>
  <c r="M130" i="7"/>
  <c r="Q130" i="7" s="1"/>
  <c r="C129" i="3"/>
  <c r="N131" i="7"/>
  <c r="E130" i="3"/>
  <c r="M134" i="7"/>
  <c r="Q134" i="7" s="1"/>
  <c r="C133" i="3"/>
  <c r="N135" i="7"/>
  <c r="E134" i="3"/>
  <c r="M138" i="7"/>
  <c r="Q138" i="7" s="1"/>
  <c r="C137" i="3"/>
  <c r="N139" i="7"/>
  <c r="E138" i="3"/>
  <c r="M142" i="7"/>
  <c r="Q142" i="7" s="1"/>
  <c r="C141" i="3"/>
  <c r="N143" i="7"/>
  <c r="E142" i="3"/>
  <c r="M146" i="7"/>
  <c r="Q146" i="7" s="1"/>
  <c r="C145" i="3"/>
  <c r="N147" i="7"/>
  <c r="E146" i="3"/>
  <c r="M150" i="7"/>
  <c r="Q150" i="7" s="1"/>
  <c r="C149" i="3"/>
  <c r="N151" i="7"/>
  <c r="E150" i="3"/>
  <c r="M154" i="7"/>
  <c r="Q154" i="7" s="1"/>
  <c r="C153" i="3"/>
  <c r="N155" i="7"/>
  <c r="E154" i="3"/>
  <c r="M158" i="7"/>
  <c r="Q158" i="7" s="1"/>
  <c r="C157" i="3"/>
  <c r="N159" i="7"/>
  <c r="E158" i="3"/>
  <c r="M162" i="7"/>
  <c r="Q162" i="7" s="1"/>
  <c r="C161" i="3"/>
  <c r="N163" i="7"/>
  <c r="E162" i="3"/>
  <c r="M166" i="7"/>
  <c r="Q166" i="7" s="1"/>
  <c r="C165" i="3"/>
  <c r="N167" i="7"/>
  <c r="E166" i="3"/>
  <c r="M170" i="7"/>
  <c r="Q170" i="7" s="1"/>
  <c r="C169" i="3"/>
  <c r="N171" i="7"/>
  <c r="E170" i="3"/>
  <c r="M174" i="7"/>
  <c r="Q174" i="7" s="1"/>
  <c r="C173" i="3"/>
  <c r="N175" i="7"/>
  <c r="E174" i="3"/>
  <c r="M178" i="7"/>
  <c r="Q178" i="7" s="1"/>
  <c r="C177" i="3"/>
  <c r="N179" i="7"/>
  <c r="E178" i="3"/>
  <c r="M182" i="7"/>
  <c r="Q182" i="7" s="1"/>
  <c r="C181" i="3"/>
  <c r="N183" i="7"/>
  <c r="E182" i="3"/>
  <c r="M186" i="7"/>
  <c r="Q186" i="7" s="1"/>
  <c r="C185" i="3"/>
  <c r="N187" i="7"/>
  <c r="E186" i="3"/>
  <c r="M190" i="7"/>
  <c r="Q190" i="7" s="1"/>
  <c r="C189" i="3"/>
  <c r="N191" i="7"/>
  <c r="E190" i="3"/>
  <c r="M194" i="7"/>
  <c r="Q194" i="7" s="1"/>
  <c r="C193" i="3"/>
  <c r="N195" i="7"/>
  <c r="E194" i="3"/>
  <c r="M198" i="7"/>
  <c r="Q198" i="7" s="1"/>
  <c r="C197" i="3"/>
  <c r="N199" i="7"/>
  <c r="E198" i="3"/>
  <c r="M202" i="7"/>
  <c r="Q202" i="7" s="1"/>
  <c r="C201" i="3"/>
  <c r="N203" i="7"/>
  <c r="E202" i="3"/>
  <c r="M206" i="7"/>
  <c r="Q206" i="7" s="1"/>
  <c r="C205" i="3"/>
  <c r="N207" i="7"/>
  <c r="E206" i="3"/>
  <c r="M210" i="7"/>
  <c r="Q210" i="7" s="1"/>
  <c r="C209" i="3"/>
  <c r="N211" i="7"/>
  <c r="E210" i="3"/>
  <c r="M214" i="7"/>
  <c r="Q214" i="7" s="1"/>
  <c r="C213" i="3"/>
  <c r="N215" i="7"/>
  <c r="E214" i="3"/>
  <c r="M218" i="7"/>
  <c r="Q218" i="7" s="1"/>
  <c r="C217" i="3"/>
  <c r="N219" i="7"/>
  <c r="E218" i="3"/>
  <c r="M222" i="7"/>
  <c r="Q222" i="7" s="1"/>
  <c r="C221" i="3"/>
  <c r="N223" i="7"/>
  <c r="E222" i="3"/>
  <c r="M226" i="7"/>
  <c r="Q226" i="7" s="1"/>
  <c r="C225" i="3"/>
  <c r="N227" i="7"/>
  <c r="E226" i="3"/>
  <c r="M230" i="7"/>
  <c r="Q230" i="7" s="1"/>
  <c r="C229" i="3"/>
  <c r="N231" i="7"/>
  <c r="E230" i="3"/>
  <c r="M234" i="7"/>
  <c r="Q234" i="7" s="1"/>
  <c r="C233" i="3"/>
  <c r="N235" i="7"/>
  <c r="E234" i="3"/>
  <c r="M238" i="7"/>
  <c r="Q238" i="7" s="1"/>
  <c r="C237" i="3"/>
  <c r="N239" i="7"/>
  <c r="E238" i="3"/>
  <c r="M242" i="7"/>
  <c r="Q242" i="7" s="1"/>
  <c r="C241" i="3"/>
  <c r="N243" i="7"/>
  <c r="E242" i="3"/>
  <c r="M246" i="7"/>
  <c r="Q246" i="7" s="1"/>
  <c r="C245" i="3"/>
  <c r="N247" i="7"/>
  <c r="E246" i="3"/>
  <c r="M250" i="7"/>
  <c r="Q250" i="7" s="1"/>
  <c r="C249" i="3"/>
  <c r="N251" i="7"/>
  <c r="E250" i="3"/>
  <c r="M254" i="7"/>
  <c r="Q254" i="7" s="1"/>
  <c r="C253" i="3"/>
  <c r="N255" i="7"/>
  <c r="E254" i="3"/>
  <c r="M258" i="7"/>
  <c r="Q258" i="7" s="1"/>
  <c r="C257" i="3"/>
  <c r="N259" i="7"/>
  <c r="E258" i="3"/>
  <c r="M262" i="7"/>
  <c r="Q262" i="7" s="1"/>
  <c r="C261" i="3"/>
  <c r="N263" i="7"/>
  <c r="E262" i="3"/>
  <c r="M266" i="7"/>
  <c r="Q266" i="7" s="1"/>
  <c r="C265" i="3"/>
  <c r="N267" i="7"/>
  <c r="E266" i="3"/>
  <c r="M270" i="7"/>
  <c r="Q270" i="7" s="1"/>
  <c r="C269" i="3"/>
  <c r="N271" i="7"/>
  <c r="E270" i="3"/>
  <c r="M274" i="7"/>
  <c r="Q274" i="7" s="1"/>
  <c r="C273" i="3"/>
  <c r="N275" i="7"/>
  <c r="E274" i="3"/>
  <c r="M278" i="7"/>
  <c r="Q278" i="7" s="1"/>
  <c r="C277" i="3"/>
  <c r="N279" i="7"/>
  <c r="E278" i="3"/>
  <c r="M282" i="7"/>
  <c r="Q282" i="7" s="1"/>
  <c r="C281" i="3"/>
  <c r="N283" i="7"/>
  <c r="E282" i="3"/>
  <c r="M286" i="7"/>
  <c r="Q286" i="7" s="1"/>
  <c r="C285" i="3"/>
  <c r="N287" i="7"/>
  <c r="E286" i="3"/>
  <c r="M290" i="7"/>
  <c r="Q290" i="7" s="1"/>
  <c r="C289" i="3"/>
  <c r="N291" i="7"/>
  <c r="E290" i="3"/>
  <c r="M294" i="7"/>
  <c r="Q294" i="7" s="1"/>
  <c r="C293" i="3"/>
  <c r="N295" i="7"/>
  <c r="E294" i="3"/>
  <c r="M298" i="7"/>
  <c r="Q298" i="7" s="1"/>
  <c r="C297" i="3"/>
  <c r="N299" i="7"/>
  <c r="E298" i="3"/>
  <c r="M302" i="7"/>
  <c r="Q302" i="7" s="1"/>
  <c r="C301" i="3"/>
  <c r="N303" i="7"/>
  <c r="E302" i="3"/>
  <c r="M306" i="7"/>
  <c r="Q306" i="7" s="1"/>
  <c r="C305" i="3"/>
  <c r="N307" i="7"/>
  <c r="E306" i="3"/>
  <c r="M310" i="7"/>
  <c r="Q310" i="7" s="1"/>
  <c r="C309" i="3"/>
  <c r="N311" i="7"/>
  <c r="E310" i="3"/>
  <c r="M314" i="7"/>
  <c r="Q314" i="7" s="1"/>
  <c r="C313" i="3"/>
  <c r="N315" i="7"/>
  <c r="E314" i="3"/>
  <c r="M318" i="7"/>
  <c r="Q318" i="7" s="1"/>
  <c r="C317" i="3"/>
  <c r="N319" i="7"/>
  <c r="E318" i="3"/>
  <c r="M322" i="7"/>
  <c r="Q322" i="7" s="1"/>
  <c r="C321" i="3"/>
  <c r="N323" i="7"/>
  <c r="E322" i="3"/>
  <c r="M326" i="7"/>
  <c r="Q326" i="7" s="1"/>
  <c r="C325" i="3"/>
  <c r="N327" i="7"/>
  <c r="E326" i="3"/>
  <c r="M330" i="7"/>
  <c r="Q330" i="7" s="1"/>
  <c r="C329" i="3"/>
  <c r="N331" i="7"/>
  <c r="E330" i="3"/>
  <c r="M334" i="7"/>
  <c r="Q334" i="7" s="1"/>
  <c r="C333" i="3"/>
  <c r="N335" i="7"/>
  <c r="E334" i="3"/>
  <c r="M338" i="7"/>
  <c r="Q338" i="7" s="1"/>
  <c r="C337" i="3"/>
  <c r="N339" i="7"/>
  <c r="E338" i="3"/>
  <c r="M342" i="7"/>
  <c r="Q342" i="7" s="1"/>
  <c r="C341" i="3"/>
  <c r="N343" i="7"/>
  <c r="E342" i="3"/>
  <c r="M346" i="7"/>
  <c r="Q346" i="7" s="1"/>
  <c r="C345" i="3"/>
  <c r="N347" i="7"/>
  <c r="E346" i="3"/>
  <c r="M350" i="7"/>
  <c r="Q350" i="7" s="1"/>
  <c r="C349" i="3"/>
  <c r="N351" i="7"/>
  <c r="E350" i="3"/>
  <c r="M354" i="7"/>
  <c r="Q354" i="7" s="1"/>
  <c r="C353" i="3"/>
  <c r="N355" i="7"/>
  <c r="E354" i="3"/>
  <c r="M358" i="7"/>
  <c r="Q358" i="7" s="1"/>
  <c r="C357" i="3"/>
  <c r="N359" i="7"/>
  <c r="E358" i="3"/>
  <c r="M362" i="7"/>
  <c r="Q362" i="7" s="1"/>
  <c r="C361" i="3"/>
  <c r="N363" i="7"/>
  <c r="E362" i="3"/>
  <c r="M366" i="7"/>
  <c r="Q366" i="7" s="1"/>
  <c r="C365" i="3"/>
  <c r="N367" i="7"/>
  <c r="E366" i="3"/>
  <c r="M370" i="7"/>
  <c r="Q370" i="7" s="1"/>
  <c r="C369" i="3"/>
  <c r="N371" i="7"/>
  <c r="E370" i="3"/>
  <c r="M374" i="7"/>
  <c r="Q374" i="7" s="1"/>
  <c r="C373" i="3"/>
  <c r="N375" i="7"/>
  <c r="E374" i="3"/>
  <c r="M378" i="7"/>
  <c r="Q378" i="7" s="1"/>
  <c r="C377" i="3"/>
  <c r="N379" i="7"/>
  <c r="E378" i="3"/>
  <c r="M382" i="7"/>
  <c r="Q382" i="7" s="1"/>
  <c r="C381" i="3"/>
  <c r="N383" i="7"/>
  <c r="E382" i="3"/>
  <c r="M386" i="7"/>
  <c r="Q386" i="7" s="1"/>
  <c r="C385" i="3"/>
  <c r="N387" i="7"/>
  <c r="E386" i="3"/>
  <c r="M390" i="7"/>
  <c r="Q390" i="7" s="1"/>
  <c r="C389" i="3"/>
  <c r="N391" i="7"/>
  <c r="E390" i="3"/>
  <c r="M394" i="7"/>
  <c r="Q394" i="7" s="1"/>
  <c r="C393" i="3"/>
  <c r="N395" i="7"/>
  <c r="E394" i="3"/>
  <c r="M398" i="7"/>
  <c r="Q398" i="7" s="1"/>
  <c r="C397" i="3"/>
  <c r="N399" i="7"/>
  <c r="E398" i="3"/>
  <c r="M402" i="7"/>
  <c r="Q402" i="7" s="1"/>
  <c r="C401" i="3"/>
  <c r="N403" i="7"/>
  <c r="E402" i="3"/>
  <c r="M406" i="7"/>
  <c r="Q406" i="7" s="1"/>
  <c r="C405" i="3"/>
  <c r="N407" i="7"/>
  <c r="E406" i="3"/>
  <c r="M410" i="7"/>
  <c r="Q410" i="7" s="1"/>
  <c r="C409" i="3"/>
  <c r="N411" i="7"/>
  <c r="E410" i="3"/>
  <c r="M414" i="7"/>
  <c r="Q414" i="7" s="1"/>
  <c r="C413" i="3"/>
  <c r="N415" i="7"/>
  <c r="E414" i="3"/>
  <c r="M418" i="7"/>
  <c r="Q418" i="7" s="1"/>
  <c r="C417" i="3"/>
  <c r="N419" i="7"/>
  <c r="E418" i="3"/>
  <c r="M422" i="7"/>
  <c r="Q422" i="7" s="1"/>
  <c r="C421" i="3"/>
  <c r="N423" i="7"/>
  <c r="E422" i="3"/>
  <c r="M426" i="7"/>
  <c r="Q426" i="7" s="1"/>
  <c r="C425" i="3"/>
  <c r="N427" i="7"/>
  <c r="E426" i="3"/>
  <c r="M430" i="7"/>
  <c r="Q430" i="7" s="1"/>
  <c r="C429" i="3"/>
  <c r="N431" i="7"/>
  <c r="E430" i="3"/>
  <c r="M434" i="7"/>
  <c r="Q434" i="7" s="1"/>
  <c r="C433" i="3"/>
  <c r="N435" i="7"/>
  <c r="E434" i="3"/>
  <c r="M438" i="7"/>
  <c r="Q438" i="7" s="1"/>
  <c r="C437" i="3"/>
  <c r="N439" i="7"/>
  <c r="E438" i="3"/>
  <c r="M442" i="7"/>
  <c r="Q442" i="7" s="1"/>
  <c r="C441" i="3"/>
  <c r="N443" i="7"/>
  <c r="E442" i="3"/>
  <c r="M446" i="7"/>
  <c r="Q446" i="7" s="1"/>
  <c r="C445" i="3"/>
  <c r="N447" i="7"/>
  <c r="E446" i="3"/>
  <c r="M450" i="7"/>
  <c r="Q450" i="7" s="1"/>
  <c r="C449" i="3"/>
  <c r="N451" i="7"/>
  <c r="E450" i="3"/>
  <c r="M454" i="7"/>
  <c r="Q454" i="7" s="1"/>
  <c r="C453" i="3"/>
  <c r="N455" i="7"/>
  <c r="E454" i="3"/>
  <c r="M458" i="7"/>
  <c r="Q458" i="7" s="1"/>
  <c r="C457" i="3"/>
  <c r="N459" i="7"/>
  <c r="E458" i="3"/>
  <c r="M462" i="7"/>
  <c r="Q462" i="7" s="1"/>
  <c r="C461" i="3"/>
  <c r="N463" i="7"/>
  <c r="E462" i="3"/>
  <c r="M466" i="7"/>
  <c r="Q466" i="7" s="1"/>
  <c r="C465" i="3"/>
  <c r="N467" i="7"/>
  <c r="E466" i="3"/>
  <c r="M470" i="7"/>
  <c r="Q470" i="7" s="1"/>
  <c r="C469" i="3"/>
  <c r="N471" i="7"/>
  <c r="E470" i="3"/>
  <c r="M474" i="7"/>
  <c r="Q474" i="7" s="1"/>
  <c r="C473" i="3"/>
  <c r="N475" i="7"/>
  <c r="E474" i="3"/>
  <c r="M478" i="7"/>
  <c r="Q478" i="7" s="1"/>
  <c r="C477" i="3"/>
  <c r="N479" i="7"/>
  <c r="E478" i="3"/>
  <c r="M482" i="7"/>
  <c r="Q482" i="7" s="1"/>
  <c r="C481" i="3"/>
  <c r="N483" i="7"/>
  <c r="E482" i="3"/>
  <c r="M486" i="7"/>
  <c r="Q486" i="7" s="1"/>
  <c r="C485" i="3"/>
  <c r="N487" i="7"/>
  <c r="E486" i="3"/>
  <c r="M490" i="7"/>
  <c r="Q490" i="7" s="1"/>
  <c r="C489" i="3"/>
  <c r="N491" i="7"/>
  <c r="E490" i="3"/>
  <c r="M494" i="7"/>
  <c r="Q494" i="7" s="1"/>
  <c r="C493" i="3"/>
  <c r="N495" i="7"/>
  <c r="E494" i="3"/>
  <c r="M498" i="7"/>
  <c r="Q498" i="7" s="1"/>
  <c r="C497" i="3"/>
  <c r="N499" i="7"/>
  <c r="E498" i="3"/>
  <c r="M502" i="7"/>
  <c r="Q502" i="7" s="1"/>
  <c r="C501" i="3"/>
  <c r="N503" i="7"/>
  <c r="E502" i="3"/>
  <c r="M506" i="7"/>
  <c r="Q506" i="7" s="1"/>
  <c r="C505" i="3"/>
  <c r="N507" i="7"/>
  <c r="E506" i="3"/>
  <c r="M510" i="7"/>
  <c r="Q510" i="7" s="1"/>
  <c r="C509" i="3"/>
  <c r="N511" i="7"/>
  <c r="E510" i="3"/>
  <c r="M514" i="7"/>
  <c r="Q514" i="7" s="1"/>
  <c r="C513" i="3"/>
  <c r="N515" i="7"/>
  <c r="E514" i="3"/>
  <c r="M518" i="7"/>
  <c r="Q518" i="7" s="1"/>
  <c r="C517" i="3"/>
  <c r="N519" i="7"/>
  <c r="E518" i="3"/>
  <c r="M522" i="7"/>
  <c r="Q522" i="7" s="1"/>
  <c r="C521" i="3"/>
  <c r="N523" i="7"/>
  <c r="E522" i="3"/>
  <c r="M526" i="7"/>
  <c r="Q526" i="7" s="1"/>
  <c r="C525" i="3"/>
  <c r="N527" i="7"/>
  <c r="E526" i="3"/>
  <c r="M530" i="7"/>
  <c r="Q530" i="7" s="1"/>
  <c r="C529" i="3"/>
  <c r="N531" i="7"/>
  <c r="E530" i="3"/>
  <c r="M534" i="7"/>
  <c r="Q534" i="7" s="1"/>
  <c r="C533" i="3"/>
  <c r="N535" i="7"/>
  <c r="E534" i="3"/>
  <c r="M538" i="7"/>
  <c r="Q538" i="7" s="1"/>
  <c r="C537" i="3"/>
  <c r="N539" i="7"/>
  <c r="E538" i="3"/>
  <c r="M542" i="7"/>
  <c r="Q542" i="7" s="1"/>
  <c r="C541" i="3"/>
  <c r="N543" i="7"/>
  <c r="E542" i="3"/>
  <c r="M546" i="7"/>
  <c r="Q546" i="7" s="1"/>
  <c r="C545" i="3"/>
  <c r="N547" i="7"/>
  <c r="E546" i="3"/>
  <c r="M550" i="7"/>
  <c r="Q550" i="7" s="1"/>
  <c r="C549" i="3"/>
  <c r="N551" i="7"/>
  <c r="E550" i="3"/>
  <c r="M554" i="7"/>
  <c r="Q554" i="7" s="1"/>
  <c r="C553" i="3"/>
  <c r="N555" i="7"/>
  <c r="E554" i="3"/>
  <c r="M558" i="7"/>
  <c r="Q558" i="7" s="1"/>
  <c r="C557" i="3"/>
  <c r="N559" i="7"/>
  <c r="E558" i="3"/>
  <c r="M562" i="7"/>
  <c r="Q562" i="7" s="1"/>
  <c r="C561" i="3"/>
  <c r="N563" i="7"/>
  <c r="E562" i="3"/>
  <c r="M566" i="7"/>
  <c r="Q566" i="7" s="1"/>
  <c r="C565" i="3"/>
  <c r="N567" i="7"/>
  <c r="E566" i="3"/>
  <c r="M570" i="7"/>
  <c r="Q570" i="7" s="1"/>
  <c r="C569" i="3"/>
  <c r="N571" i="7"/>
  <c r="E570" i="3"/>
  <c r="M574" i="7"/>
  <c r="Q574" i="7" s="1"/>
  <c r="C573" i="3"/>
  <c r="N575" i="7"/>
  <c r="E574" i="3"/>
  <c r="M578" i="7"/>
  <c r="Q578" i="7" s="1"/>
  <c r="C577" i="3"/>
  <c r="N579" i="7"/>
  <c r="E578" i="3"/>
  <c r="M582" i="7"/>
  <c r="Q582" i="7" s="1"/>
  <c r="C581" i="3"/>
  <c r="N583" i="7"/>
  <c r="E582" i="3"/>
  <c r="M586" i="7"/>
  <c r="Q586" i="7" s="1"/>
  <c r="C585" i="3"/>
  <c r="N587" i="7"/>
  <c r="E586" i="3"/>
  <c r="M590" i="7"/>
  <c r="Q590" i="7" s="1"/>
  <c r="C589" i="3"/>
  <c r="N591" i="7"/>
  <c r="E590" i="3"/>
  <c r="M594" i="7"/>
  <c r="Q594" i="7" s="1"/>
  <c r="C593" i="3"/>
  <c r="N595" i="7"/>
  <c r="E594" i="3"/>
  <c r="M598" i="7"/>
  <c r="Q598" i="7" s="1"/>
  <c r="C597" i="3"/>
  <c r="N599" i="7"/>
  <c r="E598" i="3"/>
  <c r="M602" i="7"/>
  <c r="Q602" i="7" s="1"/>
  <c r="C601" i="3"/>
  <c r="N603" i="7"/>
  <c r="E602" i="3"/>
  <c r="M606" i="7"/>
  <c r="Q606" i="7" s="1"/>
  <c r="C605" i="3"/>
  <c r="N607" i="7"/>
  <c r="E606" i="3"/>
  <c r="M610" i="7"/>
  <c r="Q610" i="7" s="1"/>
  <c r="C609" i="3"/>
  <c r="N611" i="7"/>
  <c r="E610" i="3"/>
  <c r="M614" i="7"/>
  <c r="Q614" i="7" s="1"/>
  <c r="C613" i="3"/>
  <c r="N615" i="7"/>
  <c r="E614" i="3"/>
  <c r="M618" i="7"/>
  <c r="Q618" i="7" s="1"/>
  <c r="C617" i="3"/>
  <c r="N619" i="7"/>
  <c r="E618" i="3"/>
  <c r="M622" i="7"/>
  <c r="Q622" i="7" s="1"/>
  <c r="C621" i="3"/>
  <c r="N623" i="7"/>
  <c r="E622" i="3"/>
  <c r="M626" i="7"/>
  <c r="Q626" i="7" s="1"/>
  <c r="C625" i="3"/>
  <c r="N627" i="7"/>
  <c r="E626" i="3"/>
  <c r="M630" i="7"/>
  <c r="Q630" i="7" s="1"/>
  <c r="C629" i="3"/>
  <c r="N631" i="7"/>
  <c r="E630" i="3"/>
  <c r="M634" i="7"/>
  <c r="Q634" i="7" s="1"/>
  <c r="C633" i="3"/>
  <c r="N635" i="7"/>
  <c r="E634" i="3"/>
  <c r="M638" i="7"/>
  <c r="Q638" i="7" s="1"/>
  <c r="C637" i="3"/>
  <c r="N639" i="7"/>
  <c r="E638" i="3"/>
  <c r="M642" i="7"/>
  <c r="Q642" i="7" s="1"/>
  <c r="C641" i="3"/>
  <c r="N643" i="7"/>
  <c r="E642" i="3"/>
  <c r="M646" i="7"/>
  <c r="Q646" i="7" s="1"/>
  <c r="C645" i="3"/>
  <c r="N647" i="7"/>
  <c r="E646" i="3"/>
  <c r="M650" i="7"/>
  <c r="Q650" i="7" s="1"/>
  <c r="C649" i="3"/>
  <c r="N651" i="7"/>
  <c r="E650" i="3"/>
  <c r="M654" i="7"/>
  <c r="Q654" i="7" s="1"/>
  <c r="C653" i="3"/>
  <c r="N655" i="7"/>
  <c r="E654" i="3"/>
  <c r="M658" i="7"/>
  <c r="Q658" i="7" s="1"/>
  <c r="C657" i="3"/>
  <c r="N659" i="7"/>
  <c r="E658" i="3"/>
  <c r="M662" i="7"/>
  <c r="Q662" i="7" s="1"/>
  <c r="C661" i="3"/>
  <c r="N663" i="7"/>
  <c r="E662" i="3"/>
  <c r="M666" i="7"/>
  <c r="Q666" i="7" s="1"/>
  <c r="C665" i="3"/>
  <c r="N667" i="7"/>
  <c r="E666" i="3"/>
  <c r="M670" i="7"/>
  <c r="Q670" i="7" s="1"/>
  <c r="C669" i="3"/>
  <c r="N671" i="7"/>
  <c r="E670" i="3"/>
  <c r="M674" i="7"/>
  <c r="Q674" i="7" s="1"/>
  <c r="C673" i="3"/>
  <c r="N675" i="7"/>
  <c r="E674" i="3"/>
  <c r="M678" i="7"/>
  <c r="Q678" i="7" s="1"/>
  <c r="C677" i="3"/>
  <c r="N679" i="7"/>
  <c r="E678" i="3"/>
  <c r="M682" i="7"/>
  <c r="Q682" i="7" s="1"/>
  <c r="C681" i="3"/>
  <c r="N683" i="7"/>
  <c r="E682" i="3"/>
  <c r="M686" i="7"/>
  <c r="Q686" i="7" s="1"/>
  <c r="C685" i="3"/>
  <c r="N687" i="7"/>
  <c r="E686" i="3"/>
  <c r="M690" i="7"/>
  <c r="Q690" i="7" s="1"/>
  <c r="C689" i="3"/>
  <c r="N691" i="7"/>
  <c r="E690" i="3"/>
  <c r="M694" i="7"/>
  <c r="Q694" i="7" s="1"/>
  <c r="C693" i="3"/>
  <c r="N695" i="7"/>
  <c r="E694" i="3"/>
  <c r="M698" i="7"/>
  <c r="Q698" i="7" s="1"/>
  <c r="C697" i="3"/>
  <c r="N699" i="7"/>
  <c r="E698" i="3"/>
  <c r="M702" i="7"/>
  <c r="Q702" i="7" s="1"/>
  <c r="C701" i="3"/>
  <c r="N703" i="7"/>
  <c r="E702" i="3"/>
  <c r="M706" i="7"/>
  <c r="Q706" i="7" s="1"/>
  <c r="C705" i="3"/>
  <c r="N707" i="7"/>
  <c r="E706" i="3"/>
  <c r="M710" i="7"/>
  <c r="Q710" i="7" s="1"/>
  <c r="C709" i="3"/>
  <c r="N711" i="7"/>
  <c r="E710" i="3"/>
  <c r="M714" i="7"/>
  <c r="Q714" i="7" s="1"/>
  <c r="C713" i="3"/>
  <c r="N715" i="7"/>
  <c r="E714" i="3"/>
  <c r="M718" i="7"/>
  <c r="Q718" i="7" s="1"/>
  <c r="C717" i="3"/>
  <c r="N719" i="7"/>
  <c r="E718" i="3"/>
  <c r="M722" i="7"/>
  <c r="Q722" i="7" s="1"/>
  <c r="C721" i="3"/>
  <c r="N723" i="7"/>
  <c r="E722" i="3"/>
  <c r="M726" i="7"/>
  <c r="Q726" i="7" s="1"/>
  <c r="C725" i="3"/>
  <c r="N727" i="7"/>
  <c r="E726" i="3"/>
  <c r="M730" i="7"/>
  <c r="Q730" i="7" s="1"/>
  <c r="C729" i="3"/>
  <c r="N731" i="7"/>
  <c r="E730" i="3"/>
  <c r="M734" i="7"/>
  <c r="Q734" i="7" s="1"/>
  <c r="C733" i="3"/>
  <c r="N735" i="7"/>
  <c r="E734" i="3"/>
  <c r="M738" i="7"/>
  <c r="Q738" i="7" s="1"/>
  <c r="C737" i="3"/>
  <c r="N739" i="7"/>
  <c r="E738" i="3"/>
  <c r="M742" i="7"/>
  <c r="Q742" i="7" s="1"/>
  <c r="C741" i="3"/>
  <c r="N743" i="7"/>
  <c r="E742" i="3"/>
  <c r="M746" i="7"/>
  <c r="Q746" i="7" s="1"/>
  <c r="C745" i="3"/>
  <c r="N747" i="7"/>
  <c r="E746" i="3"/>
  <c r="M750" i="7"/>
  <c r="Q750" i="7" s="1"/>
  <c r="C749" i="3"/>
  <c r="N751" i="7"/>
  <c r="E750" i="3"/>
  <c r="M754" i="7"/>
  <c r="Q754" i="7" s="1"/>
  <c r="C753" i="3"/>
  <c r="N755" i="7"/>
  <c r="E754" i="3"/>
  <c r="M758" i="7"/>
  <c r="Q758" i="7" s="1"/>
  <c r="C757" i="3"/>
  <c r="N759" i="7"/>
  <c r="E758" i="3"/>
  <c r="M762" i="7"/>
  <c r="Q762" i="7" s="1"/>
  <c r="C761" i="3"/>
  <c r="N763" i="7"/>
  <c r="E762" i="3"/>
  <c r="M766" i="7"/>
  <c r="Q766" i="7" s="1"/>
  <c r="C765" i="3"/>
  <c r="N767" i="7"/>
  <c r="E766" i="3"/>
  <c r="M770" i="7"/>
  <c r="Q770" i="7" s="1"/>
  <c r="C769" i="3"/>
  <c r="N771" i="7"/>
  <c r="E770" i="3"/>
  <c r="M774" i="7"/>
  <c r="Q774" i="7" s="1"/>
  <c r="C773" i="3"/>
  <c r="N775" i="7"/>
  <c r="E774" i="3"/>
  <c r="M778" i="7"/>
  <c r="Q778" i="7" s="1"/>
  <c r="C777" i="3"/>
  <c r="N779" i="7"/>
  <c r="E778" i="3"/>
  <c r="M782" i="7"/>
  <c r="Q782" i="7" s="1"/>
  <c r="C781" i="3"/>
  <c r="N783" i="7"/>
  <c r="E782" i="3"/>
  <c r="M786" i="7"/>
  <c r="Q786" i="7" s="1"/>
  <c r="C785" i="3"/>
  <c r="N787" i="7"/>
  <c r="E786" i="3"/>
  <c r="M790" i="7"/>
  <c r="Q790" i="7" s="1"/>
  <c r="C789" i="3"/>
  <c r="N791" i="7"/>
  <c r="E790" i="3"/>
  <c r="M794" i="7"/>
  <c r="Q794" i="7" s="1"/>
  <c r="C793" i="3"/>
  <c r="N795" i="7"/>
  <c r="E794" i="3"/>
  <c r="M798" i="7"/>
  <c r="Q798" i="7" s="1"/>
  <c r="C797" i="3"/>
  <c r="N799" i="7"/>
  <c r="E798" i="3"/>
  <c r="M802" i="7"/>
  <c r="Q802" i="7" s="1"/>
  <c r="C801" i="3"/>
  <c r="N803" i="7"/>
  <c r="E802" i="3"/>
  <c r="M806" i="7"/>
  <c r="Q806" i="7" s="1"/>
  <c r="C805" i="3"/>
  <c r="N807" i="7"/>
  <c r="E806" i="3"/>
  <c r="M810" i="7"/>
  <c r="Q810" i="7" s="1"/>
  <c r="C809" i="3"/>
  <c r="N811" i="7"/>
  <c r="E810" i="3"/>
  <c r="M814" i="7"/>
  <c r="Q814" i="7" s="1"/>
  <c r="C813" i="3"/>
  <c r="N815" i="7"/>
  <c r="E814" i="3"/>
  <c r="M818" i="7"/>
  <c r="Q818" i="7" s="1"/>
  <c r="C817" i="3"/>
  <c r="N819" i="7"/>
  <c r="E818" i="3"/>
  <c r="M822" i="7"/>
  <c r="Q822" i="7" s="1"/>
  <c r="C821" i="3"/>
  <c r="N823" i="7"/>
  <c r="E822" i="3"/>
  <c r="M826" i="7"/>
  <c r="Q826" i="7" s="1"/>
  <c r="C825" i="3"/>
  <c r="N827" i="7"/>
  <c r="E826" i="3"/>
  <c r="M830" i="7"/>
  <c r="Q830" i="7" s="1"/>
  <c r="C829" i="3"/>
  <c r="N831" i="7"/>
  <c r="E830" i="3"/>
  <c r="M834" i="7"/>
  <c r="Q834" i="7" s="1"/>
  <c r="C833" i="3"/>
  <c r="N835" i="7"/>
  <c r="E834" i="3"/>
  <c r="M838" i="7"/>
  <c r="Q838" i="7" s="1"/>
  <c r="C837" i="3"/>
  <c r="N839" i="7"/>
  <c r="E838" i="3"/>
  <c r="M842" i="7"/>
  <c r="Q842" i="7" s="1"/>
  <c r="C841" i="3"/>
  <c r="N843" i="7"/>
  <c r="E842" i="3"/>
  <c r="M846" i="7"/>
  <c r="Q846" i="7" s="1"/>
  <c r="C845" i="3"/>
  <c r="N847" i="7"/>
  <c r="E846" i="3"/>
  <c r="M850" i="7"/>
  <c r="Q850" i="7" s="1"/>
  <c r="C849" i="3"/>
  <c r="N851" i="7"/>
  <c r="E850" i="3"/>
  <c r="M854" i="7"/>
  <c r="Q854" i="7" s="1"/>
  <c r="C853" i="3"/>
  <c r="N855" i="7"/>
  <c r="E854" i="3"/>
  <c r="M858" i="7"/>
  <c r="Q858" i="7" s="1"/>
  <c r="C857" i="3"/>
  <c r="N859" i="7"/>
  <c r="E858" i="3"/>
  <c r="M862" i="7"/>
  <c r="Q862" i="7" s="1"/>
  <c r="C861" i="3"/>
  <c r="N863" i="7"/>
  <c r="E862" i="3"/>
  <c r="M866" i="7"/>
  <c r="Q866" i="7" s="1"/>
  <c r="C865" i="3"/>
  <c r="N867" i="7"/>
  <c r="E866" i="3"/>
  <c r="M870" i="7"/>
  <c r="Q870" i="7" s="1"/>
  <c r="C869" i="3"/>
  <c r="N871" i="7"/>
  <c r="E870" i="3"/>
  <c r="M874" i="7"/>
  <c r="Q874" i="7" s="1"/>
  <c r="C873" i="3"/>
  <c r="N875" i="7"/>
  <c r="E874" i="3"/>
  <c r="M878" i="7"/>
  <c r="Q878" i="7" s="1"/>
  <c r="C877" i="3"/>
  <c r="N879" i="7"/>
  <c r="E878" i="3"/>
  <c r="M882" i="7"/>
  <c r="Q882" i="7" s="1"/>
  <c r="C881" i="3"/>
  <c r="N883" i="7"/>
  <c r="E882" i="3"/>
  <c r="M886" i="7"/>
  <c r="Q886" i="7" s="1"/>
  <c r="C885" i="3"/>
  <c r="N887" i="7"/>
  <c r="E886" i="3"/>
  <c r="M890" i="7"/>
  <c r="Q890" i="7" s="1"/>
  <c r="C889" i="3"/>
  <c r="N891" i="7"/>
  <c r="E890" i="3"/>
  <c r="M894" i="7"/>
  <c r="Q894" i="7" s="1"/>
  <c r="C893" i="3"/>
  <c r="N895" i="7"/>
  <c r="E894" i="3"/>
  <c r="M898" i="7"/>
  <c r="Q898" i="7" s="1"/>
  <c r="C897" i="3"/>
  <c r="N899" i="7"/>
  <c r="E898" i="3"/>
  <c r="M902" i="7"/>
  <c r="Q902" i="7" s="1"/>
  <c r="C901" i="3"/>
  <c r="N903" i="7"/>
  <c r="E902" i="3"/>
  <c r="M906" i="7"/>
  <c r="Q906" i="7" s="1"/>
  <c r="C905" i="3"/>
  <c r="N907" i="7"/>
  <c r="E906" i="3"/>
  <c r="M910" i="7"/>
  <c r="Q910" i="7" s="1"/>
  <c r="C909" i="3"/>
  <c r="N911" i="7"/>
  <c r="E910" i="3"/>
  <c r="M914" i="7"/>
  <c r="Q914" i="7" s="1"/>
  <c r="C913" i="3"/>
  <c r="N915" i="7"/>
  <c r="E914" i="3"/>
  <c r="M918" i="7"/>
  <c r="Q918" i="7" s="1"/>
  <c r="C917" i="3"/>
  <c r="N919" i="7"/>
  <c r="E918" i="3"/>
  <c r="M922" i="7"/>
  <c r="Q922" i="7" s="1"/>
  <c r="C921" i="3"/>
  <c r="N923" i="7"/>
  <c r="E922" i="3"/>
  <c r="M926" i="7"/>
  <c r="Q926" i="7" s="1"/>
  <c r="C925" i="3"/>
  <c r="N927" i="7"/>
  <c r="E926" i="3"/>
  <c r="M930" i="7"/>
  <c r="Q930" i="7" s="1"/>
  <c r="C929" i="3"/>
  <c r="N931" i="7"/>
  <c r="E930" i="3"/>
  <c r="M934" i="7"/>
  <c r="Q934" i="7" s="1"/>
  <c r="C933" i="3"/>
  <c r="N935" i="7"/>
  <c r="E934" i="3"/>
  <c r="M938" i="7"/>
  <c r="Q938" i="7" s="1"/>
  <c r="C937" i="3"/>
  <c r="N939" i="7"/>
  <c r="E938" i="3"/>
  <c r="M942" i="7"/>
  <c r="Q942" i="7" s="1"/>
  <c r="C941" i="3"/>
  <c r="N943" i="7"/>
  <c r="E942" i="3"/>
  <c r="M946" i="7"/>
  <c r="Q946" i="7" s="1"/>
  <c r="C945" i="3"/>
  <c r="N947" i="7"/>
  <c r="E946" i="3"/>
  <c r="M950" i="7"/>
  <c r="Q950" i="7" s="1"/>
  <c r="C949" i="3"/>
  <c r="N951" i="7"/>
  <c r="E950" i="3"/>
  <c r="M954" i="7"/>
  <c r="Q954" i="7" s="1"/>
  <c r="C953" i="3"/>
  <c r="N955" i="7"/>
  <c r="E954" i="3"/>
  <c r="M958" i="7"/>
  <c r="Q958" i="7" s="1"/>
  <c r="C957" i="3"/>
  <c r="N959" i="7"/>
  <c r="E958" i="3"/>
  <c r="M962" i="7"/>
  <c r="Q962" i="7" s="1"/>
  <c r="C961" i="3"/>
  <c r="N963" i="7"/>
  <c r="E962" i="3"/>
  <c r="M966" i="7"/>
  <c r="Q966" i="7" s="1"/>
  <c r="C965" i="3"/>
  <c r="N967" i="7"/>
  <c r="E966" i="3"/>
  <c r="M970" i="7"/>
  <c r="Q970" i="7" s="1"/>
  <c r="C969" i="3"/>
  <c r="N971" i="7"/>
  <c r="E970" i="3"/>
  <c r="M974" i="7"/>
  <c r="Q974" i="7" s="1"/>
  <c r="C973" i="3"/>
  <c r="N975" i="7"/>
  <c r="E974" i="3"/>
  <c r="M978" i="7"/>
  <c r="Q978" i="7" s="1"/>
  <c r="C977" i="3"/>
  <c r="N979" i="7"/>
  <c r="E978" i="3"/>
  <c r="M982" i="7"/>
  <c r="Q982" i="7" s="1"/>
  <c r="C981" i="3"/>
  <c r="N983" i="7"/>
  <c r="E982" i="3"/>
  <c r="M986" i="7"/>
  <c r="Q986" i="7" s="1"/>
  <c r="C985" i="3"/>
  <c r="N987" i="7"/>
  <c r="E986" i="3"/>
  <c r="M990" i="7"/>
  <c r="Q990" i="7" s="1"/>
  <c r="C989" i="3"/>
  <c r="N991" i="7"/>
  <c r="E990" i="3"/>
  <c r="M994" i="7"/>
  <c r="Q994" i="7" s="1"/>
  <c r="C993" i="3"/>
  <c r="N995" i="7"/>
  <c r="E994" i="3"/>
  <c r="M998" i="7"/>
  <c r="Q998" i="7" s="1"/>
  <c r="C997" i="3"/>
  <c r="N999" i="7"/>
  <c r="E998" i="3"/>
  <c r="M1002" i="7"/>
  <c r="Q1002" i="7" s="1"/>
  <c r="C1001" i="3"/>
  <c r="N1003" i="7"/>
  <c r="E1002" i="3"/>
  <c r="M1006" i="7"/>
  <c r="Q1006" i="7" s="1"/>
  <c r="C1005" i="3"/>
  <c r="N1007" i="7"/>
  <c r="E1006" i="3"/>
  <c r="M1010" i="7"/>
  <c r="Q1010" i="7" s="1"/>
  <c r="C1009" i="3"/>
  <c r="N1011" i="7"/>
  <c r="E1010" i="3"/>
  <c r="M1014" i="7"/>
  <c r="Q1014" i="7" s="1"/>
  <c r="C1013" i="3"/>
  <c r="N1015" i="7"/>
  <c r="E1014" i="3"/>
  <c r="M1018" i="7"/>
  <c r="Q1018" i="7" s="1"/>
  <c r="C1017" i="3"/>
  <c r="N1019" i="7"/>
  <c r="E1018" i="3"/>
  <c r="M1022" i="7"/>
  <c r="Q1022" i="7" s="1"/>
  <c r="C1021" i="3"/>
  <c r="N1023" i="7"/>
  <c r="E1022" i="3"/>
  <c r="M1026" i="7"/>
  <c r="Q1026" i="7" s="1"/>
  <c r="C1025" i="3"/>
  <c r="N1027" i="7"/>
  <c r="E1026" i="3"/>
  <c r="M1030" i="7"/>
  <c r="Q1030" i="7" s="1"/>
  <c r="C1029" i="3"/>
  <c r="N1031" i="7"/>
  <c r="E1030" i="3"/>
  <c r="M1034" i="7"/>
  <c r="Q1034" i="7" s="1"/>
  <c r="C1033" i="3"/>
  <c r="N1035" i="7"/>
  <c r="E1034" i="3"/>
  <c r="M1038" i="7"/>
  <c r="Q1038" i="7" s="1"/>
  <c r="C1037" i="3"/>
  <c r="N1039" i="7"/>
  <c r="E1038" i="3"/>
  <c r="M1042" i="7"/>
  <c r="Q1042" i="7" s="1"/>
  <c r="C1041" i="3"/>
  <c r="N1043" i="7"/>
  <c r="E1042" i="3"/>
  <c r="M1046" i="7"/>
  <c r="Q1046" i="7" s="1"/>
  <c r="C1045" i="3"/>
  <c r="N1047" i="7"/>
  <c r="E1046" i="3"/>
  <c r="M1050" i="7"/>
  <c r="Q1050" i="7" s="1"/>
  <c r="C1049" i="3"/>
  <c r="N1051" i="7"/>
  <c r="E1050" i="3"/>
  <c r="M1054" i="7"/>
  <c r="Q1054" i="7" s="1"/>
  <c r="C1053" i="3"/>
  <c r="N1055" i="7"/>
  <c r="E1054" i="3"/>
  <c r="M1058" i="7"/>
  <c r="Q1058" i="7" s="1"/>
  <c r="C1057" i="3"/>
  <c r="N1059" i="7"/>
  <c r="E1058" i="3"/>
  <c r="M1062" i="7"/>
  <c r="Q1062" i="7" s="1"/>
  <c r="C1061" i="3"/>
  <c r="N1063" i="7"/>
  <c r="E1062" i="3"/>
  <c r="M1066" i="7"/>
  <c r="Q1066" i="7" s="1"/>
  <c r="C1065" i="3"/>
  <c r="N1067" i="7"/>
  <c r="E1066" i="3"/>
  <c r="M1070" i="7"/>
  <c r="Q1070" i="7" s="1"/>
  <c r="C1069" i="3"/>
  <c r="N1071" i="7"/>
  <c r="E1070" i="3"/>
  <c r="M1074" i="7"/>
  <c r="Q1074" i="7" s="1"/>
  <c r="C1073" i="3"/>
  <c r="N1075" i="7"/>
  <c r="E1074" i="3"/>
  <c r="M1078" i="7"/>
  <c r="Q1078" i="7" s="1"/>
  <c r="C1077" i="3"/>
  <c r="N1079" i="7"/>
  <c r="E1078" i="3"/>
  <c r="M1082" i="7"/>
  <c r="Q1082" i="7" s="1"/>
  <c r="C1081" i="3"/>
  <c r="N1083" i="7"/>
  <c r="E1082" i="3"/>
  <c r="M1086" i="7"/>
  <c r="Q1086" i="7" s="1"/>
  <c r="C1085" i="3"/>
  <c r="N1087" i="7"/>
  <c r="E1086" i="3"/>
  <c r="M1090" i="7"/>
  <c r="Q1090" i="7" s="1"/>
  <c r="C1089" i="3"/>
  <c r="N1091" i="7"/>
  <c r="E1090" i="3"/>
  <c r="M1094" i="7"/>
  <c r="Q1094" i="7" s="1"/>
  <c r="C1093" i="3"/>
  <c r="N1095" i="7"/>
  <c r="E1094" i="3"/>
  <c r="M1097" i="7"/>
  <c r="Q1097" i="7" s="1"/>
  <c r="C1096" i="3"/>
  <c r="N1098" i="7"/>
  <c r="E1097" i="3"/>
  <c r="N1101" i="7"/>
  <c r="E1100" i="3"/>
  <c r="M1104" i="7"/>
  <c r="Q1104" i="7" s="1"/>
  <c r="C1103" i="3"/>
  <c r="E1103" i="2"/>
  <c r="M1110" i="7"/>
  <c r="Q1110" i="7" s="1"/>
  <c r="C1109" i="3"/>
  <c r="N1111" i="7"/>
  <c r="E1110" i="3"/>
  <c r="M1113" i="7"/>
  <c r="Q1113" i="7" s="1"/>
  <c r="C1112" i="3"/>
  <c r="N1114" i="7"/>
  <c r="E1113" i="3"/>
  <c r="N1117" i="7"/>
  <c r="E1116" i="3"/>
  <c r="M1120" i="7"/>
  <c r="Q1120" i="7" s="1"/>
  <c r="C1119" i="3"/>
  <c r="E1119" i="2"/>
  <c r="M1126" i="7"/>
  <c r="Q1126" i="7" s="1"/>
  <c r="C1125" i="3"/>
  <c r="N1127" i="7"/>
  <c r="E1126" i="3"/>
  <c r="M1129" i="7"/>
  <c r="Q1129" i="7" s="1"/>
  <c r="C1128" i="3"/>
  <c r="N1130" i="7"/>
  <c r="E1129" i="3"/>
  <c r="N1133" i="7"/>
  <c r="E1132" i="3"/>
  <c r="M1136" i="7"/>
  <c r="Q1136" i="7" s="1"/>
  <c r="C1135" i="3"/>
  <c r="E1135" i="2"/>
  <c r="M1142" i="7"/>
  <c r="Q1142" i="7" s="1"/>
  <c r="C1141" i="3"/>
  <c r="N1143" i="7"/>
  <c r="E1142" i="3"/>
  <c r="M1145" i="7"/>
  <c r="Q1145" i="7" s="1"/>
  <c r="C1144" i="3"/>
  <c r="N1146" i="7"/>
  <c r="E1145" i="3"/>
  <c r="N1149" i="7"/>
  <c r="E1148" i="3"/>
  <c r="M1152" i="7"/>
  <c r="Q1152" i="7" s="1"/>
  <c r="C1151" i="3"/>
  <c r="E1151" i="2"/>
  <c r="M1158" i="7"/>
  <c r="Q1158" i="7" s="1"/>
  <c r="C1157" i="3"/>
  <c r="N1159" i="7"/>
  <c r="E1158" i="3"/>
  <c r="M1161" i="7"/>
  <c r="Q1161" i="7" s="1"/>
  <c r="C1160" i="3"/>
  <c r="N1162" i="7"/>
  <c r="E1161" i="3"/>
  <c r="N1165" i="7"/>
  <c r="E1164" i="3"/>
  <c r="M1168" i="7"/>
  <c r="Q1168" i="7" s="1"/>
  <c r="C1167" i="3"/>
  <c r="E1167" i="2"/>
  <c r="M1174" i="7"/>
  <c r="Q1174" i="7" s="1"/>
  <c r="C1173" i="3"/>
  <c r="N1175" i="7"/>
  <c r="E1174" i="3"/>
  <c r="M1177" i="7"/>
  <c r="Q1177" i="7" s="1"/>
  <c r="C1176" i="3"/>
  <c r="N1178" i="7"/>
  <c r="E1177" i="3"/>
  <c r="N1181" i="7"/>
  <c r="E1180" i="3"/>
  <c r="M1184" i="7"/>
  <c r="Q1184" i="7" s="1"/>
  <c r="C1183" i="3"/>
  <c r="E1183" i="2"/>
  <c r="M1190" i="7"/>
  <c r="Q1190" i="7" s="1"/>
  <c r="C1189" i="3"/>
  <c r="N1191" i="7"/>
  <c r="E1190" i="3"/>
  <c r="M1193" i="7"/>
  <c r="Q1193" i="7" s="1"/>
  <c r="C1192" i="3"/>
  <c r="N1194" i="7"/>
  <c r="E1193" i="3"/>
  <c r="N1197" i="7"/>
  <c r="E1196" i="3"/>
  <c r="M1200" i="7"/>
  <c r="Q1200" i="7" s="1"/>
  <c r="C1199" i="3"/>
  <c r="E1199" i="2"/>
  <c r="M1206" i="7"/>
  <c r="Q1206" i="7" s="1"/>
  <c r="C1205" i="3"/>
  <c r="N1207" i="7"/>
  <c r="E1206" i="3"/>
  <c r="M1209" i="7"/>
  <c r="Q1209" i="7" s="1"/>
  <c r="C1208" i="3"/>
  <c r="N1210" i="7"/>
  <c r="E1209" i="3"/>
  <c r="N1213" i="7"/>
  <c r="E1212" i="3"/>
  <c r="M1216" i="7"/>
  <c r="Q1216" i="7" s="1"/>
  <c r="C1215" i="3"/>
  <c r="E1215" i="2"/>
  <c r="M1222" i="7"/>
  <c r="Q1222" i="7" s="1"/>
  <c r="C1221" i="3"/>
  <c r="N1223" i="7"/>
  <c r="E1222" i="3"/>
  <c r="M1225" i="7"/>
  <c r="Q1225" i="7" s="1"/>
  <c r="C1224" i="3"/>
  <c r="N1226" i="7"/>
  <c r="E1225" i="3"/>
  <c r="N1229" i="7"/>
  <c r="E1228" i="3"/>
  <c r="M1232" i="7"/>
  <c r="Q1232" i="7" s="1"/>
  <c r="C1231" i="3"/>
  <c r="E1231" i="2"/>
  <c r="M1238" i="7"/>
  <c r="Q1238" i="7" s="1"/>
  <c r="C1237" i="3"/>
  <c r="N1239" i="7"/>
  <c r="E1238" i="3"/>
  <c r="M1241" i="7"/>
  <c r="Q1241" i="7" s="1"/>
  <c r="C1240" i="3"/>
  <c r="N1242" i="7"/>
  <c r="E1241" i="3"/>
  <c r="N1245" i="7"/>
  <c r="E1244" i="3"/>
  <c r="M1248" i="7"/>
  <c r="Q1248" i="7" s="1"/>
  <c r="C1247" i="3"/>
  <c r="E1247" i="2"/>
  <c r="M1254" i="7"/>
  <c r="Q1254" i="7" s="1"/>
  <c r="C1253" i="3"/>
  <c r="N1255" i="7"/>
  <c r="E1254" i="3"/>
  <c r="M1257" i="7"/>
  <c r="Q1257" i="7" s="1"/>
  <c r="C1256" i="3"/>
  <c r="N1258" i="7"/>
  <c r="E1257" i="3"/>
  <c r="E5" i="3"/>
  <c r="C8" i="3"/>
  <c r="B9" i="3"/>
  <c r="B10" i="3"/>
  <c r="B14" i="3"/>
  <c r="B16" i="3"/>
  <c r="B17" i="3"/>
  <c r="K22" i="7"/>
  <c r="P22" i="7" s="1"/>
  <c r="B21" i="3"/>
  <c r="K26" i="7"/>
  <c r="P26" i="7" s="1"/>
  <c r="B25" i="3"/>
  <c r="L31" i="7"/>
  <c r="D30" i="3"/>
  <c r="K42" i="7"/>
  <c r="P42" i="7" s="1"/>
  <c r="B41" i="3"/>
  <c r="L51" i="7"/>
  <c r="D50" i="3"/>
  <c r="L55" i="7"/>
  <c r="D54" i="3"/>
  <c r="L63" i="7"/>
  <c r="D62" i="3"/>
  <c r="K74" i="7"/>
  <c r="P74" i="7" s="1"/>
  <c r="B73" i="3"/>
  <c r="L83" i="7"/>
  <c r="D82" i="3"/>
  <c r="K94" i="7"/>
  <c r="P94" i="7" s="1"/>
  <c r="B93" i="3"/>
  <c r="L99" i="7"/>
  <c r="D98" i="3"/>
  <c r="K110" i="7"/>
  <c r="P110" i="7" s="1"/>
  <c r="B109" i="3"/>
  <c r="L115" i="7"/>
  <c r="D114" i="3"/>
  <c r="L119" i="7"/>
  <c r="D118" i="3"/>
  <c r="K130" i="7"/>
  <c r="P130" i="7" s="1"/>
  <c r="B129" i="3"/>
  <c r="L135" i="7"/>
  <c r="D134" i="3"/>
  <c r="L139" i="7"/>
  <c r="D138" i="3"/>
  <c r="K142" i="7"/>
  <c r="P142" i="7" s="1"/>
  <c r="B141" i="3"/>
  <c r="K146" i="7"/>
  <c r="P146" i="7" s="1"/>
  <c r="B145" i="3"/>
  <c r="K150" i="7"/>
  <c r="P150" i="7" s="1"/>
  <c r="B149" i="3"/>
  <c r="L159" i="7"/>
  <c r="D158" i="3"/>
  <c r="L163" i="7"/>
  <c r="D162" i="3"/>
  <c r="K166" i="7"/>
  <c r="P166" i="7" s="1"/>
  <c r="B165" i="3"/>
  <c r="L171" i="7"/>
  <c r="D170" i="3"/>
  <c r="K174" i="7"/>
  <c r="P174" i="7" s="1"/>
  <c r="B173" i="3"/>
  <c r="L179" i="7"/>
  <c r="D178" i="3"/>
  <c r="L183" i="7"/>
  <c r="D182" i="3"/>
  <c r="K186" i="7"/>
  <c r="P186" i="7" s="1"/>
  <c r="B185" i="3"/>
  <c r="L191" i="7"/>
  <c r="D190" i="3"/>
  <c r="K194" i="7"/>
  <c r="P194" i="7" s="1"/>
  <c r="B193" i="3"/>
  <c r="K198" i="7"/>
  <c r="P198" i="7" s="1"/>
  <c r="B197" i="3"/>
  <c r="L203" i="7"/>
  <c r="D202" i="3"/>
  <c r="L207" i="7"/>
  <c r="D206" i="3"/>
  <c r="L211" i="7"/>
  <c r="D210" i="3"/>
  <c r="K214" i="7"/>
  <c r="P214" i="7" s="1"/>
  <c r="B213" i="3"/>
  <c r="L219" i="7"/>
  <c r="D218" i="3"/>
  <c r="L223" i="7"/>
  <c r="D222" i="3"/>
  <c r="K226" i="7"/>
  <c r="P226" i="7" s="1"/>
  <c r="B225" i="3"/>
  <c r="L231" i="7"/>
  <c r="D230" i="3"/>
  <c r="L235" i="7"/>
  <c r="D234" i="3"/>
  <c r="K238" i="7"/>
  <c r="P238" i="7" s="1"/>
  <c r="B237" i="3"/>
  <c r="L239" i="7"/>
  <c r="D238" i="3"/>
  <c r="K242" i="7"/>
  <c r="P242" i="7" s="1"/>
  <c r="B241" i="3"/>
  <c r="L247" i="7"/>
  <c r="D246" i="3"/>
  <c r="K250" i="7"/>
  <c r="P250" i="7" s="1"/>
  <c r="B249" i="3"/>
  <c r="L251" i="7"/>
  <c r="D250" i="3"/>
  <c r="K254" i="7"/>
  <c r="P254" i="7" s="1"/>
  <c r="B253" i="3"/>
  <c r="L259" i="7"/>
  <c r="D258" i="3"/>
  <c r="L263" i="7"/>
  <c r="D262" i="3"/>
  <c r="K266" i="7"/>
  <c r="P266" i="7" s="1"/>
  <c r="B265" i="3"/>
  <c r="L271" i="7"/>
  <c r="D270" i="3"/>
  <c r="L275" i="7"/>
  <c r="D274" i="3"/>
  <c r="K278" i="7"/>
  <c r="P278" i="7" s="1"/>
  <c r="B277" i="3"/>
  <c r="L283" i="7"/>
  <c r="D282" i="3"/>
  <c r="K286" i="7"/>
  <c r="P286" i="7" s="1"/>
  <c r="B285" i="3"/>
  <c r="L291" i="7"/>
  <c r="D290" i="3"/>
  <c r="K294" i="7"/>
  <c r="P294" i="7" s="1"/>
  <c r="B293" i="3"/>
  <c r="L295" i="7"/>
  <c r="D294" i="3"/>
  <c r="K298" i="7"/>
  <c r="P298" i="7" s="1"/>
  <c r="B297" i="3"/>
  <c r="L299" i="7"/>
  <c r="D298" i="3"/>
  <c r="K302" i="7"/>
  <c r="P302" i="7" s="1"/>
  <c r="B301" i="3"/>
  <c r="L303" i="7"/>
  <c r="D302" i="3"/>
  <c r="K306" i="7"/>
  <c r="P306" i="7" s="1"/>
  <c r="B305" i="3"/>
  <c r="L311" i="7"/>
  <c r="D310" i="3"/>
  <c r="K314" i="7"/>
  <c r="P314" i="7" s="1"/>
  <c r="B313" i="3"/>
  <c r="L319" i="7"/>
  <c r="D318" i="3"/>
  <c r="L323" i="7"/>
  <c r="D322" i="3"/>
  <c r="K326" i="7"/>
  <c r="P326" i="7" s="1"/>
  <c r="B325" i="3"/>
  <c r="L327" i="7"/>
  <c r="D326" i="3"/>
  <c r="K330" i="7"/>
  <c r="P330" i="7" s="1"/>
  <c r="B329" i="3"/>
  <c r="L335" i="7"/>
  <c r="D334" i="3"/>
  <c r="K338" i="7"/>
  <c r="P338" i="7" s="1"/>
  <c r="B337" i="3"/>
  <c r="L343" i="7"/>
  <c r="D342" i="3"/>
  <c r="L347" i="7"/>
  <c r="D346" i="3"/>
  <c r="K350" i="7"/>
  <c r="P350" i="7" s="1"/>
  <c r="B349" i="3"/>
  <c r="L355" i="7"/>
  <c r="D354" i="3"/>
  <c r="K358" i="7"/>
  <c r="P358" i="7" s="1"/>
  <c r="B357" i="3"/>
  <c r="L363" i="7"/>
  <c r="D362" i="3"/>
  <c r="K366" i="7"/>
  <c r="P366" i="7" s="1"/>
  <c r="B365" i="3"/>
  <c r="L371" i="7"/>
  <c r="D370" i="3"/>
  <c r="K374" i="7"/>
  <c r="P374" i="7" s="1"/>
  <c r="B373" i="3"/>
  <c r="L379" i="7"/>
  <c r="D378" i="3"/>
  <c r="K382" i="7"/>
  <c r="P382" i="7" s="1"/>
  <c r="B381" i="3"/>
  <c r="L383" i="7"/>
  <c r="D382" i="3"/>
  <c r="K386" i="7"/>
  <c r="P386" i="7" s="1"/>
  <c r="B385" i="3"/>
  <c r="L391" i="7"/>
  <c r="D390" i="3"/>
  <c r="K394" i="7"/>
  <c r="P394" i="7" s="1"/>
  <c r="B393" i="3"/>
  <c r="L399" i="7"/>
  <c r="D398" i="3"/>
  <c r="K402" i="7"/>
  <c r="P402" i="7" s="1"/>
  <c r="B401" i="3"/>
  <c r="K406" i="7"/>
  <c r="P406" i="7" s="1"/>
  <c r="B405" i="3"/>
  <c r="L411" i="7"/>
  <c r="D410" i="3"/>
  <c r="K414" i="7"/>
  <c r="P414" i="7" s="1"/>
  <c r="B413" i="3"/>
  <c r="L419" i="7"/>
  <c r="D418" i="3"/>
  <c r="L423" i="7"/>
  <c r="D422" i="3"/>
  <c r="K426" i="7"/>
  <c r="P426" i="7" s="1"/>
  <c r="B425" i="3"/>
  <c r="L431" i="7"/>
  <c r="D430" i="3"/>
  <c r="L435" i="7"/>
  <c r="D434" i="3"/>
  <c r="K438" i="7"/>
  <c r="P438" i="7" s="1"/>
  <c r="B437" i="3"/>
  <c r="L443" i="7"/>
  <c r="D442" i="3"/>
  <c r="K446" i="7"/>
  <c r="P446" i="7" s="1"/>
  <c r="B445" i="3"/>
  <c r="L451" i="7"/>
  <c r="D450" i="3"/>
  <c r="L455" i="7"/>
  <c r="D454" i="3"/>
  <c r="K458" i="7"/>
  <c r="P458" i="7" s="1"/>
  <c r="B457" i="3"/>
  <c r="L463" i="7"/>
  <c r="D462" i="3"/>
  <c r="K466" i="7"/>
  <c r="P466" i="7" s="1"/>
  <c r="B465" i="3"/>
  <c r="L471" i="7"/>
  <c r="D470" i="3"/>
  <c r="L475" i="7"/>
  <c r="D474" i="3"/>
  <c r="L479" i="7"/>
  <c r="D478" i="3"/>
  <c r="K482" i="7"/>
  <c r="P482" i="7" s="1"/>
  <c r="B481" i="3"/>
  <c r="L483" i="7"/>
  <c r="D482" i="3"/>
  <c r="K486" i="7"/>
  <c r="P486" i="7" s="1"/>
  <c r="B485" i="3"/>
  <c r="L487" i="7"/>
  <c r="D486" i="3"/>
  <c r="K490" i="7"/>
  <c r="P490" i="7" s="1"/>
  <c r="B489" i="3"/>
  <c r="L491" i="7"/>
  <c r="D490" i="3"/>
  <c r="L495" i="7"/>
  <c r="D494" i="3"/>
  <c r="K498" i="7"/>
  <c r="P498" i="7" s="1"/>
  <c r="B497" i="3"/>
  <c r="L503" i="7"/>
  <c r="D502" i="3"/>
  <c r="L507" i="7"/>
  <c r="D506" i="3"/>
  <c r="K510" i="7"/>
  <c r="P510" i="7" s="1"/>
  <c r="B509" i="3"/>
  <c r="L515" i="7"/>
  <c r="D514" i="3"/>
  <c r="L519" i="7"/>
  <c r="D518" i="3"/>
  <c r="K522" i="7"/>
  <c r="P522" i="7" s="1"/>
  <c r="B521" i="3"/>
  <c r="L527" i="7"/>
  <c r="D526" i="3"/>
  <c r="K530" i="7"/>
  <c r="P530" i="7" s="1"/>
  <c r="B529" i="3"/>
  <c r="L531" i="7"/>
  <c r="D530" i="3"/>
  <c r="K534" i="7"/>
  <c r="P534" i="7" s="1"/>
  <c r="B533" i="3"/>
  <c r="L539" i="7"/>
  <c r="D538" i="3"/>
  <c r="K542" i="7"/>
  <c r="P542" i="7" s="1"/>
  <c r="B541" i="3"/>
  <c r="L543" i="7"/>
  <c r="D542" i="3"/>
  <c r="K546" i="7"/>
  <c r="P546" i="7" s="1"/>
  <c r="B545" i="3"/>
  <c r="L551" i="7"/>
  <c r="D550" i="3"/>
  <c r="L555" i="7"/>
  <c r="D554" i="3"/>
  <c r="K558" i="7"/>
  <c r="P558" i="7" s="1"/>
  <c r="B557" i="3"/>
  <c r="L563" i="7"/>
  <c r="D562" i="3"/>
  <c r="K566" i="7"/>
  <c r="P566" i="7" s="1"/>
  <c r="B565" i="3"/>
  <c r="K570" i="7"/>
  <c r="P570" i="7" s="1"/>
  <c r="B569" i="3"/>
  <c r="L603" i="7"/>
  <c r="D602" i="3"/>
  <c r="E6" i="1"/>
  <c r="E7" i="1"/>
  <c r="E8" i="1"/>
  <c r="E9" i="1"/>
  <c r="E13" i="1"/>
  <c r="E17" i="1"/>
  <c r="E21" i="1"/>
  <c r="K25" i="7"/>
  <c r="P25" i="7" s="1"/>
  <c r="B24" i="3"/>
  <c r="E25" i="1"/>
  <c r="K29" i="7"/>
  <c r="P29" i="7" s="1"/>
  <c r="B28" i="3"/>
  <c r="E29" i="1"/>
  <c r="K33" i="7"/>
  <c r="P33" i="7" s="1"/>
  <c r="B32" i="3"/>
  <c r="E33" i="1"/>
  <c r="K37" i="7"/>
  <c r="P37" i="7" s="1"/>
  <c r="B36" i="3"/>
  <c r="E37" i="1"/>
  <c r="K41" i="7"/>
  <c r="P41" i="7" s="1"/>
  <c r="B40" i="3"/>
  <c r="E41" i="1"/>
  <c r="K45" i="7"/>
  <c r="P45" i="7" s="1"/>
  <c r="B44" i="3"/>
  <c r="E45" i="1"/>
  <c r="K49" i="7"/>
  <c r="P49" i="7" s="1"/>
  <c r="B48" i="3"/>
  <c r="E49" i="1"/>
  <c r="K53" i="7"/>
  <c r="P53" i="7" s="1"/>
  <c r="B52" i="3"/>
  <c r="E53" i="1"/>
  <c r="K57" i="7"/>
  <c r="P57" i="7" s="1"/>
  <c r="B56" i="3"/>
  <c r="E57" i="1"/>
  <c r="K61" i="7"/>
  <c r="P61" i="7" s="1"/>
  <c r="B60" i="3"/>
  <c r="E61" i="1"/>
  <c r="K65" i="7"/>
  <c r="P65" i="7" s="1"/>
  <c r="B64" i="3"/>
  <c r="E65" i="1"/>
  <c r="K69" i="7"/>
  <c r="P69" i="7" s="1"/>
  <c r="B68" i="3"/>
  <c r="E69" i="1"/>
  <c r="K73" i="7"/>
  <c r="P73" i="7" s="1"/>
  <c r="B72" i="3"/>
  <c r="E73" i="1"/>
  <c r="K77" i="7"/>
  <c r="P77" i="7" s="1"/>
  <c r="B76" i="3"/>
  <c r="E77" i="1"/>
  <c r="K81" i="7"/>
  <c r="P81" i="7" s="1"/>
  <c r="B80" i="3"/>
  <c r="E81" i="1"/>
  <c r="K85" i="7"/>
  <c r="P85" i="7" s="1"/>
  <c r="B84" i="3"/>
  <c r="E85" i="1"/>
  <c r="K89" i="7"/>
  <c r="P89" i="7" s="1"/>
  <c r="B88" i="3"/>
  <c r="E89" i="1"/>
  <c r="K93" i="7"/>
  <c r="P93" i="7" s="1"/>
  <c r="B92" i="3"/>
  <c r="E93" i="1"/>
  <c r="K97" i="7"/>
  <c r="P97" i="7" s="1"/>
  <c r="B96" i="3"/>
  <c r="E97" i="1"/>
  <c r="K101" i="7"/>
  <c r="P101" i="7" s="1"/>
  <c r="B100" i="3"/>
  <c r="E101" i="1"/>
  <c r="K105" i="7"/>
  <c r="P105" i="7" s="1"/>
  <c r="B104" i="3"/>
  <c r="E105" i="1"/>
  <c r="K109" i="7"/>
  <c r="P109" i="7" s="1"/>
  <c r="B108" i="3"/>
  <c r="E109" i="1"/>
  <c r="K113" i="7"/>
  <c r="P113" i="7" s="1"/>
  <c r="B112" i="3"/>
  <c r="E113" i="1"/>
  <c r="K117" i="7"/>
  <c r="P117" i="7" s="1"/>
  <c r="B116" i="3"/>
  <c r="E117" i="1"/>
  <c r="K121" i="7"/>
  <c r="P121" i="7" s="1"/>
  <c r="B120" i="3"/>
  <c r="E121" i="1"/>
  <c r="K125" i="7"/>
  <c r="P125" i="7" s="1"/>
  <c r="B124" i="3"/>
  <c r="E125" i="1"/>
  <c r="K129" i="7"/>
  <c r="P129" i="7" s="1"/>
  <c r="B128" i="3"/>
  <c r="E129" i="1"/>
  <c r="K133" i="7"/>
  <c r="P133" i="7" s="1"/>
  <c r="B132" i="3"/>
  <c r="E133" i="1"/>
  <c r="K137" i="7"/>
  <c r="P137" i="7" s="1"/>
  <c r="B136" i="3"/>
  <c r="E137" i="1"/>
  <c r="K141" i="7"/>
  <c r="P141" i="7" s="1"/>
  <c r="B140" i="3"/>
  <c r="E141" i="1"/>
  <c r="K145" i="7"/>
  <c r="P145" i="7" s="1"/>
  <c r="B144" i="3"/>
  <c r="E145" i="1"/>
  <c r="K149" i="7"/>
  <c r="P149" i="7" s="1"/>
  <c r="B148" i="3"/>
  <c r="E149" i="1"/>
  <c r="K153" i="7"/>
  <c r="P153" i="7" s="1"/>
  <c r="B152" i="3"/>
  <c r="E153" i="1"/>
  <c r="K157" i="7"/>
  <c r="P157" i="7" s="1"/>
  <c r="B156" i="3"/>
  <c r="E157" i="1"/>
  <c r="K161" i="7"/>
  <c r="P161" i="7" s="1"/>
  <c r="B160" i="3"/>
  <c r="E161" i="1"/>
  <c r="K165" i="7"/>
  <c r="P165" i="7" s="1"/>
  <c r="B164" i="3"/>
  <c r="E165" i="1"/>
  <c r="K169" i="7"/>
  <c r="P169" i="7" s="1"/>
  <c r="B168" i="3"/>
  <c r="E169" i="1"/>
  <c r="K173" i="7"/>
  <c r="P173" i="7" s="1"/>
  <c r="B172" i="3"/>
  <c r="E173" i="1"/>
  <c r="K177" i="7"/>
  <c r="P177" i="7" s="1"/>
  <c r="B176" i="3"/>
  <c r="E177" i="1"/>
  <c r="K181" i="7"/>
  <c r="P181" i="7" s="1"/>
  <c r="B180" i="3"/>
  <c r="E181" i="1"/>
  <c r="K185" i="7"/>
  <c r="P185" i="7" s="1"/>
  <c r="B184" i="3"/>
  <c r="E185" i="1"/>
  <c r="K189" i="7"/>
  <c r="P189" i="7" s="1"/>
  <c r="B188" i="3"/>
  <c r="E189" i="1"/>
  <c r="K193" i="7"/>
  <c r="P193" i="7" s="1"/>
  <c r="B192" i="3"/>
  <c r="E193" i="1"/>
  <c r="K197" i="7"/>
  <c r="P197" i="7" s="1"/>
  <c r="B196" i="3"/>
  <c r="E197" i="1"/>
  <c r="K201" i="7"/>
  <c r="P201" i="7" s="1"/>
  <c r="B200" i="3"/>
  <c r="E201" i="1"/>
  <c r="K205" i="7"/>
  <c r="P205" i="7" s="1"/>
  <c r="B204" i="3"/>
  <c r="E205" i="1"/>
  <c r="K209" i="7"/>
  <c r="P209" i="7" s="1"/>
  <c r="B208" i="3"/>
  <c r="E209" i="1"/>
  <c r="K213" i="7"/>
  <c r="P213" i="7" s="1"/>
  <c r="B212" i="3"/>
  <c r="E213" i="1"/>
  <c r="K217" i="7"/>
  <c r="P217" i="7" s="1"/>
  <c r="B216" i="3"/>
  <c r="E217" i="1"/>
  <c r="K221" i="7"/>
  <c r="P221" i="7" s="1"/>
  <c r="B220" i="3"/>
  <c r="E221" i="1"/>
  <c r="K225" i="7"/>
  <c r="P225" i="7" s="1"/>
  <c r="B224" i="3"/>
  <c r="E225" i="1"/>
  <c r="K229" i="7"/>
  <c r="P229" i="7" s="1"/>
  <c r="B228" i="3"/>
  <c r="E229" i="1"/>
  <c r="K233" i="7"/>
  <c r="P233" i="7" s="1"/>
  <c r="B232" i="3"/>
  <c r="E233" i="1"/>
  <c r="K237" i="7"/>
  <c r="P237" i="7" s="1"/>
  <c r="B236" i="3"/>
  <c r="E237" i="1"/>
  <c r="K241" i="7"/>
  <c r="P241" i="7" s="1"/>
  <c r="B240" i="3"/>
  <c r="E241" i="1"/>
  <c r="K245" i="7"/>
  <c r="P245" i="7" s="1"/>
  <c r="B244" i="3"/>
  <c r="E245" i="1"/>
  <c r="K249" i="7"/>
  <c r="P249" i="7" s="1"/>
  <c r="B248" i="3"/>
  <c r="E249" i="1"/>
  <c r="K253" i="7"/>
  <c r="P253" i="7" s="1"/>
  <c r="B252" i="3"/>
  <c r="E253" i="1"/>
  <c r="K257" i="7"/>
  <c r="P257" i="7" s="1"/>
  <c r="B256" i="3"/>
  <c r="E257" i="1"/>
  <c r="K261" i="7"/>
  <c r="P261" i="7" s="1"/>
  <c r="B260" i="3"/>
  <c r="E261" i="1"/>
  <c r="K265" i="7"/>
  <c r="P265" i="7" s="1"/>
  <c r="B264" i="3"/>
  <c r="E265" i="1"/>
  <c r="K269" i="7"/>
  <c r="P269" i="7" s="1"/>
  <c r="B268" i="3"/>
  <c r="E269" i="1"/>
  <c r="K273" i="7"/>
  <c r="P273" i="7" s="1"/>
  <c r="B272" i="3"/>
  <c r="E273" i="1"/>
  <c r="K277" i="7"/>
  <c r="P277" i="7" s="1"/>
  <c r="B276" i="3"/>
  <c r="E277" i="1"/>
  <c r="K281" i="7"/>
  <c r="P281" i="7" s="1"/>
  <c r="B280" i="3"/>
  <c r="E281" i="1"/>
  <c r="K285" i="7"/>
  <c r="P285" i="7" s="1"/>
  <c r="B284" i="3"/>
  <c r="E285" i="1"/>
  <c r="K289" i="7"/>
  <c r="P289" i="7" s="1"/>
  <c r="B288" i="3"/>
  <c r="E289" i="1"/>
  <c r="K293" i="7"/>
  <c r="P293" i="7" s="1"/>
  <c r="B292" i="3"/>
  <c r="E293" i="1"/>
  <c r="K297" i="7"/>
  <c r="P297" i="7" s="1"/>
  <c r="B296" i="3"/>
  <c r="E297" i="1"/>
  <c r="K301" i="7"/>
  <c r="P301" i="7" s="1"/>
  <c r="B300" i="3"/>
  <c r="E301" i="1"/>
  <c r="K305" i="7"/>
  <c r="P305" i="7" s="1"/>
  <c r="B304" i="3"/>
  <c r="E305" i="1"/>
  <c r="K309" i="7"/>
  <c r="P309" i="7" s="1"/>
  <c r="B308" i="3"/>
  <c r="E309" i="1"/>
  <c r="K313" i="7"/>
  <c r="P313" i="7" s="1"/>
  <c r="B312" i="3"/>
  <c r="E313" i="1"/>
  <c r="K317" i="7"/>
  <c r="P317" i="7" s="1"/>
  <c r="B316" i="3"/>
  <c r="E317" i="1"/>
  <c r="K321" i="7"/>
  <c r="P321" i="7" s="1"/>
  <c r="B320" i="3"/>
  <c r="E321" i="1"/>
  <c r="K325" i="7"/>
  <c r="P325" i="7" s="1"/>
  <c r="B324" i="3"/>
  <c r="E325" i="1"/>
  <c r="K329" i="7"/>
  <c r="P329" i="7" s="1"/>
  <c r="B328" i="3"/>
  <c r="E329" i="1"/>
  <c r="K333" i="7"/>
  <c r="P333" i="7" s="1"/>
  <c r="B332" i="3"/>
  <c r="E333" i="1"/>
  <c r="K337" i="7"/>
  <c r="P337" i="7" s="1"/>
  <c r="B336" i="3"/>
  <c r="E337" i="1"/>
  <c r="K341" i="7"/>
  <c r="P341" i="7" s="1"/>
  <c r="B340" i="3"/>
  <c r="E341" i="1"/>
  <c r="K345" i="7"/>
  <c r="P345" i="7" s="1"/>
  <c r="B344" i="3"/>
  <c r="E345" i="1"/>
  <c r="K349" i="7"/>
  <c r="P349" i="7" s="1"/>
  <c r="B348" i="3"/>
  <c r="E349" i="1"/>
  <c r="K353" i="7"/>
  <c r="P353" i="7" s="1"/>
  <c r="B352" i="3"/>
  <c r="E353" i="1"/>
  <c r="K357" i="7"/>
  <c r="P357" i="7" s="1"/>
  <c r="B356" i="3"/>
  <c r="E357" i="1"/>
  <c r="K361" i="7"/>
  <c r="P361" i="7" s="1"/>
  <c r="B360" i="3"/>
  <c r="E361" i="1"/>
  <c r="K365" i="7"/>
  <c r="P365" i="7" s="1"/>
  <c r="B364" i="3"/>
  <c r="E365" i="1"/>
  <c r="K369" i="7"/>
  <c r="P369" i="7" s="1"/>
  <c r="B368" i="3"/>
  <c r="E369" i="1"/>
  <c r="K373" i="7"/>
  <c r="P373" i="7" s="1"/>
  <c r="B372" i="3"/>
  <c r="E373" i="1"/>
  <c r="K377" i="7"/>
  <c r="P377" i="7" s="1"/>
  <c r="B376" i="3"/>
  <c r="E377" i="1"/>
  <c r="K381" i="7"/>
  <c r="P381" i="7" s="1"/>
  <c r="B380" i="3"/>
  <c r="E381" i="1"/>
  <c r="K385" i="7"/>
  <c r="P385" i="7" s="1"/>
  <c r="B384" i="3"/>
  <c r="E385" i="1"/>
  <c r="K389" i="7"/>
  <c r="P389" i="7" s="1"/>
  <c r="B388" i="3"/>
  <c r="E389" i="1"/>
  <c r="K393" i="7"/>
  <c r="P393" i="7" s="1"/>
  <c r="B392" i="3"/>
  <c r="E393" i="1"/>
  <c r="K397" i="7"/>
  <c r="P397" i="7" s="1"/>
  <c r="B396" i="3"/>
  <c r="E397" i="1"/>
  <c r="K401" i="7"/>
  <c r="P401" i="7" s="1"/>
  <c r="B400" i="3"/>
  <c r="E401" i="1"/>
  <c r="K405" i="7"/>
  <c r="P405" i="7" s="1"/>
  <c r="B404" i="3"/>
  <c r="E405" i="1"/>
  <c r="K409" i="7"/>
  <c r="P409" i="7" s="1"/>
  <c r="B408" i="3"/>
  <c r="E409" i="1"/>
  <c r="K413" i="7"/>
  <c r="P413" i="7" s="1"/>
  <c r="B412" i="3"/>
  <c r="E413" i="1"/>
  <c r="K417" i="7"/>
  <c r="P417" i="7" s="1"/>
  <c r="B416" i="3"/>
  <c r="E417" i="1"/>
  <c r="K421" i="7"/>
  <c r="P421" i="7" s="1"/>
  <c r="B420" i="3"/>
  <c r="E421" i="1"/>
  <c r="K425" i="7"/>
  <c r="P425" i="7" s="1"/>
  <c r="B424" i="3"/>
  <c r="E425" i="1"/>
  <c r="K429" i="7"/>
  <c r="P429" i="7" s="1"/>
  <c r="B428" i="3"/>
  <c r="E429" i="1"/>
  <c r="K433" i="7"/>
  <c r="P433" i="7" s="1"/>
  <c r="B432" i="3"/>
  <c r="E433" i="1"/>
  <c r="K437" i="7"/>
  <c r="P437" i="7" s="1"/>
  <c r="B436" i="3"/>
  <c r="E437" i="1"/>
  <c r="K441" i="7"/>
  <c r="P441" i="7" s="1"/>
  <c r="B440" i="3"/>
  <c r="E441" i="1"/>
  <c r="K445" i="7"/>
  <c r="P445" i="7" s="1"/>
  <c r="B444" i="3"/>
  <c r="E445" i="1"/>
  <c r="K449" i="7"/>
  <c r="P449" i="7" s="1"/>
  <c r="B448" i="3"/>
  <c r="E449" i="1"/>
  <c r="K453" i="7"/>
  <c r="P453" i="7" s="1"/>
  <c r="B452" i="3"/>
  <c r="E453" i="1"/>
  <c r="K457" i="7"/>
  <c r="P457" i="7" s="1"/>
  <c r="B456" i="3"/>
  <c r="E457" i="1"/>
  <c r="K461" i="7"/>
  <c r="P461" i="7" s="1"/>
  <c r="B460" i="3"/>
  <c r="E461" i="1"/>
  <c r="K465" i="7"/>
  <c r="P465" i="7" s="1"/>
  <c r="B464" i="3"/>
  <c r="E465" i="1"/>
  <c r="K469" i="7"/>
  <c r="P469" i="7" s="1"/>
  <c r="B468" i="3"/>
  <c r="E469" i="1"/>
  <c r="K473" i="7"/>
  <c r="P473" i="7" s="1"/>
  <c r="B472" i="3"/>
  <c r="E473" i="1"/>
  <c r="K477" i="7"/>
  <c r="P477" i="7" s="1"/>
  <c r="B476" i="3"/>
  <c r="E477" i="1"/>
  <c r="K481" i="7"/>
  <c r="P481" i="7" s="1"/>
  <c r="B480" i="3"/>
  <c r="E481" i="1"/>
  <c r="K485" i="7"/>
  <c r="P485" i="7" s="1"/>
  <c r="B484" i="3"/>
  <c r="E485" i="1"/>
  <c r="K489" i="7"/>
  <c r="P489" i="7" s="1"/>
  <c r="B488" i="3"/>
  <c r="E489" i="1"/>
  <c r="K493" i="7"/>
  <c r="P493" i="7" s="1"/>
  <c r="B492" i="3"/>
  <c r="E493" i="1"/>
  <c r="K497" i="7"/>
  <c r="P497" i="7" s="1"/>
  <c r="B496" i="3"/>
  <c r="E497" i="1"/>
  <c r="K501" i="7"/>
  <c r="P501" i="7" s="1"/>
  <c r="B500" i="3"/>
  <c r="E501" i="1"/>
  <c r="K505" i="7"/>
  <c r="P505" i="7" s="1"/>
  <c r="B504" i="3"/>
  <c r="E505" i="1"/>
  <c r="K509" i="7"/>
  <c r="P509" i="7" s="1"/>
  <c r="B508" i="3"/>
  <c r="E509" i="1"/>
  <c r="K513" i="7"/>
  <c r="P513" i="7" s="1"/>
  <c r="B512" i="3"/>
  <c r="E513" i="1"/>
  <c r="K517" i="7"/>
  <c r="P517" i="7" s="1"/>
  <c r="B516" i="3"/>
  <c r="E517" i="1"/>
  <c r="K521" i="7"/>
  <c r="P521" i="7" s="1"/>
  <c r="B520" i="3"/>
  <c r="E521" i="1"/>
  <c r="K525" i="7"/>
  <c r="P525" i="7" s="1"/>
  <c r="B524" i="3"/>
  <c r="E525" i="1"/>
  <c r="K529" i="7"/>
  <c r="P529" i="7" s="1"/>
  <c r="B528" i="3"/>
  <c r="E529" i="1"/>
  <c r="K533" i="7"/>
  <c r="P533" i="7" s="1"/>
  <c r="B532" i="3"/>
  <c r="E533" i="1"/>
  <c r="K537" i="7"/>
  <c r="P537" i="7" s="1"/>
  <c r="B536" i="3"/>
  <c r="E537" i="1"/>
  <c r="K541" i="7"/>
  <c r="P541" i="7" s="1"/>
  <c r="B540" i="3"/>
  <c r="E541" i="1"/>
  <c r="K545" i="7"/>
  <c r="P545" i="7" s="1"/>
  <c r="B544" i="3"/>
  <c r="E545" i="1"/>
  <c r="K549" i="7"/>
  <c r="P549" i="7" s="1"/>
  <c r="B548" i="3"/>
  <c r="E549" i="1"/>
  <c r="K553" i="7"/>
  <c r="P553" i="7" s="1"/>
  <c r="B552" i="3"/>
  <c r="E553" i="1"/>
  <c r="K557" i="7"/>
  <c r="P557" i="7" s="1"/>
  <c r="B556" i="3"/>
  <c r="E557" i="1"/>
  <c r="K561" i="7"/>
  <c r="P561" i="7" s="1"/>
  <c r="B560" i="3"/>
  <c r="E561" i="1"/>
  <c r="K565" i="7"/>
  <c r="P565" i="7" s="1"/>
  <c r="B564" i="3"/>
  <c r="E565" i="1"/>
  <c r="K569" i="7"/>
  <c r="P569" i="7" s="1"/>
  <c r="B568" i="3"/>
  <c r="E569" i="1"/>
  <c r="K573" i="7"/>
  <c r="P573" i="7" s="1"/>
  <c r="B572" i="3"/>
  <c r="E573" i="1"/>
  <c r="K577" i="7"/>
  <c r="P577" i="7" s="1"/>
  <c r="B576" i="3"/>
  <c r="E577" i="1"/>
  <c r="K581" i="7"/>
  <c r="P581" i="7" s="1"/>
  <c r="B580" i="3"/>
  <c r="E581" i="1"/>
  <c r="K585" i="7"/>
  <c r="P585" i="7" s="1"/>
  <c r="B584" i="3"/>
  <c r="E585" i="1"/>
  <c r="K589" i="7"/>
  <c r="P589" i="7" s="1"/>
  <c r="B588" i="3"/>
  <c r="E589" i="1"/>
  <c r="K593" i="7"/>
  <c r="P593" i="7" s="1"/>
  <c r="B592" i="3"/>
  <c r="E593" i="1"/>
  <c r="K597" i="7"/>
  <c r="P597" i="7" s="1"/>
  <c r="B596" i="3"/>
  <c r="E597" i="1"/>
  <c r="K601" i="7"/>
  <c r="P601" i="7" s="1"/>
  <c r="B600" i="3"/>
  <c r="E601" i="1"/>
  <c r="K605" i="7"/>
  <c r="P605" i="7" s="1"/>
  <c r="B604" i="3"/>
  <c r="E605" i="1"/>
  <c r="K609" i="7"/>
  <c r="P609" i="7" s="1"/>
  <c r="B608" i="3"/>
  <c r="E609" i="1"/>
  <c r="K613" i="7"/>
  <c r="P613" i="7" s="1"/>
  <c r="B612" i="3"/>
  <c r="E613" i="1"/>
  <c r="K617" i="7"/>
  <c r="P617" i="7" s="1"/>
  <c r="B616" i="3"/>
  <c r="E617" i="1"/>
  <c r="K621" i="7"/>
  <c r="P621" i="7" s="1"/>
  <c r="B620" i="3"/>
  <c r="E621" i="1"/>
  <c r="K625" i="7"/>
  <c r="P625" i="7" s="1"/>
  <c r="B624" i="3"/>
  <c r="E625" i="1"/>
  <c r="K629" i="7"/>
  <c r="P629" i="7" s="1"/>
  <c r="B628" i="3"/>
  <c r="E629" i="1"/>
  <c r="K633" i="7"/>
  <c r="P633" i="7" s="1"/>
  <c r="B632" i="3"/>
  <c r="E633" i="1"/>
  <c r="K637" i="7"/>
  <c r="P637" i="7" s="1"/>
  <c r="B636" i="3"/>
  <c r="E637" i="1"/>
  <c r="K641" i="7"/>
  <c r="P641" i="7" s="1"/>
  <c r="B640" i="3"/>
  <c r="E641" i="1"/>
  <c r="K645" i="7"/>
  <c r="P645" i="7" s="1"/>
  <c r="B644" i="3"/>
  <c r="E645" i="1"/>
  <c r="K649" i="7"/>
  <c r="P649" i="7" s="1"/>
  <c r="B648" i="3"/>
  <c r="E649" i="1"/>
  <c r="K653" i="7"/>
  <c r="P653" i="7" s="1"/>
  <c r="B652" i="3"/>
  <c r="E653" i="1"/>
  <c r="K657" i="7"/>
  <c r="P657" i="7" s="1"/>
  <c r="B656" i="3"/>
  <c r="E657" i="1"/>
  <c r="K661" i="7"/>
  <c r="P661" i="7" s="1"/>
  <c r="B660" i="3"/>
  <c r="E661" i="1"/>
  <c r="K665" i="7"/>
  <c r="P665" i="7" s="1"/>
  <c r="B664" i="3"/>
  <c r="E665" i="1"/>
  <c r="K669" i="7"/>
  <c r="P669" i="7" s="1"/>
  <c r="B668" i="3"/>
  <c r="E669" i="1"/>
  <c r="K673" i="7"/>
  <c r="P673" i="7" s="1"/>
  <c r="B672" i="3"/>
  <c r="E673" i="1"/>
  <c r="K677" i="7"/>
  <c r="P677" i="7" s="1"/>
  <c r="B676" i="3"/>
  <c r="E677" i="1"/>
  <c r="K681" i="7"/>
  <c r="P681" i="7" s="1"/>
  <c r="B680" i="3"/>
  <c r="E681" i="1"/>
  <c r="K685" i="7"/>
  <c r="P685" i="7" s="1"/>
  <c r="B684" i="3"/>
  <c r="E685" i="1"/>
  <c r="K689" i="7"/>
  <c r="P689" i="7" s="1"/>
  <c r="B688" i="3"/>
  <c r="E689" i="1"/>
  <c r="K693" i="7"/>
  <c r="P693" i="7" s="1"/>
  <c r="B692" i="3"/>
  <c r="E693" i="1"/>
  <c r="K697" i="7"/>
  <c r="P697" i="7" s="1"/>
  <c r="B696" i="3"/>
  <c r="E697" i="1"/>
  <c r="K701" i="7"/>
  <c r="P701" i="7" s="1"/>
  <c r="B700" i="3"/>
  <c r="E701" i="1"/>
  <c r="K705" i="7"/>
  <c r="P705" i="7" s="1"/>
  <c r="B704" i="3"/>
  <c r="E705" i="1"/>
  <c r="K709" i="7"/>
  <c r="P709" i="7" s="1"/>
  <c r="B708" i="3"/>
  <c r="E709" i="1"/>
  <c r="K713" i="7"/>
  <c r="P713" i="7" s="1"/>
  <c r="B712" i="3"/>
  <c r="E713" i="1"/>
  <c r="K717" i="7"/>
  <c r="P717" i="7" s="1"/>
  <c r="B716" i="3"/>
  <c r="E717" i="1"/>
  <c r="K721" i="7"/>
  <c r="P721" i="7" s="1"/>
  <c r="B720" i="3"/>
  <c r="E721" i="1"/>
  <c r="K725" i="7"/>
  <c r="P725" i="7" s="1"/>
  <c r="B724" i="3"/>
  <c r="E725" i="1"/>
  <c r="K729" i="7"/>
  <c r="P729" i="7" s="1"/>
  <c r="B728" i="3"/>
  <c r="E729" i="1"/>
  <c r="K733" i="7"/>
  <c r="P733" i="7" s="1"/>
  <c r="B732" i="3"/>
  <c r="E733" i="1"/>
  <c r="K737" i="7"/>
  <c r="P737" i="7" s="1"/>
  <c r="B736" i="3"/>
  <c r="E737" i="1"/>
  <c r="K741" i="7"/>
  <c r="P741" i="7" s="1"/>
  <c r="B740" i="3"/>
  <c r="E741" i="1"/>
  <c r="K745" i="7"/>
  <c r="P745" i="7" s="1"/>
  <c r="B744" i="3"/>
  <c r="E745" i="1"/>
  <c r="K749" i="7"/>
  <c r="P749" i="7" s="1"/>
  <c r="B748" i="3"/>
  <c r="E749" i="1"/>
  <c r="K753" i="7"/>
  <c r="P753" i="7" s="1"/>
  <c r="B752" i="3"/>
  <c r="E753" i="1"/>
  <c r="K757" i="7"/>
  <c r="P757" i="7" s="1"/>
  <c r="B756" i="3"/>
  <c r="E757" i="1"/>
  <c r="K761" i="7"/>
  <c r="P761" i="7" s="1"/>
  <c r="B760" i="3"/>
  <c r="E761" i="1"/>
  <c r="K765" i="7"/>
  <c r="P765" i="7" s="1"/>
  <c r="B764" i="3"/>
  <c r="E765" i="1"/>
  <c r="K769" i="7"/>
  <c r="P769" i="7" s="1"/>
  <c r="B768" i="3"/>
  <c r="E769" i="1"/>
  <c r="K773" i="7"/>
  <c r="P773" i="7" s="1"/>
  <c r="B772" i="3"/>
  <c r="E773" i="1"/>
  <c r="K777" i="7"/>
  <c r="P777" i="7" s="1"/>
  <c r="B776" i="3"/>
  <c r="E777" i="1"/>
  <c r="K781" i="7"/>
  <c r="P781" i="7" s="1"/>
  <c r="B780" i="3"/>
  <c r="E781" i="1"/>
  <c r="K785" i="7"/>
  <c r="P785" i="7" s="1"/>
  <c r="B784" i="3"/>
  <c r="E785" i="1"/>
  <c r="K789" i="7"/>
  <c r="P789" i="7" s="1"/>
  <c r="B788" i="3"/>
  <c r="E789" i="1"/>
  <c r="K793" i="7"/>
  <c r="P793" i="7" s="1"/>
  <c r="B792" i="3"/>
  <c r="E793" i="1"/>
  <c r="K797" i="7"/>
  <c r="P797" i="7" s="1"/>
  <c r="B796" i="3"/>
  <c r="E797" i="1"/>
  <c r="K801" i="7"/>
  <c r="P801" i="7" s="1"/>
  <c r="B800" i="3"/>
  <c r="E801" i="1"/>
  <c r="K805" i="7"/>
  <c r="P805" i="7" s="1"/>
  <c r="B804" i="3"/>
  <c r="E805" i="1"/>
  <c r="K809" i="7"/>
  <c r="P809" i="7" s="1"/>
  <c r="B808" i="3"/>
  <c r="E809" i="1"/>
  <c r="K813" i="7"/>
  <c r="P813" i="7" s="1"/>
  <c r="B812" i="3"/>
  <c r="E813" i="1"/>
  <c r="K817" i="7"/>
  <c r="P817" i="7" s="1"/>
  <c r="B816" i="3"/>
  <c r="E817" i="1"/>
  <c r="K821" i="7"/>
  <c r="P821" i="7" s="1"/>
  <c r="B820" i="3"/>
  <c r="E821" i="1"/>
  <c r="K825" i="7"/>
  <c r="P825" i="7" s="1"/>
  <c r="B824" i="3"/>
  <c r="E825" i="1"/>
  <c r="K829" i="7"/>
  <c r="P829" i="7" s="1"/>
  <c r="B828" i="3"/>
  <c r="E829" i="1"/>
  <c r="K833" i="7"/>
  <c r="P833" i="7" s="1"/>
  <c r="B832" i="3"/>
  <c r="E833" i="1"/>
  <c r="K837" i="7"/>
  <c r="P837" i="7" s="1"/>
  <c r="B836" i="3"/>
  <c r="E837" i="1"/>
  <c r="K841" i="7"/>
  <c r="P841" i="7" s="1"/>
  <c r="B840" i="3"/>
  <c r="E841" i="1"/>
  <c r="K845" i="7"/>
  <c r="P845" i="7" s="1"/>
  <c r="B844" i="3"/>
  <c r="E845" i="1"/>
  <c r="K849" i="7"/>
  <c r="P849" i="7" s="1"/>
  <c r="B848" i="3"/>
  <c r="E849" i="1"/>
  <c r="K853" i="7"/>
  <c r="P853" i="7" s="1"/>
  <c r="B852" i="3"/>
  <c r="E853" i="1"/>
  <c r="K857" i="7"/>
  <c r="P857" i="7" s="1"/>
  <c r="B856" i="3"/>
  <c r="E857" i="1"/>
  <c r="K861" i="7"/>
  <c r="P861" i="7" s="1"/>
  <c r="B860" i="3"/>
  <c r="E861" i="1"/>
  <c r="K865" i="7"/>
  <c r="P865" i="7" s="1"/>
  <c r="B864" i="3"/>
  <c r="E865" i="1"/>
  <c r="K869" i="7"/>
  <c r="P869" i="7" s="1"/>
  <c r="B868" i="3"/>
  <c r="E869" i="1"/>
  <c r="K873" i="7"/>
  <c r="P873" i="7" s="1"/>
  <c r="B872" i="3"/>
  <c r="E873" i="1"/>
  <c r="K877" i="7"/>
  <c r="P877" i="7" s="1"/>
  <c r="B876" i="3"/>
  <c r="E877" i="1"/>
  <c r="K881" i="7"/>
  <c r="P881" i="7" s="1"/>
  <c r="B880" i="3"/>
  <c r="E881" i="1"/>
  <c r="K885" i="7"/>
  <c r="P885" i="7" s="1"/>
  <c r="B884" i="3"/>
  <c r="E885" i="1"/>
  <c r="K889" i="7"/>
  <c r="P889" i="7" s="1"/>
  <c r="B888" i="3"/>
  <c r="E889" i="1"/>
  <c r="K893" i="7"/>
  <c r="P893" i="7" s="1"/>
  <c r="B892" i="3"/>
  <c r="E893" i="1"/>
  <c r="K897" i="7"/>
  <c r="P897" i="7" s="1"/>
  <c r="B896" i="3"/>
  <c r="E897" i="1"/>
  <c r="K901" i="7"/>
  <c r="P901" i="7" s="1"/>
  <c r="B900" i="3"/>
  <c r="E901" i="1"/>
  <c r="K905" i="7"/>
  <c r="P905" i="7" s="1"/>
  <c r="B904" i="3"/>
  <c r="E905" i="1"/>
  <c r="K909" i="7"/>
  <c r="P909" i="7" s="1"/>
  <c r="B908" i="3"/>
  <c r="E909" i="1"/>
  <c r="K913" i="7"/>
  <c r="P913" i="7" s="1"/>
  <c r="B912" i="3"/>
  <c r="E913" i="1"/>
  <c r="K917" i="7"/>
  <c r="P917" i="7" s="1"/>
  <c r="B916" i="3"/>
  <c r="E917" i="1"/>
  <c r="K921" i="7"/>
  <c r="P921" i="7" s="1"/>
  <c r="B920" i="3"/>
  <c r="E921" i="1"/>
  <c r="K925" i="7"/>
  <c r="P925" i="7" s="1"/>
  <c r="B924" i="3"/>
  <c r="E925" i="1"/>
  <c r="K929" i="7"/>
  <c r="P929" i="7" s="1"/>
  <c r="B928" i="3"/>
  <c r="E929" i="1"/>
  <c r="K933" i="7"/>
  <c r="P933" i="7" s="1"/>
  <c r="B932" i="3"/>
  <c r="E933" i="1"/>
  <c r="K937" i="7"/>
  <c r="P937" i="7" s="1"/>
  <c r="B936" i="3"/>
  <c r="E937" i="1"/>
  <c r="K941" i="7"/>
  <c r="P941" i="7" s="1"/>
  <c r="B940" i="3"/>
  <c r="E941" i="1"/>
  <c r="K945" i="7"/>
  <c r="P945" i="7" s="1"/>
  <c r="B944" i="3"/>
  <c r="E945" i="1"/>
  <c r="K949" i="7"/>
  <c r="P949" i="7" s="1"/>
  <c r="B948" i="3"/>
  <c r="E949" i="1"/>
  <c r="K953" i="7"/>
  <c r="P953" i="7" s="1"/>
  <c r="B952" i="3"/>
  <c r="E953" i="1"/>
  <c r="K957" i="7"/>
  <c r="P957" i="7" s="1"/>
  <c r="B956" i="3"/>
  <c r="E957" i="1"/>
  <c r="K961" i="7"/>
  <c r="P961" i="7" s="1"/>
  <c r="B960" i="3"/>
  <c r="E961" i="1"/>
  <c r="K965" i="7"/>
  <c r="P965" i="7" s="1"/>
  <c r="B964" i="3"/>
  <c r="E965" i="1"/>
  <c r="K969" i="7"/>
  <c r="P969" i="7" s="1"/>
  <c r="B968" i="3"/>
  <c r="E969" i="1"/>
  <c r="K973" i="7"/>
  <c r="P973" i="7" s="1"/>
  <c r="B972" i="3"/>
  <c r="E973" i="1"/>
  <c r="K977" i="7"/>
  <c r="P977" i="7" s="1"/>
  <c r="B976" i="3"/>
  <c r="E977" i="1"/>
  <c r="K981" i="7"/>
  <c r="P981" i="7" s="1"/>
  <c r="B980" i="3"/>
  <c r="E981" i="1"/>
  <c r="K985" i="7"/>
  <c r="P985" i="7" s="1"/>
  <c r="B984" i="3"/>
  <c r="E985" i="1"/>
  <c r="K989" i="7"/>
  <c r="P989" i="7" s="1"/>
  <c r="B988" i="3"/>
  <c r="E989" i="1"/>
  <c r="K993" i="7"/>
  <c r="P993" i="7" s="1"/>
  <c r="B992" i="3"/>
  <c r="E993" i="1"/>
  <c r="K997" i="7"/>
  <c r="P997" i="7" s="1"/>
  <c r="B996" i="3"/>
  <c r="E997" i="1"/>
  <c r="K1001" i="7"/>
  <c r="P1001" i="7" s="1"/>
  <c r="B1000" i="3"/>
  <c r="E1001" i="1"/>
  <c r="K1005" i="7"/>
  <c r="P1005" i="7" s="1"/>
  <c r="B1004" i="3"/>
  <c r="E1005" i="1"/>
  <c r="K1009" i="7"/>
  <c r="P1009" i="7" s="1"/>
  <c r="B1008" i="3"/>
  <c r="E1009" i="1"/>
  <c r="K1013" i="7"/>
  <c r="P1013" i="7" s="1"/>
  <c r="B1012" i="3"/>
  <c r="E1013" i="1"/>
  <c r="K1017" i="7"/>
  <c r="P1017" i="7" s="1"/>
  <c r="B1016" i="3"/>
  <c r="E1017" i="1"/>
  <c r="K1021" i="7"/>
  <c r="P1021" i="7" s="1"/>
  <c r="B1020" i="3"/>
  <c r="E1021" i="1"/>
  <c r="K1025" i="7"/>
  <c r="P1025" i="7" s="1"/>
  <c r="B1024" i="3"/>
  <c r="E1025" i="1"/>
  <c r="K1029" i="7"/>
  <c r="P1029" i="7" s="1"/>
  <c r="B1028" i="3"/>
  <c r="E1029" i="1"/>
  <c r="K1033" i="7"/>
  <c r="P1033" i="7" s="1"/>
  <c r="B1032" i="3"/>
  <c r="E1033" i="1"/>
  <c r="K1037" i="7"/>
  <c r="P1037" i="7" s="1"/>
  <c r="B1036" i="3"/>
  <c r="E1037" i="1"/>
  <c r="K1041" i="7"/>
  <c r="P1041" i="7" s="1"/>
  <c r="B1040" i="3"/>
  <c r="E1041" i="1"/>
  <c r="K1045" i="7"/>
  <c r="P1045" i="7" s="1"/>
  <c r="B1044" i="3"/>
  <c r="E1045" i="1"/>
  <c r="K1049" i="7"/>
  <c r="P1049" i="7" s="1"/>
  <c r="B1048" i="3"/>
  <c r="E1049" i="1"/>
  <c r="K1053" i="7"/>
  <c r="P1053" i="7" s="1"/>
  <c r="B1052" i="3"/>
  <c r="E1053" i="1"/>
  <c r="K1057" i="7"/>
  <c r="P1057" i="7" s="1"/>
  <c r="B1056" i="3"/>
  <c r="E1057" i="1"/>
  <c r="K1061" i="7"/>
  <c r="P1061" i="7" s="1"/>
  <c r="B1060" i="3"/>
  <c r="E1061" i="1"/>
  <c r="K1065" i="7"/>
  <c r="P1065" i="7" s="1"/>
  <c r="B1064" i="3"/>
  <c r="E1065" i="1"/>
  <c r="K1069" i="7"/>
  <c r="P1069" i="7" s="1"/>
  <c r="B1068" i="3"/>
  <c r="E1069" i="1"/>
  <c r="K1073" i="7"/>
  <c r="P1073" i="7" s="1"/>
  <c r="B1072" i="3"/>
  <c r="E1073" i="1"/>
  <c r="K1077" i="7"/>
  <c r="P1077" i="7" s="1"/>
  <c r="B1076" i="3"/>
  <c r="E1077" i="1"/>
  <c r="K1081" i="7"/>
  <c r="P1081" i="7" s="1"/>
  <c r="B1080" i="3"/>
  <c r="E1081" i="1"/>
  <c r="K1085" i="7"/>
  <c r="P1085" i="7" s="1"/>
  <c r="B1084" i="3"/>
  <c r="E1085" i="1"/>
  <c r="K1089" i="7"/>
  <c r="P1089" i="7" s="1"/>
  <c r="B1088" i="3"/>
  <c r="E1089" i="1"/>
  <c r="K1093" i="7"/>
  <c r="P1093" i="7" s="1"/>
  <c r="B1092" i="3"/>
  <c r="E1093" i="1"/>
  <c r="K1097" i="7"/>
  <c r="P1097" i="7" s="1"/>
  <c r="B1096" i="3"/>
  <c r="E1097" i="1"/>
  <c r="K1101" i="7"/>
  <c r="P1101" i="7" s="1"/>
  <c r="B1100" i="3"/>
  <c r="E1101" i="1"/>
  <c r="K1105" i="7"/>
  <c r="P1105" i="7" s="1"/>
  <c r="B1104" i="3"/>
  <c r="E1105" i="1"/>
  <c r="K1109" i="7"/>
  <c r="P1109" i="7" s="1"/>
  <c r="B1108" i="3"/>
  <c r="E1109" i="1"/>
  <c r="K1113" i="7"/>
  <c r="P1113" i="7" s="1"/>
  <c r="B1112" i="3"/>
  <c r="E1113" i="1"/>
  <c r="K1117" i="7"/>
  <c r="P1117" i="7" s="1"/>
  <c r="B1116" i="3"/>
  <c r="E1117" i="1"/>
  <c r="K1121" i="7"/>
  <c r="P1121" i="7" s="1"/>
  <c r="B1120" i="3"/>
  <c r="E1121" i="1"/>
  <c r="K1125" i="7"/>
  <c r="P1125" i="7" s="1"/>
  <c r="B1124" i="3"/>
  <c r="E1125" i="1"/>
  <c r="K1129" i="7"/>
  <c r="P1129" i="7" s="1"/>
  <c r="B1128" i="3"/>
  <c r="E1129" i="1"/>
  <c r="K1133" i="7"/>
  <c r="P1133" i="7" s="1"/>
  <c r="B1132" i="3"/>
  <c r="E1133" i="1"/>
  <c r="K1137" i="7"/>
  <c r="P1137" i="7" s="1"/>
  <c r="B1136" i="3"/>
  <c r="E1137" i="1"/>
  <c r="K1141" i="7"/>
  <c r="P1141" i="7" s="1"/>
  <c r="B1140" i="3"/>
  <c r="E1141" i="1"/>
  <c r="K1145" i="7"/>
  <c r="P1145" i="7" s="1"/>
  <c r="B1144" i="3"/>
  <c r="E1145" i="1"/>
  <c r="K1149" i="7"/>
  <c r="P1149" i="7" s="1"/>
  <c r="B1148" i="3"/>
  <c r="E1149" i="1"/>
  <c r="K1153" i="7"/>
  <c r="P1153" i="7" s="1"/>
  <c r="B1152" i="3"/>
  <c r="E1153" i="1"/>
  <c r="K1157" i="7"/>
  <c r="P1157" i="7" s="1"/>
  <c r="B1156" i="3"/>
  <c r="E1157" i="1"/>
  <c r="K1161" i="7"/>
  <c r="P1161" i="7" s="1"/>
  <c r="B1160" i="3"/>
  <c r="E1161" i="1"/>
  <c r="K1165" i="7"/>
  <c r="P1165" i="7" s="1"/>
  <c r="B1164" i="3"/>
  <c r="E1165" i="1"/>
  <c r="K1169" i="7"/>
  <c r="P1169" i="7" s="1"/>
  <c r="B1168" i="3"/>
  <c r="E1169" i="1"/>
  <c r="K1173" i="7"/>
  <c r="P1173" i="7" s="1"/>
  <c r="B1172" i="3"/>
  <c r="E1173" i="1"/>
  <c r="K1177" i="7"/>
  <c r="P1177" i="7" s="1"/>
  <c r="B1176" i="3"/>
  <c r="E1177" i="1"/>
  <c r="K1181" i="7"/>
  <c r="P1181" i="7" s="1"/>
  <c r="B1180" i="3"/>
  <c r="E1181" i="1"/>
  <c r="K1185" i="7"/>
  <c r="P1185" i="7" s="1"/>
  <c r="B1184" i="3"/>
  <c r="E1185" i="1"/>
  <c r="K1189" i="7"/>
  <c r="P1189" i="7" s="1"/>
  <c r="B1188" i="3"/>
  <c r="E1189" i="1"/>
  <c r="K1193" i="7"/>
  <c r="P1193" i="7" s="1"/>
  <c r="B1192" i="3"/>
  <c r="E1193" i="1"/>
  <c r="K1197" i="7"/>
  <c r="P1197" i="7" s="1"/>
  <c r="B1196" i="3"/>
  <c r="E1197" i="1"/>
  <c r="K1201" i="7"/>
  <c r="P1201" i="7" s="1"/>
  <c r="B1200" i="3"/>
  <c r="E1201" i="1"/>
  <c r="K1205" i="7"/>
  <c r="P1205" i="7" s="1"/>
  <c r="B1204" i="3"/>
  <c r="E1205" i="1"/>
  <c r="K1209" i="7"/>
  <c r="P1209" i="7" s="1"/>
  <c r="B1208" i="3"/>
  <c r="E1209" i="1"/>
  <c r="K1213" i="7"/>
  <c r="P1213" i="7" s="1"/>
  <c r="B1212" i="3"/>
  <c r="E1213" i="1"/>
  <c r="K1217" i="7"/>
  <c r="P1217" i="7" s="1"/>
  <c r="B1216" i="3"/>
  <c r="E1217" i="1"/>
  <c r="K1221" i="7"/>
  <c r="P1221" i="7" s="1"/>
  <c r="B1220" i="3"/>
  <c r="E1221" i="1"/>
  <c r="K1225" i="7"/>
  <c r="P1225" i="7" s="1"/>
  <c r="B1224" i="3"/>
  <c r="E1225" i="1"/>
  <c r="K1229" i="7"/>
  <c r="P1229" i="7" s="1"/>
  <c r="B1228" i="3"/>
  <c r="E1229" i="1"/>
  <c r="K1233" i="7"/>
  <c r="P1233" i="7" s="1"/>
  <c r="B1232" i="3"/>
  <c r="E1233" i="1"/>
  <c r="K1237" i="7"/>
  <c r="P1237" i="7" s="1"/>
  <c r="B1236" i="3"/>
  <c r="E1237" i="1"/>
  <c r="K1241" i="7"/>
  <c r="P1241" i="7" s="1"/>
  <c r="B1240" i="3"/>
  <c r="E1241" i="1"/>
  <c r="K1245" i="7"/>
  <c r="P1245" i="7" s="1"/>
  <c r="B1244" i="3"/>
  <c r="E1245" i="1"/>
  <c r="K1249" i="7"/>
  <c r="P1249" i="7" s="1"/>
  <c r="B1248" i="3"/>
  <c r="E1249" i="1"/>
  <c r="K1253" i="7"/>
  <c r="P1253" i="7" s="1"/>
  <c r="B1252" i="3"/>
  <c r="E1253" i="1"/>
  <c r="K1257" i="7"/>
  <c r="P1257" i="7" s="1"/>
  <c r="B1256" i="3"/>
  <c r="E1257" i="1"/>
  <c r="M6" i="7"/>
  <c r="Q6" i="7" s="1"/>
  <c r="C5" i="3"/>
  <c r="E6" i="2"/>
  <c r="H8" i="2" s="1"/>
  <c r="I13" i="3" s="1"/>
  <c r="E42" i="5" s="1"/>
  <c r="E13" i="2"/>
  <c r="M17" i="7"/>
  <c r="Q17" i="7" s="1"/>
  <c r="C16" i="3"/>
  <c r="E17" i="2"/>
  <c r="M21" i="7"/>
  <c r="Q21" i="7" s="1"/>
  <c r="C20" i="3"/>
  <c r="E21" i="2"/>
  <c r="M25" i="7"/>
  <c r="Q25" i="7" s="1"/>
  <c r="C24" i="3"/>
  <c r="E25" i="2"/>
  <c r="M29" i="7"/>
  <c r="Q29" i="7" s="1"/>
  <c r="C28" i="3"/>
  <c r="E29" i="2"/>
  <c r="M33" i="7"/>
  <c r="Q33" i="7" s="1"/>
  <c r="C32" i="3"/>
  <c r="E33" i="2"/>
  <c r="M37" i="7"/>
  <c r="Q37" i="7" s="1"/>
  <c r="C36" i="3"/>
  <c r="E37" i="2"/>
  <c r="M41" i="7"/>
  <c r="Q41" i="7" s="1"/>
  <c r="C40" i="3"/>
  <c r="E41" i="2"/>
  <c r="M45" i="7"/>
  <c r="Q45" i="7" s="1"/>
  <c r="C44" i="3"/>
  <c r="E45" i="2"/>
  <c r="M49" i="7"/>
  <c r="Q49" i="7" s="1"/>
  <c r="C48" i="3"/>
  <c r="E49" i="2"/>
  <c r="M53" i="7"/>
  <c r="Q53" i="7" s="1"/>
  <c r="C52" i="3"/>
  <c r="E53" i="2"/>
  <c r="M57" i="7"/>
  <c r="Q57" i="7" s="1"/>
  <c r="C56" i="3"/>
  <c r="E57" i="2"/>
  <c r="M61" i="7"/>
  <c r="Q61" i="7" s="1"/>
  <c r="C60" i="3"/>
  <c r="E61" i="2"/>
  <c r="M65" i="7"/>
  <c r="Q65" i="7" s="1"/>
  <c r="C64" i="3"/>
  <c r="E65" i="2"/>
  <c r="M69" i="7"/>
  <c r="Q69" i="7" s="1"/>
  <c r="C68" i="3"/>
  <c r="E69" i="2"/>
  <c r="M73" i="7"/>
  <c r="Q73" i="7" s="1"/>
  <c r="C72" i="3"/>
  <c r="E73" i="2"/>
  <c r="M77" i="7"/>
  <c r="Q77" i="7" s="1"/>
  <c r="C76" i="3"/>
  <c r="E77" i="2"/>
  <c r="M81" i="7"/>
  <c r="Q81" i="7" s="1"/>
  <c r="C80" i="3"/>
  <c r="E81" i="2"/>
  <c r="M85" i="7"/>
  <c r="Q85" i="7" s="1"/>
  <c r="C84" i="3"/>
  <c r="E85" i="2"/>
  <c r="M89" i="7"/>
  <c r="Q89" i="7" s="1"/>
  <c r="C88" i="3"/>
  <c r="E89" i="2"/>
  <c r="M93" i="7"/>
  <c r="Q93" i="7" s="1"/>
  <c r="C92" i="3"/>
  <c r="E93" i="2"/>
  <c r="M97" i="7"/>
  <c r="Q97" i="7" s="1"/>
  <c r="C96" i="3"/>
  <c r="E97" i="2"/>
  <c r="M101" i="7"/>
  <c r="Q101" i="7" s="1"/>
  <c r="C100" i="3"/>
  <c r="E101" i="2"/>
  <c r="M105" i="7"/>
  <c r="Q105" i="7" s="1"/>
  <c r="C104" i="3"/>
  <c r="E105" i="2"/>
  <c r="M109" i="7"/>
  <c r="Q109" i="7" s="1"/>
  <c r="C108" i="3"/>
  <c r="E109" i="2"/>
  <c r="M113" i="7"/>
  <c r="Q113" i="7" s="1"/>
  <c r="C112" i="3"/>
  <c r="E113" i="2"/>
  <c r="M117" i="7"/>
  <c r="Q117" i="7" s="1"/>
  <c r="C116" i="3"/>
  <c r="E117" i="2"/>
  <c r="M121" i="7"/>
  <c r="Q121" i="7" s="1"/>
  <c r="C120" i="3"/>
  <c r="E121" i="2"/>
  <c r="M125" i="7"/>
  <c r="Q125" i="7" s="1"/>
  <c r="C124" i="3"/>
  <c r="E125" i="2"/>
  <c r="M129" i="7"/>
  <c r="Q129" i="7" s="1"/>
  <c r="C128" i="3"/>
  <c r="E129" i="2"/>
  <c r="M133" i="7"/>
  <c r="Q133" i="7" s="1"/>
  <c r="C132" i="3"/>
  <c r="E133" i="2"/>
  <c r="M137" i="7"/>
  <c r="Q137" i="7" s="1"/>
  <c r="C136" i="3"/>
  <c r="E137" i="2"/>
  <c r="M141" i="7"/>
  <c r="Q141" i="7" s="1"/>
  <c r="C140" i="3"/>
  <c r="E141" i="2"/>
  <c r="M145" i="7"/>
  <c r="Q145" i="7" s="1"/>
  <c r="C144" i="3"/>
  <c r="E145" i="2"/>
  <c r="M149" i="7"/>
  <c r="Q149" i="7" s="1"/>
  <c r="C148" i="3"/>
  <c r="E149" i="2"/>
  <c r="M153" i="7"/>
  <c r="Q153" i="7" s="1"/>
  <c r="C152" i="3"/>
  <c r="E153" i="2"/>
  <c r="M157" i="7"/>
  <c r="Q157" i="7" s="1"/>
  <c r="C156" i="3"/>
  <c r="E157" i="2"/>
  <c r="M161" i="7"/>
  <c r="Q161" i="7" s="1"/>
  <c r="C160" i="3"/>
  <c r="E161" i="2"/>
  <c r="M165" i="7"/>
  <c r="Q165" i="7" s="1"/>
  <c r="C164" i="3"/>
  <c r="E165" i="2"/>
  <c r="M169" i="7"/>
  <c r="Q169" i="7" s="1"/>
  <c r="C168" i="3"/>
  <c r="E169" i="2"/>
  <c r="M173" i="7"/>
  <c r="Q173" i="7" s="1"/>
  <c r="C172" i="3"/>
  <c r="E173" i="2"/>
  <c r="M177" i="7"/>
  <c r="Q177" i="7" s="1"/>
  <c r="C176" i="3"/>
  <c r="E177" i="2"/>
  <c r="M181" i="7"/>
  <c r="Q181" i="7" s="1"/>
  <c r="C180" i="3"/>
  <c r="E181" i="2"/>
  <c r="M185" i="7"/>
  <c r="Q185" i="7" s="1"/>
  <c r="C184" i="3"/>
  <c r="E185" i="2"/>
  <c r="M189" i="7"/>
  <c r="Q189" i="7" s="1"/>
  <c r="C188" i="3"/>
  <c r="E189" i="2"/>
  <c r="M193" i="7"/>
  <c r="Q193" i="7" s="1"/>
  <c r="C192" i="3"/>
  <c r="E193" i="2"/>
  <c r="M197" i="7"/>
  <c r="Q197" i="7" s="1"/>
  <c r="C196" i="3"/>
  <c r="E197" i="2"/>
  <c r="M201" i="7"/>
  <c r="Q201" i="7" s="1"/>
  <c r="C200" i="3"/>
  <c r="E201" i="2"/>
  <c r="M205" i="7"/>
  <c r="Q205" i="7" s="1"/>
  <c r="C204" i="3"/>
  <c r="E205" i="2"/>
  <c r="M209" i="7"/>
  <c r="Q209" i="7" s="1"/>
  <c r="C208" i="3"/>
  <c r="E209" i="2"/>
  <c r="M213" i="7"/>
  <c r="Q213" i="7" s="1"/>
  <c r="C212" i="3"/>
  <c r="E213" i="2"/>
  <c r="M217" i="7"/>
  <c r="Q217" i="7" s="1"/>
  <c r="C216" i="3"/>
  <c r="E217" i="2"/>
  <c r="M221" i="7"/>
  <c r="Q221" i="7" s="1"/>
  <c r="C220" i="3"/>
  <c r="E221" i="2"/>
  <c r="M225" i="7"/>
  <c r="Q225" i="7" s="1"/>
  <c r="C224" i="3"/>
  <c r="E225" i="2"/>
  <c r="M229" i="7"/>
  <c r="Q229" i="7" s="1"/>
  <c r="C228" i="3"/>
  <c r="E229" i="2"/>
  <c r="M233" i="7"/>
  <c r="Q233" i="7" s="1"/>
  <c r="C232" i="3"/>
  <c r="E233" i="2"/>
  <c r="M237" i="7"/>
  <c r="Q237" i="7" s="1"/>
  <c r="C236" i="3"/>
  <c r="E237" i="2"/>
  <c r="M241" i="7"/>
  <c r="Q241" i="7" s="1"/>
  <c r="C240" i="3"/>
  <c r="E241" i="2"/>
  <c r="M245" i="7"/>
  <c r="Q245" i="7" s="1"/>
  <c r="C244" i="3"/>
  <c r="E245" i="2"/>
  <c r="M249" i="7"/>
  <c r="Q249" i="7" s="1"/>
  <c r="C248" i="3"/>
  <c r="E249" i="2"/>
  <c r="M253" i="7"/>
  <c r="Q253" i="7" s="1"/>
  <c r="C252" i="3"/>
  <c r="E253" i="2"/>
  <c r="M257" i="7"/>
  <c r="Q257" i="7" s="1"/>
  <c r="C256" i="3"/>
  <c r="E257" i="2"/>
  <c r="M261" i="7"/>
  <c r="Q261" i="7" s="1"/>
  <c r="C260" i="3"/>
  <c r="E261" i="2"/>
  <c r="M265" i="7"/>
  <c r="Q265" i="7" s="1"/>
  <c r="C264" i="3"/>
  <c r="E265" i="2"/>
  <c r="M269" i="7"/>
  <c r="Q269" i="7" s="1"/>
  <c r="C268" i="3"/>
  <c r="E269" i="2"/>
  <c r="M273" i="7"/>
  <c r="Q273" i="7" s="1"/>
  <c r="C272" i="3"/>
  <c r="E273" i="2"/>
  <c r="M277" i="7"/>
  <c r="Q277" i="7" s="1"/>
  <c r="C276" i="3"/>
  <c r="E277" i="2"/>
  <c r="M281" i="7"/>
  <c r="Q281" i="7" s="1"/>
  <c r="C280" i="3"/>
  <c r="E281" i="2"/>
  <c r="M285" i="7"/>
  <c r="Q285" i="7" s="1"/>
  <c r="C284" i="3"/>
  <c r="E285" i="2"/>
  <c r="M289" i="7"/>
  <c r="Q289" i="7" s="1"/>
  <c r="C288" i="3"/>
  <c r="E289" i="2"/>
  <c r="M293" i="7"/>
  <c r="Q293" i="7" s="1"/>
  <c r="C292" i="3"/>
  <c r="E293" i="2"/>
  <c r="M297" i="7"/>
  <c r="Q297" i="7" s="1"/>
  <c r="C296" i="3"/>
  <c r="E297" i="2"/>
  <c r="M301" i="7"/>
  <c r="Q301" i="7" s="1"/>
  <c r="C300" i="3"/>
  <c r="E301" i="2"/>
  <c r="M305" i="7"/>
  <c r="Q305" i="7" s="1"/>
  <c r="C304" i="3"/>
  <c r="E305" i="2"/>
  <c r="M309" i="7"/>
  <c r="Q309" i="7" s="1"/>
  <c r="C308" i="3"/>
  <c r="E309" i="2"/>
  <c r="M313" i="7"/>
  <c r="Q313" i="7" s="1"/>
  <c r="C312" i="3"/>
  <c r="E313" i="2"/>
  <c r="M317" i="7"/>
  <c r="Q317" i="7" s="1"/>
  <c r="C316" i="3"/>
  <c r="E317" i="2"/>
  <c r="M321" i="7"/>
  <c r="Q321" i="7" s="1"/>
  <c r="C320" i="3"/>
  <c r="E321" i="2"/>
  <c r="M325" i="7"/>
  <c r="Q325" i="7" s="1"/>
  <c r="C324" i="3"/>
  <c r="E325" i="2"/>
  <c r="M329" i="7"/>
  <c r="Q329" i="7" s="1"/>
  <c r="C328" i="3"/>
  <c r="E329" i="2"/>
  <c r="M333" i="7"/>
  <c r="Q333" i="7" s="1"/>
  <c r="C332" i="3"/>
  <c r="E333" i="2"/>
  <c r="M337" i="7"/>
  <c r="Q337" i="7" s="1"/>
  <c r="C336" i="3"/>
  <c r="E337" i="2"/>
  <c r="M341" i="7"/>
  <c r="Q341" i="7" s="1"/>
  <c r="C340" i="3"/>
  <c r="E341" i="2"/>
  <c r="M345" i="7"/>
  <c r="Q345" i="7" s="1"/>
  <c r="C344" i="3"/>
  <c r="E345" i="2"/>
  <c r="M349" i="7"/>
  <c r="Q349" i="7" s="1"/>
  <c r="C348" i="3"/>
  <c r="E349" i="2"/>
  <c r="M353" i="7"/>
  <c r="Q353" i="7" s="1"/>
  <c r="C352" i="3"/>
  <c r="E353" i="2"/>
  <c r="M357" i="7"/>
  <c r="Q357" i="7" s="1"/>
  <c r="C356" i="3"/>
  <c r="E357" i="2"/>
  <c r="M361" i="7"/>
  <c r="Q361" i="7" s="1"/>
  <c r="C360" i="3"/>
  <c r="E361" i="2"/>
  <c r="M365" i="7"/>
  <c r="Q365" i="7" s="1"/>
  <c r="C364" i="3"/>
  <c r="E365" i="2"/>
  <c r="M369" i="7"/>
  <c r="Q369" i="7" s="1"/>
  <c r="C368" i="3"/>
  <c r="E369" i="2"/>
  <c r="M373" i="7"/>
  <c r="Q373" i="7" s="1"/>
  <c r="C372" i="3"/>
  <c r="E373" i="2"/>
  <c r="M377" i="7"/>
  <c r="Q377" i="7" s="1"/>
  <c r="C376" i="3"/>
  <c r="E377" i="2"/>
  <c r="M381" i="7"/>
  <c r="Q381" i="7" s="1"/>
  <c r="C380" i="3"/>
  <c r="E381" i="2"/>
  <c r="M385" i="7"/>
  <c r="Q385" i="7" s="1"/>
  <c r="C384" i="3"/>
  <c r="E385" i="2"/>
  <c r="M389" i="7"/>
  <c r="Q389" i="7" s="1"/>
  <c r="C388" i="3"/>
  <c r="E389" i="2"/>
  <c r="M393" i="7"/>
  <c r="Q393" i="7" s="1"/>
  <c r="C392" i="3"/>
  <c r="E393" i="2"/>
  <c r="M397" i="7"/>
  <c r="Q397" i="7" s="1"/>
  <c r="C396" i="3"/>
  <c r="E397" i="2"/>
  <c r="M401" i="7"/>
  <c r="Q401" i="7" s="1"/>
  <c r="C400" i="3"/>
  <c r="E401" i="2"/>
  <c r="M405" i="7"/>
  <c r="Q405" i="7" s="1"/>
  <c r="C404" i="3"/>
  <c r="E405" i="2"/>
  <c r="M409" i="7"/>
  <c r="Q409" i="7" s="1"/>
  <c r="C408" i="3"/>
  <c r="E409" i="2"/>
  <c r="M413" i="7"/>
  <c r="Q413" i="7" s="1"/>
  <c r="C412" i="3"/>
  <c r="E413" i="2"/>
  <c r="M417" i="7"/>
  <c r="Q417" i="7" s="1"/>
  <c r="C416" i="3"/>
  <c r="E417" i="2"/>
  <c r="M421" i="7"/>
  <c r="Q421" i="7" s="1"/>
  <c r="C420" i="3"/>
  <c r="E421" i="2"/>
  <c r="M425" i="7"/>
  <c r="Q425" i="7" s="1"/>
  <c r="C424" i="3"/>
  <c r="E425" i="2"/>
  <c r="M429" i="7"/>
  <c r="Q429" i="7" s="1"/>
  <c r="C428" i="3"/>
  <c r="E429" i="2"/>
  <c r="M433" i="7"/>
  <c r="Q433" i="7" s="1"/>
  <c r="C432" i="3"/>
  <c r="E433" i="2"/>
  <c r="M437" i="7"/>
  <c r="Q437" i="7" s="1"/>
  <c r="C436" i="3"/>
  <c r="E437" i="2"/>
  <c r="M441" i="7"/>
  <c r="Q441" i="7" s="1"/>
  <c r="C440" i="3"/>
  <c r="E441" i="2"/>
  <c r="M445" i="7"/>
  <c r="Q445" i="7" s="1"/>
  <c r="C444" i="3"/>
  <c r="E445" i="2"/>
  <c r="M449" i="7"/>
  <c r="Q449" i="7" s="1"/>
  <c r="C448" i="3"/>
  <c r="E449" i="2"/>
  <c r="M453" i="7"/>
  <c r="Q453" i="7" s="1"/>
  <c r="C452" i="3"/>
  <c r="E453" i="2"/>
  <c r="M457" i="7"/>
  <c r="Q457" i="7" s="1"/>
  <c r="C456" i="3"/>
  <c r="E457" i="2"/>
  <c r="M461" i="7"/>
  <c r="Q461" i="7" s="1"/>
  <c r="C460" i="3"/>
  <c r="E461" i="2"/>
  <c r="M465" i="7"/>
  <c r="Q465" i="7" s="1"/>
  <c r="C464" i="3"/>
  <c r="E465" i="2"/>
  <c r="M469" i="7"/>
  <c r="Q469" i="7" s="1"/>
  <c r="C468" i="3"/>
  <c r="E469" i="2"/>
  <c r="M473" i="7"/>
  <c r="Q473" i="7" s="1"/>
  <c r="C472" i="3"/>
  <c r="E473" i="2"/>
  <c r="M477" i="7"/>
  <c r="Q477" i="7" s="1"/>
  <c r="C476" i="3"/>
  <c r="E477" i="2"/>
  <c r="M481" i="7"/>
  <c r="Q481" i="7" s="1"/>
  <c r="C480" i="3"/>
  <c r="E481" i="2"/>
  <c r="M485" i="7"/>
  <c r="Q485" i="7" s="1"/>
  <c r="C484" i="3"/>
  <c r="E485" i="2"/>
  <c r="M489" i="7"/>
  <c r="Q489" i="7" s="1"/>
  <c r="C488" i="3"/>
  <c r="E489" i="2"/>
  <c r="M493" i="7"/>
  <c r="Q493" i="7" s="1"/>
  <c r="C492" i="3"/>
  <c r="E493" i="2"/>
  <c r="M497" i="7"/>
  <c r="Q497" i="7" s="1"/>
  <c r="C496" i="3"/>
  <c r="E497" i="2"/>
  <c r="M501" i="7"/>
  <c r="Q501" i="7" s="1"/>
  <c r="C500" i="3"/>
  <c r="E501" i="2"/>
  <c r="M505" i="7"/>
  <c r="Q505" i="7" s="1"/>
  <c r="C504" i="3"/>
  <c r="E505" i="2"/>
  <c r="M509" i="7"/>
  <c r="Q509" i="7" s="1"/>
  <c r="C508" i="3"/>
  <c r="E509" i="2"/>
  <c r="M513" i="7"/>
  <c r="Q513" i="7" s="1"/>
  <c r="C512" i="3"/>
  <c r="E513" i="2"/>
  <c r="M517" i="7"/>
  <c r="Q517" i="7" s="1"/>
  <c r="C516" i="3"/>
  <c r="E517" i="2"/>
  <c r="M521" i="7"/>
  <c r="Q521" i="7" s="1"/>
  <c r="C520" i="3"/>
  <c r="E521" i="2"/>
  <c r="M525" i="7"/>
  <c r="Q525" i="7" s="1"/>
  <c r="C524" i="3"/>
  <c r="E525" i="2"/>
  <c r="M529" i="7"/>
  <c r="Q529" i="7" s="1"/>
  <c r="C528" i="3"/>
  <c r="E529" i="2"/>
  <c r="M533" i="7"/>
  <c r="Q533" i="7" s="1"/>
  <c r="C532" i="3"/>
  <c r="E533" i="2"/>
  <c r="M537" i="7"/>
  <c r="Q537" i="7" s="1"/>
  <c r="C536" i="3"/>
  <c r="E537" i="2"/>
  <c r="M541" i="7"/>
  <c r="Q541" i="7" s="1"/>
  <c r="C540" i="3"/>
  <c r="E541" i="2"/>
  <c r="M545" i="7"/>
  <c r="Q545" i="7" s="1"/>
  <c r="C544" i="3"/>
  <c r="E545" i="2"/>
  <c r="M549" i="7"/>
  <c r="Q549" i="7" s="1"/>
  <c r="C548" i="3"/>
  <c r="E549" i="2"/>
  <c r="M553" i="7"/>
  <c r="Q553" i="7" s="1"/>
  <c r="C552" i="3"/>
  <c r="E553" i="2"/>
  <c r="M557" i="7"/>
  <c r="Q557" i="7" s="1"/>
  <c r="C556" i="3"/>
  <c r="E557" i="2"/>
  <c r="M561" i="7"/>
  <c r="Q561" i="7" s="1"/>
  <c r="C560" i="3"/>
  <c r="E561" i="2"/>
  <c r="M565" i="7"/>
  <c r="Q565" i="7" s="1"/>
  <c r="C564" i="3"/>
  <c r="E565" i="2"/>
  <c r="M569" i="7"/>
  <c r="Q569" i="7" s="1"/>
  <c r="C568" i="3"/>
  <c r="E569" i="2"/>
  <c r="M573" i="7"/>
  <c r="Q573" i="7" s="1"/>
  <c r="C572" i="3"/>
  <c r="E573" i="2"/>
  <c r="M577" i="7"/>
  <c r="Q577" i="7" s="1"/>
  <c r="C576" i="3"/>
  <c r="E577" i="2"/>
  <c r="M581" i="7"/>
  <c r="Q581" i="7" s="1"/>
  <c r="C580" i="3"/>
  <c r="E581" i="2"/>
  <c r="M585" i="7"/>
  <c r="Q585" i="7" s="1"/>
  <c r="C584" i="3"/>
  <c r="E585" i="2"/>
  <c r="M589" i="7"/>
  <c r="Q589" i="7" s="1"/>
  <c r="C588" i="3"/>
  <c r="E589" i="2"/>
  <c r="M593" i="7"/>
  <c r="Q593" i="7" s="1"/>
  <c r="C592" i="3"/>
  <c r="E593" i="2"/>
  <c r="M597" i="7"/>
  <c r="Q597" i="7" s="1"/>
  <c r="C596" i="3"/>
  <c r="E597" i="2"/>
  <c r="M601" i="7"/>
  <c r="Q601" i="7" s="1"/>
  <c r="C600" i="3"/>
  <c r="E601" i="2"/>
  <c r="M605" i="7"/>
  <c r="Q605" i="7" s="1"/>
  <c r="C604" i="3"/>
  <c r="E605" i="2"/>
  <c r="M609" i="7"/>
  <c r="Q609" i="7" s="1"/>
  <c r="C608" i="3"/>
  <c r="E609" i="2"/>
  <c r="M613" i="7"/>
  <c r="Q613" i="7" s="1"/>
  <c r="C612" i="3"/>
  <c r="E613" i="2"/>
  <c r="M617" i="7"/>
  <c r="Q617" i="7" s="1"/>
  <c r="C616" i="3"/>
  <c r="E617" i="2"/>
  <c r="M621" i="7"/>
  <c r="Q621" i="7" s="1"/>
  <c r="C620" i="3"/>
  <c r="E621" i="2"/>
  <c r="M625" i="7"/>
  <c r="Q625" i="7" s="1"/>
  <c r="C624" i="3"/>
  <c r="E625" i="2"/>
  <c r="M629" i="7"/>
  <c r="Q629" i="7" s="1"/>
  <c r="C628" i="3"/>
  <c r="E629" i="2"/>
  <c r="M633" i="7"/>
  <c r="Q633" i="7" s="1"/>
  <c r="C632" i="3"/>
  <c r="E633" i="2"/>
  <c r="M637" i="7"/>
  <c r="Q637" i="7" s="1"/>
  <c r="C636" i="3"/>
  <c r="E637" i="2"/>
  <c r="M641" i="7"/>
  <c r="Q641" i="7" s="1"/>
  <c r="C640" i="3"/>
  <c r="E641" i="2"/>
  <c r="M645" i="7"/>
  <c r="Q645" i="7" s="1"/>
  <c r="C644" i="3"/>
  <c r="E645" i="2"/>
  <c r="M649" i="7"/>
  <c r="Q649" i="7" s="1"/>
  <c r="C648" i="3"/>
  <c r="E649" i="2"/>
  <c r="M653" i="7"/>
  <c r="Q653" i="7" s="1"/>
  <c r="C652" i="3"/>
  <c r="E653" i="2"/>
  <c r="M657" i="7"/>
  <c r="Q657" i="7" s="1"/>
  <c r="C656" i="3"/>
  <c r="E657" i="2"/>
  <c r="M661" i="7"/>
  <c r="Q661" i="7" s="1"/>
  <c r="C660" i="3"/>
  <c r="E661" i="2"/>
  <c r="M665" i="7"/>
  <c r="Q665" i="7" s="1"/>
  <c r="C664" i="3"/>
  <c r="E665" i="2"/>
  <c r="M669" i="7"/>
  <c r="Q669" i="7" s="1"/>
  <c r="C668" i="3"/>
  <c r="E669" i="2"/>
  <c r="M673" i="7"/>
  <c r="Q673" i="7" s="1"/>
  <c r="C672" i="3"/>
  <c r="E673" i="2"/>
  <c r="M677" i="7"/>
  <c r="Q677" i="7" s="1"/>
  <c r="C676" i="3"/>
  <c r="E677" i="2"/>
  <c r="M681" i="7"/>
  <c r="Q681" i="7" s="1"/>
  <c r="C680" i="3"/>
  <c r="E681" i="2"/>
  <c r="M685" i="7"/>
  <c r="Q685" i="7" s="1"/>
  <c r="C684" i="3"/>
  <c r="E685" i="2"/>
  <c r="M689" i="7"/>
  <c r="Q689" i="7" s="1"/>
  <c r="C688" i="3"/>
  <c r="E689" i="2"/>
  <c r="M693" i="7"/>
  <c r="Q693" i="7" s="1"/>
  <c r="C692" i="3"/>
  <c r="E693" i="2"/>
  <c r="M697" i="7"/>
  <c r="Q697" i="7" s="1"/>
  <c r="C696" i="3"/>
  <c r="E697" i="2"/>
  <c r="M701" i="7"/>
  <c r="Q701" i="7" s="1"/>
  <c r="C700" i="3"/>
  <c r="E701" i="2"/>
  <c r="M705" i="7"/>
  <c r="Q705" i="7" s="1"/>
  <c r="C704" i="3"/>
  <c r="E705" i="2"/>
  <c r="M709" i="7"/>
  <c r="Q709" i="7" s="1"/>
  <c r="C708" i="3"/>
  <c r="E709" i="2"/>
  <c r="M713" i="7"/>
  <c r="Q713" i="7" s="1"/>
  <c r="C712" i="3"/>
  <c r="E713" i="2"/>
  <c r="M717" i="7"/>
  <c r="Q717" i="7" s="1"/>
  <c r="C716" i="3"/>
  <c r="E717" i="2"/>
  <c r="M721" i="7"/>
  <c r="Q721" i="7" s="1"/>
  <c r="C720" i="3"/>
  <c r="E721" i="2"/>
  <c r="M725" i="7"/>
  <c r="Q725" i="7" s="1"/>
  <c r="C724" i="3"/>
  <c r="E725" i="2"/>
  <c r="M729" i="7"/>
  <c r="Q729" i="7" s="1"/>
  <c r="C728" i="3"/>
  <c r="E729" i="2"/>
  <c r="M733" i="7"/>
  <c r="Q733" i="7" s="1"/>
  <c r="C732" i="3"/>
  <c r="E733" i="2"/>
  <c r="M737" i="7"/>
  <c r="Q737" i="7" s="1"/>
  <c r="C736" i="3"/>
  <c r="E737" i="2"/>
  <c r="M741" i="7"/>
  <c r="Q741" i="7" s="1"/>
  <c r="C740" i="3"/>
  <c r="E741" i="2"/>
  <c r="M745" i="7"/>
  <c r="Q745" i="7" s="1"/>
  <c r="C744" i="3"/>
  <c r="E745" i="2"/>
  <c r="M749" i="7"/>
  <c r="Q749" i="7" s="1"/>
  <c r="C748" i="3"/>
  <c r="E749" i="2"/>
  <c r="M753" i="7"/>
  <c r="Q753" i="7" s="1"/>
  <c r="C752" i="3"/>
  <c r="E753" i="2"/>
  <c r="M757" i="7"/>
  <c r="Q757" i="7" s="1"/>
  <c r="C756" i="3"/>
  <c r="E757" i="2"/>
  <c r="M761" i="7"/>
  <c r="Q761" i="7" s="1"/>
  <c r="C760" i="3"/>
  <c r="E761" i="2"/>
  <c r="M765" i="7"/>
  <c r="Q765" i="7" s="1"/>
  <c r="C764" i="3"/>
  <c r="E765" i="2"/>
  <c r="M769" i="7"/>
  <c r="Q769" i="7" s="1"/>
  <c r="C768" i="3"/>
  <c r="E769" i="2"/>
  <c r="M773" i="7"/>
  <c r="Q773" i="7" s="1"/>
  <c r="C772" i="3"/>
  <c r="E773" i="2"/>
  <c r="M777" i="7"/>
  <c r="Q777" i="7" s="1"/>
  <c r="C776" i="3"/>
  <c r="E777" i="2"/>
  <c r="M781" i="7"/>
  <c r="Q781" i="7" s="1"/>
  <c r="C780" i="3"/>
  <c r="E781" i="2"/>
  <c r="M785" i="7"/>
  <c r="Q785" i="7" s="1"/>
  <c r="C784" i="3"/>
  <c r="E785" i="2"/>
  <c r="M789" i="7"/>
  <c r="Q789" i="7" s="1"/>
  <c r="C788" i="3"/>
  <c r="E789" i="2"/>
  <c r="M793" i="7"/>
  <c r="Q793" i="7" s="1"/>
  <c r="C792" i="3"/>
  <c r="E793" i="2"/>
  <c r="M797" i="7"/>
  <c r="Q797" i="7" s="1"/>
  <c r="C796" i="3"/>
  <c r="E797" i="2"/>
  <c r="M801" i="7"/>
  <c r="Q801" i="7" s="1"/>
  <c r="C800" i="3"/>
  <c r="E801" i="2"/>
  <c r="M805" i="7"/>
  <c r="Q805" i="7" s="1"/>
  <c r="C804" i="3"/>
  <c r="E805" i="2"/>
  <c r="M809" i="7"/>
  <c r="Q809" i="7" s="1"/>
  <c r="C808" i="3"/>
  <c r="E809" i="2"/>
  <c r="M813" i="7"/>
  <c r="Q813" i="7" s="1"/>
  <c r="C812" i="3"/>
  <c r="E813" i="2"/>
  <c r="M817" i="7"/>
  <c r="Q817" i="7" s="1"/>
  <c r="C816" i="3"/>
  <c r="E817" i="2"/>
  <c r="M821" i="7"/>
  <c r="Q821" i="7" s="1"/>
  <c r="C820" i="3"/>
  <c r="E821" i="2"/>
  <c r="M825" i="7"/>
  <c r="Q825" i="7" s="1"/>
  <c r="C824" i="3"/>
  <c r="E825" i="2"/>
  <c r="M829" i="7"/>
  <c r="Q829" i="7" s="1"/>
  <c r="C828" i="3"/>
  <c r="E829" i="2"/>
  <c r="M833" i="7"/>
  <c r="Q833" i="7" s="1"/>
  <c r="C832" i="3"/>
  <c r="E833" i="2"/>
  <c r="M837" i="7"/>
  <c r="Q837" i="7" s="1"/>
  <c r="C836" i="3"/>
  <c r="E837" i="2"/>
  <c r="M841" i="7"/>
  <c r="Q841" i="7" s="1"/>
  <c r="C840" i="3"/>
  <c r="E841" i="2"/>
  <c r="M845" i="7"/>
  <c r="Q845" i="7" s="1"/>
  <c r="C844" i="3"/>
  <c r="E845" i="2"/>
  <c r="M849" i="7"/>
  <c r="Q849" i="7" s="1"/>
  <c r="C848" i="3"/>
  <c r="E849" i="2"/>
  <c r="M853" i="7"/>
  <c r="Q853" i="7" s="1"/>
  <c r="C852" i="3"/>
  <c r="E853" i="2"/>
  <c r="M857" i="7"/>
  <c r="Q857" i="7" s="1"/>
  <c r="C856" i="3"/>
  <c r="E857" i="2"/>
  <c r="M861" i="7"/>
  <c r="Q861" i="7" s="1"/>
  <c r="C860" i="3"/>
  <c r="E861" i="2"/>
  <c r="M865" i="7"/>
  <c r="Q865" i="7" s="1"/>
  <c r="C864" i="3"/>
  <c r="E865" i="2"/>
  <c r="M869" i="7"/>
  <c r="Q869" i="7" s="1"/>
  <c r="C868" i="3"/>
  <c r="E869" i="2"/>
  <c r="M873" i="7"/>
  <c r="Q873" i="7" s="1"/>
  <c r="C872" i="3"/>
  <c r="E873" i="2"/>
  <c r="M877" i="7"/>
  <c r="Q877" i="7" s="1"/>
  <c r="C876" i="3"/>
  <c r="E877" i="2"/>
  <c r="M881" i="7"/>
  <c r="Q881" i="7" s="1"/>
  <c r="C880" i="3"/>
  <c r="E881" i="2"/>
  <c r="M885" i="7"/>
  <c r="Q885" i="7" s="1"/>
  <c r="C884" i="3"/>
  <c r="E885" i="2"/>
  <c r="M889" i="7"/>
  <c r="Q889" i="7" s="1"/>
  <c r="C888" i="3"/>
  <c r="E889" i="2"/>
  <c r="M893" i="7"/>
  <c r="Q893" i="7" s="1"/>
  <c r="C892" i="3"/>
  <c r="E893" i="2"/>
  <c r="M897" i="7"/>
  <c r="Q897" i="7" s="1"/>
  <c r="C896" i="3"/>
  <c r="E897" i="2"/>
  <c r="M901" i="7"/>
  <c r="Q901" i="7" s="1"/>
  <c r="C900" i="3"/>
  <c r="E901" i="2"/>
  <c r="M905" i="7"/>
  <c r="Q905" i="7" s="1"/>
  <c r="C904" i="3"/>
  <c r="E905" i="2"/>
  <c r="M909" i="7"/>
  <c r="Q909" i="7" s="1"/>
  <c r="C908" i="3"/>
  <c r="E909" i="2"/>
  <c r="M913" i="7"/>
  <c r="Q913" i="7" s="1"/>
  <c r="C912" i="3"/>
  <c r="E913" i="2"/>
  <c r="M917" i="7"/>
  <c r="Q917" i="7" s="1"/>
  <c r="C916" i="3"/>
  <c r="E917" i="2"/>
  <c r="M921" i="7"/>
  <c r="Q921" i="7" s="1"/>
  <c r="C920" i="3"/>
  <c r="E921" i="2"/>
  <c r="M925" i="7"/>
  <c r="Q925" i="7" s="1"/>
  <c r="C924" i="3"/>
  <c r="E925" i="2"/>
  <c r="M929" i="7"/>
  <c r="Q929" i="7" s="1"/>
  <c r="C928" i="3"/>
  <c r="E929" i="2"/>
  <c r="M933" i="7"/>
  <c r="Q933" i="7" s="1"/>
  <c r="C932" i="3"/>
  <c r="E933" i="2"/>
  <c r="M937" i="7"/>
  <c r="Q937" i="7" s="1"/>
  <c r="C936" i="3"/>
  <c r="E937" i="2"/>
  <c r="M941" i="7"/>
  <c r="Q941" i="7" s="1"/>
  <c r="C940" i="3"/>
  <c r="E941" i="2"/>
  <c r="M945" i="7"/>
  <c r="Q945" i="7" s="1"/>
  <c r="C944" i="3"/>
  <c r="E945" i="2"/>
  <c r="M949" i="7"/>
  <c r="Q949" i="7" s="1"/>
  <c r="C948" i="3"/>
  <c r="E949" i="2"/>
  <c r="M953" i="7"/>
  <c r="Q953" i="7" s="1"/>
  <c r="C952" i="3"/>
  <c r="E953" i="2"/>
  <c r="M957" i="7"/>
  <c r="Q957" i="7" s="1"/>
  <c r="C956" i="3"/>
  <c r="E957" i="2"/>
  <c r="M961" i="7"/>
  <c r="Q961" i="7" s="1"/>
  <c r="C960" i="3"/>
  <c r="E961" i="2"/>
  <c r="M965" i="7"/>
  <c r="Q965" i="7" s="1"/>
  <c r="C964" i="3"/>
  <c r="E965" i="2"/>
  <c r="M969" i="7"/>
  <c r="Q969" i="7" s="1"/>
  <c r="C968" i="3"/>
  <c r="E969" i="2"/>
  <c r="M973" i="7"/>
  <c r="Q973" i="7" s="1"/>
  <c r="C972" i="3"/>
  <c r="E973" i="2"/>
  <c r="M977" i="7"/>
  <c r="Q977" i="7" s="1"/>
  <c r="C976" i="3"/>
  <c r="E977" i="2"/>
  <c r="M981" i="7"/>
  <c r="Q981" i="7" s="1"/>
  <c r="C980" i="3"/>
  <c r="E981" i="2"/>
  <c r="M985" i="7"/>
  <c r="Q985" i="7" s="1"/>
  <c r="C984" i="3"/>
  <c r="E985" i="2"/>
  <c r="M989" i="7"/>
  <c r="Q989" i="7" s="1"/>
  <c r="C988" i="3"/>
  <c r="E989" i="2"/>
  <c r="M993" i="7"/>
  <c r="Q993" i="7" s="1"/>
  <c r="C992" i="3"/>
  <c r="E993" i="2"/>
  <c r="M997" i="7"/>
  <c r="Q997" i="7" s="1"/>
  <c r="C996" i="3"/>
  <c r="E997" i="2"/>
  <c r="M1001" i="7"/>
  <c r="Q1001" i="7" s="1"/>
  <c r="C1000" i="3"/>
  <c r="E1001" i="2"/>
  <c r="M1005" i="7"/>
  <c r="Q1005" i="7" s="1"/>
  <c r="C1004" i="3"/>
  <c r="E1005" i="2"/>
  <c r="M1009" i="7"/>
  <c r="Q1009" i="7" s="1"/>
  <c r="C1008" i="3"/>
  <c r="E1009" i="2"/>
  <c r="M1013" i="7"/>
  <c r="Q1013" i="7" s="1"/>
  <c r="C1012" i="3"/>
  <c r="E1013" i="2"/>
  <c r="M1017" i="7"/>
  <c r="Q1017" i="7" s="1"/>
  <c r="C1016" i="3"/>
  <c r="E1017" i="2"/>
  <c r="M1021" i="7"/>
  <c r="Q1021" i="7" s="1"/>
  <c r="C1020" i="3"/>
  <c r="E1021" i="2"/>
  <c r="M1025" i="7"/>
  <c r="Q1025" i="7" s="1"/>
  <c r="C1024" i="3"/>
  <c r="E1025" i="2"/>
  <c r="M1029" i="7"/>
  <c r="Q1029" i="7" s="1"/>
  <c r="C1028" i="3"/>
  <c r="E1029" i="2"/>
  <c r="M1033" i="7"/>
  <c r="Q1033" i="7" s="1"/>
  <c r="C1032" i="3"/>
  <c r="E1033" i="2"/>
  <c r="M1037" i="7"/>
  <c r="Q1037" i="7" s="1"/>
  <c r="C1036" i="3"/>
  <c r="E1037" i="2"/>
  <c r="M1041" i="7"/>
  <c r="Q1041" i="7" s="1"/>
  <c r="C1040" i="3"/>
  <c r="E1041" i="2"/>
  <c r="M1045" i="7"/>
  <c r="Q1045" i="7" s="1"/>
  <c r="C1044" i="3"/>
  <c r="E1045" i="2"/>
  <c r="M1049" i="7"/>
  <c r="Q1049" i="7" s="1"/>
  <c r="C1048" i="3"/>
  <c r="E1049" i="2"/>
  <c r="M1053" i="7"/>
  <c r="Q1053" i="7" s="1"/>
  <c r="C1052" i="3"/>
  <c r="E1053" i="2"/>
  <c r="M1057" i="7"/>
  <c r="Q1057" i="7" s="1"/>
  <c r="C1056" i="3"/>
  <c r="E1057" i="2"/>
  <c r="M1061" i="7"/>
  <c r="Q1061" i="7" s="1"/>
  <c r="C1060" i="3"/>
  <c r="E1061" i="2"/>
  <c r="M1065" i="7"/>
  <c r="Q1065" i="7" s="1"/>
  <c r="C1064" i="3"/>
  <c r="E1065" i="2"/>
  <c r="M1069" i="7"/>
  <c r="Q1069" i="7" s="1"/>
  <c r="C1068" i="3"/>
  <c r="E1069" i="2"/>
  <c r="M1073" i="7"/>
  <c r="Q1073" i="7" s="1"/>
  <c r="C1072" i="3"/>
  <c r="E1073" i="2"/>
  <c r="M1077" i="7"/>
  <c r="Q1077" i="7" s="1"/>
  <c r="C1076" i="3"/>
  <c r="E1077" i="2"/>
  <c r="M1081" i="7"/>
  <c r="Q1081" i="7" s="1"/>
  <c r="C1080" i="3"/>
  <c r="E1081" i="2"/>
  <c r="M1085" i="7"/>
  <c r="Q1085" i="7" s="1"/>
  <c r="C1084" i="3"/>
  <c r="E1085" i="2"/>
  <c r="M1089" i="7"/>
  <c r="Q1089" i="7" s="1"/>
  <c r="C1088" i="3"/>
  <c r="E1089" i="2"/>
  <c r="M1093" i="7"/>
  <c r="Q1093" i="7" s="1"/>
  <c r="C1092" i="3"/>
  <c r="E1093" i="2"/>
  <c r="E1096" i="2"/>
  <c r="M1100" i="7"/>
  <c r="Q1100" i="7" s="1"/>
  <c r="C1099" i="3"/>
  <c r="E1099" i="2"/>
  <c r="M1106" i="7"/>
  <c r="Q1106" i="7" s="1"/>
  <c r="C1105" i="3"/>
  <c r="N1107" i="7"/>
  <c r="E1106" i="3"/>
  <c r="M1109" i="7"/>
  <c r="Q1109" i="7" s="1"/>
  <c r="C1108" i="3"/>
  <c r="E1109" i="2"/>
  <c r="E1112" i="2"/>
  <c r="M1116" i="7"/>
  <c r="Q1116" i="7" s="1"/>
  <c r="C1115" i="3"/>
  <c r="E1115" i="2"/>
  <c r="M1122" i="7"/>
  <c r="Q1122" i="7" s="1"/>
  <c r="C1121" i="3"/>
  <c r="N1123" i="7"/>
  <c r="E1122" i="3"/>
  <c r="M1125" i="7"/>
  <c r="Q1125" i="7" s="1"/>
  <c r="C1124" i="3"/>
  <c r="E1125" i="2"/>
  <c r="E1128" i="2"/>
  <c r="M1132" i="7"/>
  <c r="Q1132" i="7" s="1"/>
  <c r="C1131" i="3"/>
  <c r="E1131" i="2"/>
  <c r="M1138" i="7"/>
  <c r="Q1138" i="7" s="1"/>
  <c r="C1137" i="3"/>
  <c r="N1139" i="7"/>
  <c r="E1138" i="3"/>
  <c r="M1141" i="7"/>
  <c r="Q1141" i="7" s="1"/>
  <c r="C1140" i="3"/>
  <c r="E1141" i="2"/>
  <c r="E1144" i="2"/>
  <c r="M1148" i="7"/>
  <c r="Q1148" i="7" s="1"/>
  <c r="C1147" i="3"/>
  <c r="E1147" i="2"/>
  <c r="M1154" i="7"/>
  <c r="Q1154" i="7" s="1"/>
  <c r="C1153" i="3"/>
  <c r="N1155" i="7"/>
  <c r="E1154" i="3"/>
  <c r="M1157" i="7"/>
  <c r="Q1157" i="7" s="1"/>
  <c r="C1156" i="3"/>
  <c r="E1157" i="2"/>
  <c r="E1160" i="2"/>
  <c r="M1164" i="7"/>
  <c r="Q1164" i="7" s="1"/>
  <c r="C1163" i="3"/>
  <c r="E1163" i="2"/>
  <c r="M1170" i="7"/>
  <c r="Q1170" i="7" s="1"/>
  <c r="C1169" i="3"/>
  <c r="N1171" i="7"/>
  <c r="E1170" i="3"/>
  <c r="M1173" i="7"/>
  <c r="Q1173" i="7" s="1"/>
  <c r="C1172" i="3"/>
  <c r="E1173" i="2"/>
  <c r="E1176" i="2"/>
  <c r="M1180" i="7"/>
  <c r="Q1180" i="7" s="1"/>
  <c r="C1179" i="3"/>
  <c r="E1179" i="2"/>
  <c r="M1186" i="7"/>
  <c r="Q1186" i="7" s="1"/>
  <c r="C1185" i="3"/>
  <c r="N1187" i="7"/>
  <c r="E1186" i="3"/>
  <c r="M1189" i="7"/>
  <c r="Q1189" i="7" s="1"/>
  <c r="C1188" i="3"/>
  <c r="E1189" i="2"/>
  <c r="E1192" i="2"/>
  <c r="M1196" i="7"/>
  <c r="Q1196" i="7" s="1"/>
  <c r="C1195" i="3"/>
  <c r="E1195" i="2"/>
  <c r="M1202" i="7"/>
  <c r="Q1202" i="7" s="1"/>
  <c r="C1201" i="3"/>
  <c r="N1203" i="7"/>
  <c r="E1202" i="3"/>
  <c r="M1205" i="7"/>
  <c r="Q1205" i="7" s="1"/>
  <c r="C1204" i="3"/>
  <c r="E1205" i="2"/>
  <c r="E1208" i="2"/>
  <c r="M1212" i="7"/>
  <c r="Q1212" i="7" s="1"/>
  <c r="C1211" i="3"/>
  <c r="E1211" i="2"/>
  <c r="M1218" i="7"/>
  <c r="Q1218" i="7" s="1"/>
  <c r="C1217" i="3"/>
  <c r="N1219" i="7"/>
  <c r="E1218" i="3"/>
  <c r="M1221" i="7"/>
  <c r="Q1221" i="7" s="1"/>
  <c r="C1220" i="3"/>
  <c r="E1221" i="2"/>
  <c r="E1224" i="2"/>
  <c r="M1228" i="7"/>
  <c r="Q1228" i="7" s="1"/>
  <c r="C1227" i="3"/>
  <c r="E1227" i="2"/>
  <c r="M1234" i="7"/>
  <c r="Q1234" i="7" s="1"/>
  <c r="C1233" i="3"/>
  <c r="N1235" i="7"/>
  <c r="E1234" i="3"/>
  <c r="M1237" i="7"/>
  <c r="Q1237" i="7" s="1"/>
  <c r="C1236" i="3"/>
  <c r="E1237" i="2"/>
  <c r="E1240" i="2"/>
  <c r="M1244" i="7"/>
  <c r="Q1244" i="7" s="1"/>
  <c r="C1243" i="3"/>
  <c r="E1243" i="2"/>
  <c r="M1250" i="7"/>
  <c r="Q1250" i="7" s="1"/>
  <c r="C1249" i="3"/>
  <c r="N1251" i="7"/>
  <c r="E1250" i="3"/>
  <c r="M1253" i="7"/>
  <c r="Q1253" i="7" s="1"/>
  <c r="C1252" i="3"/>
  <c r="E1253" i="2"/>
  <c r="E1256" i="2"/>
  <c r="B3" i="3"/>
  <c r="B4" i="3"/>
  <c r="E7" i="3"/>
  <c r="C10" i="3"/>
  <c r="B11" i="3"/>
  <c r="B12" i="3"/>
  <c r="D14" i="3"/>
  <c r="D16" i="3"/>
  <c r="B20" i="3"/>
  <c r="M1095" i="7"/>
  <c r="Q1095" i="7" s="1"/>
  <c r="C1094" i="3"/>
  <c r="M1099" i="7"/>
  <c r="Q1099" i="7" s="1"/>
  <c r="C1098" i="3"/>
  <c r="M1103" i="7"/>
  <c r="Q1103" i="7" s="1"/>
  <c r="C1102" i="3"/>
  <c r="M1107" i="7"/>
  <c r="Q1107" i="7" s="1"/>
  <c r="C1106" i="3"/>
  <c r="M1111" i="7"/>
  <c r="Q1111" i="7" s="1"/>
  <c r="C1110" i="3"/>
  <c r="M1115" i="7"/>
  <c r="Q1115" i="7" s="1"/>
  <c r="C1114" i="3"/>
  <c r="M1119" i="7"/>
  <c r="Q1119" i="7" s="1"/>
  <c r="C1118" i="3"/>
  <c r="M1123" i="7"/>
  <c r="Q1123" i="7" s="1"/>
  <c r="C1122" i="3"/>
  <c r="M1127" i="7"/>
  <c r="Q1127" i="7" s="1"/>
  <c r="C1126" i="3"/>
  <c r="M1131" i="7"/>
  <c r="Q1131" i="7" s="1"/>
  <c r="C1130" i="3"/>
  <c r="M1135" i="7"/>
  <c r="Q1135" i="7" s="1"/>
  <c r="C1134" i="3"/>
  <c r="M1139" i="7"/>
  <c r="Q1139" i="7" s="1"/>
  <c r="C1138" i="3"/>
  <c r="M1143" i="7"/>
  <c r="Q1143" i="7" s="1"/>
  <c r="C1142" i="3"/>
  <c r="M1147" i="7"/>
  <c r="Q1147" i="7" s="1"/>
  <c r="C1146" i="3"/>
  <c r="M1151" i="7"/>
  <c r="Q1151" i="7" s="1"/>
  <c r="C1150" i="3"/>
  <c r="M1155" i="7"/>
  <c r="Q1155" i="7" s="1"/>
  <c r="C1154" i="3"/>
  <c r="M1159" i="7"/>
  <c r="Q1159" i="7" s="1"/>
  <c r="C1158" i="3"/>
  <c r="M1163" i="7"/>
  <c r="Q1163" i="7" s="1"/>
  <c r="C1162" i="3"/>
  <c r="M1167" i="7"/>
  <c r="Q1167" i="7" s="1"/>
  <c r="C1166" i="3"/>
  <c r="M1171" i="7"/>
  <c r="Q1171" i="7" s="1"/>
  <c r="C1170" i="3"/>
  <c r="M1175" i="7"/>
  <c r="Q1175" i="7" s="1"/>
  <c r="C1174" i="3"/>
  <c r="M1179" i="7"/>
  <c r="Q1179" i="7" s="1"/>
  <c r="C1178" i="3"/>
  <c r="M1183" i="7"/>
  <c r="Q1183" i="7" s="1"/>
  <c r="C1182" i="3"/>
  <c r="M1187" i="7"/>
  <c r="Q1187" i="7" s="1"/>
  <c r="C1186" i="3"/>
  <c r="M1191" i="7"/>
  <c r="Q1191" i="7" s="1"/>
  <c r="C1190" i="3"/>
  <c r="M1195" i="7"/>
  <c r="Q1195" i="7" s="1"/>
  <c r="C1194" i="3"/>
  <c r="M1199" i="7"/>
  <c r="Q1199" i="7" s="1"/>
  <c r="C1198" i="3"/>
  <c r="M1203" i="7"/>
  <c r="Q1203" i="7" s="1"/>
  <c r="C1202" i="3"/>
  <c r="M1207" i="7"/>
  <c r="Q1207" i="7" s="1"/>
  <c r="C1206" i="3"/>
  <c r="M1211" i="7"/>
  <c r="Q1211" i="7" s="1"/>
  <c r="C1210" i="3"/>
  <c r="M1215" i="7"/>
  <c r="Q1215" i="7" s="1"/>
  <c r="C1214" i="3"/>
  <c r="M1219" i="7"/>
  <c r="Q1219" i="7" s="1"/>
  <c r="C1218" i="3"/>
  <c r="M1223" i="7"/>
  <c r="Q1223" i="7" s="1"/>
  <c r="C1222" i="3"/>
  <c r="M1227" i="7"/>
  <c r="Q1227" i="7" s="1"/>
  <c r="C1226" i="3"/>
  <c r="M1231" i="7"/>
  <c r="Q1231" i="7" s="1"/>
  <c r="C1230" i="3"/>
  <c r="M1235" i="7"/>
  <c r="Q1235" i="7" s="1"/>
  <c r="C1234" i="3"/>
  <c r="M1239" i="7"/>
  <c r="Q1239" i="7" s="1"/>
  <c r="C1238" i="3"/>
  <c r="M1243" i="7"/>
  <c r="Q1243" i="7" s="1"/>
  <c r="C1242" i="3"/>
  <c r="M1247" i="7"/>
  <c r="Q1247" i="7" s="1"/>
  <c r="C1246" i="3"/>
  <c r="M1251" i="7"/>
  <c r="Q1251" i="7" s="1"/>
  <c r="C1250" i="3"/>
  <c r="M1255" i="7"/>
  <c r="Q1255" i="7" s="1"/>
  <c r="C1254" i="3"/>
  <c r="R8" i="7"/>
  <c r="R15" i="7"/>
  <c r="R19" i="7"/>
  <c r="R23" i="7"/>
  <c r="R27" i="7"/>
  <c r="R31" i="7"/>
  <c r="R35" i="7"/>
  <c r="R39" i="7"/>
  <c r="R43" i="7"/>
  <c r="R47" i="7"/>
  <c r="R51" i="7"/>
  <c r="R55" i="7"/>
  <c r="R59" i="7"/>
  <c r="R63" i="7"/>
  <c r="R67" i="7"/>
  <c r="R71" i="7"/>
  <c r="R75" i="7"/>
  <c r="R79" i="7"/>
  <c r="R83" i="7"/>
  <c r="R87" i="7"/>
  <c r="R91" i="7"/>
  <c r="R95" i="7"/>
  <c r="R99" i="7"/>
  <c r="R103" i="7"/>
  <c r="R107" i="7"/>
  <c r="R111" i="7"/>
  <c r="R115" i="7"/>
  <c r="R119" i="7"/>
  <c r="R123" i="7"/>
  <c r="R127" i="7"/>
  <c r="R131" i="7"/>
  <c r="R135" i="7"/>
  <c r="R139" i="7"/>
  <c r="R143" i="7"/>
  <c r="R147" i="7"/>
  <c r="R6" i="7"/>
  <c r="R16" i="7"/>
  <c r="R20" i="7"/>
  <c r="R24" i="7"/>
  <c r="R28" i="7"/>
  <c r="R32" i="7"/>
  <c r="R36" i="7"/>
  <c r="R40" i="7"/>
  <c r="R44" i="7"/>
  <c r="R48" i="7"/>
  <c r="R52" i="7"/>
  <c r="R56" i="7"/>
  <c r="R60" i="7"/>
  <c r="R64" i="7"/>
  <c r="R68" i="7"/>
  <c r="R72" i="7"/>
  <c r="R76" i="7"/>
  <c r="R80" i="7"/>
  <c r="R84" i="7"/>
  <c r="R88" i="7"/>
  <c r="R92" i="7"/>
  <c r="R96" i="7"/>
  <c r="R100" i="7"/>
  <c r="R104" i="7"/>
  <c r="R108" i="7"/>
  <c r="R112" i="7"/>
  <c r="R116" i="7"/>
  <c r="R120" i="7"/>
  <c r="R124" i="7"/>
  <c r="R128" i="7"/>
  <c r="R132" i="7"/>
  <c r="R136" i="7"/>
  <c r="R140" i="7"/>
  <c r="R144" i="7"/>
  <c r="R148" i="7"/>
  <c r="A43" i="8"/>
  <c r="R17" i="7"/>
  <c r="R21" i="7"/>
  <c r="R25" i="7"/>
  <c r="R29" i="7"/>
  <c r="R33" i="7"/>
  <c r="R37" i="7"/>
  <c r="R41" i="7"/>
  <c r="R45" i="7"/>
  <c r="R49" i="7"/>
  <c r="R53" i="7"/>
  <c r="R57" i="7"/>
  <c r="R61" i="7"/>
  <c r="R65" i="7"/>
  <c r="R69" i="7"/>
  <c r="R73" i="7"/>
  <c r="R77" i="7"/>
  <c r="R81" i="7"/>
  <c r="R85" i="7"/>
  <c r="R89" i="7"/>
  <c r="R93" i="7"/>
  <c r="R97" i="7"/>
  <c r="R101" i="7"/>
  <c r="R105" i="7"/>
  <c r="R109" i="7"/>
  <c r="R113" i="7"/>
  <c r="R117" i="7"/>
  <c r="R121" i="7"/>
  <c r="R125" i="7"/>
  <c r="R129" i="7"/>
  <c r="R133" i="7"/>
  <c r="R137" i="7"/>
  <c r="R141" i="7"/>
  <c r="R145" i="7"/>
  <c r="R149" i="7"/>
  <c r="R10" i="7"/>
  <c r="R12" i="7"/>
  <c r="R14" i="7"/>
  <c r="R18" i="7"/>
  <c r="R22" i="7"/>
  <c r="R26" i="7"/>
  <c r="R30" i="7"/>
  <c r="R34" i="7"/>
  <c r="R38" i="7"/>
  <c r="R42" i="7"/>
  <c r="R46" i="7"/>
  <c r="R50" i="7"/>
  <c r="R54" i="7"/>
  <c r="R58" i="7"/>
  <c r="R62" i="7"/>
  <c r="R66" i="7"/>
  <c r="R70" i="7"/>
  <c r="R74" i="7"/>
  <c r="R78" i="7"/>
  <c r="R82" i="7"/>
  <c r="R86" i="7"/>
  <c r="R90" i="7"/>
  <c r="R94" i="7"/>
  <c r="R98" i="7"/>
  <c r="R102" i="7"/>
  <c r="R106" i="7"/>
  <c r="R110" i="7"/>
  <c r="R114" i="7"/>
  <c r="R118" i="7"/>
  <c r="R122" i="7"/>
  <c r="R126" i="7"/>
  <c r="R130" i="7"/>
  <c r="R134" i="7"/>
  <c r="R138" i="7"/>
  <c r="R142" i="7"/>
  <c r="R146" i="7"/>
  <c r="R158" i="7"/>
  <c r="J158" i="7"/>
  <c r="R166" i="7"/>
  <c r="J166" i="7"/>
  <c r="R174" i="7"/>
  <c r="J174" i="7"/>
  <c r="R182" i="7"/>
  <c r="J182" i="7"/>
  <c r="R190" i="7"/>
  <c r="J190" i="7"/>
  <c r="R196" i="7"/>
  <c r="J196" i="7"/>
  <c r="R204" i="7"/>
  <c r="R212" i="7"/>
  <c r="R220" i="7"/>
  <c r="R228" i="7"/>
  <c r="R236" i="7"/>
  <c r="R244" i="7"/>
  <c r="R252" i="7"/>
  <c r="R260" i="7"/>
  <c r="R268" i="7"/>
  <c r="R276" i="7"/>
  <c r="R284" i="7"/>
  <c r="R292" i="7"/>
  <c r="R300" i="7"/>
  <c r="R308" i="7"/>
  <c r="R316" i="7"/>
  <c r="R324" i="7"/>
  <c r="R330" i="7"/>
  <c r="R334" i="7"/>
  <c r="R340" i="7"/>
  <c r="J5" i="7"/>
  <c r="V2" i="7" s="1"/>
  <c r="B1" i="8" s="1"/>
  <c r="R5" i="7"/>
  <c r="J15" i="7"/>
  <c r="J17" i="7"/>
  <c r="J19" i="7"/>
  <c r="J21" i="7"/>
  <c r="J23" i="7"/>
  <c r="J25" i="7"/>
  <c r="J27" i="7"/>
  <c r="J29" i="7"/>
  <c r="J31" i="7"/>
  <c r="J33" i="7"/>
  <c r="J35" i="7"/>
  <c r="J37" i="7"/>
  <c r="J39" i="7"/>
  <c r="J41" i="7"/>
  <c r="J43" i="7"/>
  <c r="J45" i="7"/>
  <c r="J47" i="7"/>
  <c r="J49" i="7"/>
  <c r="J51" i="7"/>
  <c r="J53" i="7"/>
  <c r="J55" i="7"/>
  <c r="J57" i="7"/>
  <c r="J59" i="7"/>
  <c r="J61" i="7"/>
  <c r="J63" i="7"/>
  <c r="J65" i="7"/>
  <c r="J67" i="7"/>
  <c r="J69" i="7"/>
  <c r="J71" i="7"/>
  <c r="J73" i="7"/>
  <c r="J75" i="7"/>
  <c r="J77" i="7"/>
  <c r="J79" i="7"/>
  <c r="J81" i="7"/>
  <c r="J83" i="7"/>
  <c r="J85" i="7"/>
  <c r="J87" i="7"/>
  <c r="J89" i="7"/>
  <c r="J91" i="7"/>
  <c r="J93" i="7"/>
  <c r="J95" i="7"/>
  <c r="J97" i="7"/>
  <c r="J99" i="7"/>
  <c r="J101" i="7"/>
  <c r="J103" i="7"/>
  <c r="J105" i="7"/>
  <c r="J107" i="7"/>
  <c r="J109" i="7"/>
  <c r="J111" i="7"/>
  <c r="J113" i="7"/>
  <c r="J115" i="7"/>
  <c r="J117" i="7"/>
  <c r="J119" i="7"/>
  <c r="J121" i="7"/>
  <c r="J123" i="7"/>
  <c r="J125" i="7"/>
  <c r="J127" i="7"/>
  <c r="J129" i="7"/>
  <c r="J131" i="7"/>
  <c r="J133" i="7"/>
  <c r="J135" i="7"/>
  <c r="J137" i="7"/>
  <c r="J139" i="7"/>
  <c r="J141" i="7"/>
  <c r="J143" i="7"/>
  <c r="J145" i="7"/>
  <c r="J147" i="7"/>
  <c r="J149" i="7"/>
  <c r="R156" i="7"/>
  <c r="J156" i="7"/>
  <c r="R164" i="7"/>
  <c r="J164" i="7"/>
  <c r="R172" i="7"/>
  <c r="J172" i="7"/>
  <c r="R180" i="7"/>
  <c r="J180" i="7"/>
  <c r="R188" i="7"/>
  <c r="J188" i="7"/>
  <c r="R194" i="7"/>
  <c r="J194" i="7"/>
  <c r="R202" i="7"/>
  <c r="J202" i="7"/>
  <c r="R210" i="7"/>
  <c r="R218" i="7"/>
  <c r="R226" i="7"/>
  <c r="R234" i="7"/>
  <c r="R242" i="7"/>
  <c r="R250" i="7"/>
  <c r="R258" i="7"/>
  <c r="R266" i="7"/>
  <c r="R274" i="7"/>
  <c r="R282" i="7"/>
  <c r="R290" i="7"/>
  <c r="R298" i="7"/>
  <c r="R306" i="7"/>
  <c r="R314" i="7"/>
  <c r="R150" i="7"/>
  <c r="R154" i="7"/>
  <c r="J154" i="7"/>
  <c r="R162" i="7"/>
  <c r="J162" i="7"/>
  <c r="R170" i="7"/>
  <c r="J170" i="7"/>
  <c r="R178" i="7"/>
  <c r="J178" i="7"/>
  <c r="R186" i="7"/>
  <c r="J186" i="7"/>
  <c r="R200" i="7"/>
  <c r="J200" i="7"/>
  <c r="R208" i="7"/>
  <c r="R216" i="7"/>
  <c r="R224" i="7"/>
  <c r="R232" i="7"/>
  <c r="R240" i="7"/>
  <c r="R248" i="7"/>
  <c r="R256" i="7"/>
  <c r="R264" i="7"/>
  <c r="R272" i="7"/>
  <c r="R280" i="7"/>
  <c r="R288" i="7"/>
  <c r="R296" i="7"/>
  <c r="R304" i="7"/>
  <c r="R312" i="7"/>
  <c r="R322" i="7"/>
  <c r="R332" i="7"/>
  <c r="R342" i="7"/>
  <c r="J6" i="7"/>
  <c r="J7" i="7"/>
  <c r="J8" i="7"/>
  <c r="J9" i="7"/>
  <c r="J10" i="7"/>
  <c r="J11" i="7"/>
  <c r="J12" i="7"/>
  <c r="J13" i="7"/>
  <c r="J14" i="7"/>
  <c r="J16" i="7"/>
  <c r="J18" i="7"/>
  <c r="J20" i="7"/>
  <c r="J22" i="7"/>
  <c r="J24" i="7"/>
  <c r="J26" i="7"/>
  <c r="J28" i="7"/>
  <c r="J30" i="7"/>
  <c r="J32" i="7"/>
  <c r="J34" i="7"/>
  <c r="J36" i="7"/>
  <c r="J38" i="7"/>
  <c r="J40" i="7"/>
  <c r="J42" i="7"/>
  <c r="J44" i="7"/>
  <c r="J46" i="7"/>
  <c r="J48" i="7"/>
  <c r="J50" i="7"/>
  <c r="J52" i="7"/>
  <c r="J54" i="7"/>
  <c r="J56" i="7"/>
  <c r="J58" i="7"/>
  <c r="J60" i="7"/>
  <c r="J62" i="7"/>
  <c r="J64" i="7"/>
  <c r="J66" i="7"/>
  <c r="J68" i="7"/>
  <c r="J70" i="7"/>
  <c r="J72" i="7"/>
  <c r="J74" i="7"/>
  <c r="J76" i="7"/>
  <c r="J78" i="7"/>
  <c r="J80" i="7"/>
  <c r="J82" i="7"/>
  <c r="J84" i="7"/>
  <c r="J86" i="7"/>
  <c r="J88" i="7"/>
  <c r="J90" i="7"/>
  <c r="J92" i="7"/>
  <c r="J94" i="7"/>
  <c r="J96" i="7"/>
  <c r="J98" i="7"/>
  <c r="J100" i="7"/>
  <c r="J102" i="7"/>
  <c r="J104" i="7"/>
  <c r="J106" i="7"/>
  <c r="J108" i="7"/>
  <c r="J110" i="7"/>
  <c r="J112" i="7"/>
  <c r="J114" i="7"/>
  <c r="J116" i="7"/>
  <c r="J118" i="7"/>
  <c r="J120" i="7"/>
  <c r="J122" i="7"/>
  <c r="J124" i="7"/>
  <c r="J126" i="7"/>
  <c r="J128" i="7"/>
  <c r="J130" i="7"/>
  <c r="J132" i="7"/>
  <c r="J134" i="7"/>
  <c r="J136" i="7"/>
  <c r="J138" i="7"/>
  <c r="J140" i="7"/>
  <c r="J142" i="7"/>
  <c r="J144" i="7"/>
  <c r="J146" i="7"/>
  <c r="J148" i="7"/>
  <c r="J150" i="7"/>
  <c r="R152" i="7"/>
  <c r="J152" i="7"/>
  <c r="R160" i="7"/>
  <c r="J160" i="7"/>
  <c r="R168" i="7"/>
  <c r="J168" i="7"/>
  <c r="R176" i="7"/>
  <c r="J176" i="7"/>
  <c r="R184" i="7"/>
  <c r="J184" i="7"/>
  <c r="R192" i="7"/>
  <c r="J192" i="7"/>
  <c r="R198" i="7"/>
  <c r="J198" i="7"/>
  <c r="R206" i="7"/>
  <c r="R214" i="7"/>
  <c r="R222" i="7"/>
  <c r="R230" i="7"/>
  <c r="R238" i="7"/>
  <c r="R246" i="7"/>
  <c r="R254" i="7"/>
  <c r="R262" i="7"/>
  <c r="R270" i="7"/>
  <c r="R278" i="7"/>
  <c r="R286" i="7"/>
  <c r="R294" i="7"/>
  <c r="R302" i="7"/>
  <c r="R310" i="7"/>
  <c r="R323" i="7"/>
  <c r="J323" i="7"/>
  <c r="R331" i="7"/>
  <c r="R339" i="7"/>
  <c r="R347" i="7"/>
  <c r="R351" i="7"/>
  <c r="R355" i="7"/>
  <c r="R359" i="7"/>
  <c r="R363" i="7"/>
  <c r="R367" i="7"/>
  <c r="R371" i="7"/>
  <c r="R375" i="7"/>
  <c r="R379" i="7"/>
  <c r="R383" i="7"/>
  <c r="R387" i="7"/>
  <c r="R391" i="7"/>
  <c r="R395" i="7"/>
  <c r="R399" i="7"/>
  <c r="R402" i="7"/>
  <c r="R406" i="7"/>
  <c r="R410" i="7"/>
  <c r="R414" i="7"/>
  <c r="R418" i="7"/>
  <c r="R422" i="7"/>
  <c r="R426" i="7"/>
  <c r="R430" i="7"/>
  <c r="R434" i="7"/>
  <c r="R438" i="7"/>
  <c r="R442" i="7"/>
  <c r="R446" i="7"/>
  <c r="R450" i="7"/>
  <c r="R454" i="7"/>
  <c r="R458" i="7"/>
  <c r="R462" i="7"/>
  <c r="R321" i="7"/>
  <c r="J321" i="7"/>
  <c r="J322" i="7"/>
  <c r="R329" i="7"/>
  <c r="J334" i="7"/>
  <c r="R337" i="7"/>
  <c r="J342" i="7"/>
  <c r="R345" i="7"/>
  <c r="R350" i="7"/>
  <c r="J350" i="7"/>
  <c r="R354" i="7"/>
  <c r="J354" i="7"/>
  <c r="R358" i="7"/>
  <c r="J358" i="7"/>
  <c r="R362" i="7"/>
  <c r="J362" i="7"/>
  <c r="R366" i="7"/>
  <c r="J366" i="7"/>
  <c r="R370" i="7"/>
  <c r="J370" i="7"/>
  <c r="R374" i="7"/>
  <c r="J374" i="7"/>
  <c r="R378" i="7"/>
  <c r="J378" i="7"/>
  <c r="R382" i="7"/>
  <c r="J382" i="7"/>
  <c r="R386" i="7"/>
  <c r="J386" i="7"/>
  <c r="R390" i="7"/>
  <c r="J390" i="7"/>
  <c r="R394" i="7"/>
  <c r="J394" i="7"/>
  <c r="R398" i="7"/>
  <c r="J398" i="7"/>
  <c r="R403" i="7"/>
  <c r="R407" i="7"/>
  <c r="R411" i="7"/>
  <c r="R415" i="7"/>
  <c r="R419" i="7"/>
  <c r="R423" i="7"/>
  <c r="R427" i="7"/>
  <c r="R431" i="7"/>
  <c r="R435" i="7"/>
  <c r="R439" i="7"/>
  <c r="R443" i="7"/>
  <c r="R447" i="7"/>
  <c r="R451" i="7"/>
  <c r="R455" i="7"/>
  <c r="R459" i="7"/>
  <c r="J204" i="7"/>
  <c r="J206" i="7"/>
  <c r="J208" i="7"/>
  <c r="J210" i="7"/>
  <c r="J212" i="7"/>
  <c r="J214" i="7"/>
  <c r="J216" i="7"/>
  <c r="J218" i="7"/>
  <c r="J220" i="7"/>
  <c r="J222" i="7"/>
  <c r="J224" i="7"/>
  <c r="J226" i="7"/>
  <c r="J228" i="7"/>
  <c r="J230" i="7"/>
  <c r="J232" i="7"/>
  <c r="J234" i="7"/>
  <c r="J236" i="7"/>
  <c r="J238" i="7"/>
  <c r="J240" i="7"/>
  <c r="J242" i="7"/>
  <c r="J244" i="7"/>
  <c r="J246" i="7"/>
  <c r="J248" i="7"/>
  <c r="J250" i="7"/>
  <c r="J252" i="7"/>
  <c r="J254" i="7"/>
  <c r="J256" i="7"/>
  <c r="J258" i="7"/>
  <c r="J260" i="7"/>
  <c r="J262" i="7"/>
  <c r="J264" i="7"/>
  <c r="J266" i="7"/>
  <c r="J268" i="7"/>
  <c r="J270" i="7"/>
  <c r="J272" i="7"/>
  <c r="J274" i="7"/>
  <c r="J276" i="7"/>
  <c r="J278" i="7"/>
  <c r="J280" i="7"/>
  <c r="J282" i="7"/>
  <c r="J284" i="7"/>
  <c r="J286" i="7"/>
  <c r="J288" i="7"/>
  <c r="J290" i="7"/>
  <c r="J292" i="7"/>
  <c r="J294" i="7"/>
  <c r="J296" i="7"/>
  <c r="J298" i="7"/>
  <c r="J300" i="7"/>
  <c r="J302" i="7"/>
  <c r="J304" i="7"/>
  <c r="J306" i="7"/>
  <c r="J308" i="7"/>
  <c r="J310" i="7"/>
  <c r="J312" i="7"/>
  <c r="J314" i="7"/>
  <c r="J316" i="7"/>
  <c r="R319" i="7"/>
  <c r="J319" i="7"/>
  <c r="R327" i="7"/>
  <c r="J332" i="7"/>
  <c r="R335" i="7"/>
  <c r="J340" i="7"/>
  <c r="R343" i="7"/>
  <c r="R349" i="7"/>
  <c r="R353" i="7"/>
  <c r="R357" i="7"/>
  <c r="R361" i="7"/>
  <c r="R365" i="7"/>
  <c r="R369" i="7"/>
  <c r="R373" i="7"/>
  <c r="R377" i="7"/>
  <c r="R381" i="7"/>
  <c r="R385" i="7"/>
  <c r="R389" i="7"/>
  <c r="R393" i="7"/>
  <c r="R397" i="7"/>
  <c r="R400" i="7"/>
  <c r="R404" i="7"/>
  <c r="R408" i="7"/>
  <c r="R412" i="7"/>
  <c r="R416" i="7"/>
  <c r="R420" i="7"/>
  <c r="R424" i="7"/>
  <c r="R428" i="7"/>
  <c r="R432" i="7"/>
  <c r="R436" i="7"/>
  <c r="R440" i="7"/>
  <c r="R444" i="7"/>
  <c r="R448" i="7"/>
  <c r="R452" i="7"/>
  <c r="R456" i="7"/>
  <c r="R460" i="7"/>
  <c r="R317" i="7"/>
  <c r="J317" i="7"/>
  <c r="R325" i="7"/>
  <c r="J325" i="7"/>
  <c r="J330" i="7"/>
  <c r="R333" i="7"/>
  <c r="R341" i="7"/>
  <c r="R348" i="7"/>
  <c r="J348" i="7"/>
  <c r="R352" i="7"/>
  <c r="J352" i="7"/>
  <c r="R356" i="7"/>
  <c r="J356" i="7"/>
  <c r="R360" i="7"/>
  <c r="J360" i="7"/>
  <c r="R364" i="7"/>
  <c r="J364" i="7"/>
  <c r="R368" i="7"/>
  <c r="J368" i="7"/>
  <c r="R372" i="7"/>
  <c r="J372" i="7"/>
  <c r="R376" i="7"/>
  <c r="J376" i="7"/>
  <c r="R380" i="7"/>
  <c r="J380" i="7"/>
  <c r="R384" i="7"/>
  <c r="J384" i="7"/>
  <c r="R388" i="7"/>
  <c r="J388" i="7"/>
  <c r="R392" i="7"/>
  <c r="J392" i="7"/>
  <c r="R396" i="7"/>
  <c r="J396" i="7"/>
  <c r="R401" i="7"/>
  <c r="R405" i="7"/>
  <c r="R409" i="7"/>
  <c r="R413" i="7"/>
  <c r="R417" i="7"/>
  <c r="R421" i="7"/>
  <c r="R425" i="7"/>
  <c r="R429" i="7"/>
  <c r="R433" i="7"/>
  <c r="R437" i="7"/>
  <c r="R441" i="7"/>
  <c r="R445" i="7"/>
  <c r="R449" i="7"/>
  <c r="R453" i="7"/>
  <c r="R457" i="7"/>
  <c r="R461" i="7"/>
  <c r="R468" i="7"/>
  <c r="R470" i="7"/>
  <c r="R471" i="7"/>
  <c r="J471" i="7"/>
  <c r="R483" i="7"/>
  <c r="J483" i="7"/>
  <c r="R491" i="7"/>
  <c r="J491" i="7"/>
  <c r="R503" i="7"/>
  <c r="J503" i="7"/>
  <c r="R511" i="7"/>
  <c r="J511" i="7"/>
  <c r="R519" i="7"/>
  <c r="J519" i="7"/>
  <c r="R527" i="7"/>
  <c r="J527" i="7"/>
  <c r="R535" i="7"/>
  <c r="J535" i="7"/>
  <c r="R543" i="7"/>
  <c r="J543" i="7"/>
  <c r="R551" i="7"/>
  <c r="J551" i="7"/>
  <c r="J400" i="7"/>
  <c r="J402" i="7"/>
  <c r="J404" i="7"/>
  <c r="J406" i="7"/>
  <c r="J408" i="7"/>
  <c r="J410" i="7"/>
  <c r="J412" i="7"/>
  <c r="J414" i="7"/>
  <c r="J416" i="7"/>
  <c r="J418" i="7"/>
  <c r="J420" i="7"/>
  <c r="J422" i="7"/>
  <c r="J424" i="7"/>
  <c r="J426" i="7"/>
  <c r="J428" i="7"/>
  <c r="J430" i="7"/>
  <c r="J432" i="7"/>
  <c r="J434" i="7"/>
  <c r="J436" i="7"/>
  <c r="J438" i="7"/>
  <c r="J440" i="7"/>
  <c r="J442" i="7"/>
  <c r="J444" i="7"/>
  <c r="J446" i="7"/>
  <c r="J448" i="7"/>
  <c r="J450" i="7"/>
  <c r="J452" i="7"/>
  <c r="J454" i="7"/>
  <c r="J456" i="7"/>
  <c r="J458" i="7"/>
  <c r="J460" i="7"/>
  <c r="J462" i="7"/>
  <c r="R469" i="7"/>
  <c r="J469" i="7"/>
  <c r="J470" i="7"/>
  <c r="R481" i="7"/>
  <c r="J481" i="7"/>
  <c r="R489" i="7"/>
  <c r="J489" i="7"/>
  <c r="R497" i="7"/>
  <c r="J497" i="7"/>
  <c r="R463" i="7"/>
  <c r="R465" i="7"/>
  <c r="J465" i="7"/>
  <c r="R466" i="7"/>
  <c r="R561" i="7"/>
  <c r="J561" i="7"/>
  <c r="R569" i="7"/>
  <c r="J569" i="7"/>
  <c r="R577" i="7"/>
  <c r="J577" i="7"/>
  <c r="R585" i="7"/>
  <c r="J585" i="7"/>
  <c r="R593" i="7"/>
  <c r="J593" i="7"/>
  <c r="R601" i="7"/>
  <c r="J601" i="7"/>
  <c r="R609" i="7"/>
  <c r="J609" i="7"/>
  <c r="R617" i="7"/>
  <c r="J617" i="7"/>
  <c r="R625" i="7"/>
  <c r="J625" i="7"/>
  <c r="R633" i="7"/>
  <c r="J633" i="7"/>
  <c r="R641" i="7"/>
  <c r="J641" i="7"/>
  <c r="R649" i="7"/>
  <c r="J649" i="7"/>
  <c r="J327" i="7"/>
  <c r="J329" i="7"/>
  <c r="J331" i="7"/>
  <c r="J333" i="7"/>
  <c r="J335" i="7"/>
  <c r="J337" i="7"/>
  <c r="J339" i="7"/>
  <c r="J341" i="7"/>
  <c r="J343" i="7"/>
  <c r="J345" i="7"/>
  <c r="J347" i="7"/>
  <c r="J349" i="7"/>
  <c r="J351" i="7"/>
  <c r="J353" i="7"/>
  <c r="J355" i="7"/>
  <c r="J357" i="7"/>
  <c r="J359" i="7"/>
  <c r="J361" i="7"/>
  <c r="J363" i="7"/>
  <c r="J365" i="7"/>
  <c r="J367" i="7"/>
  <c r="J369" i="7"/>
  <c r="J371" i="7"/>
  <c r="J373" i="7"/>
  <c r="J375" i="7"/>
  <c r="J377" i="7"/>
  <c r="J379" i="7"/>
  <c r="J381" i="7"/>
  <c r="J383" i="7"/>
  <c r="J385" i="7"/>
  <c r="J387" i="7"/>
  <c r="J389" i="7"/>
  <c r="J391" i="7"/>
  <c r="J393" i="7"/>
  <c r="J395" i="7"/>
  <c r="J397" i="7"/>
  <c r="J399" i="7"/>
  <c r="J401" i="7"/>
  <c r="J403" i="7"/>
  <c r="J405" i="7"/>
  <c r="J407" i="7"/>
  <c r="J409" i="7"/>
  <c r="J411" i="7"/>
  <c r="J413" i="7"/>
  <c r="J415" i="7"/>
  <c r="J417" i="7"/>
  <c r="J419" i="7"/>
  <c r="J421" i="7"/>
  <c r="J423" i="7"/>
  <c r="J425" i="7"/>
  <c r="J427" i="7"/>
  <c r="J429" i="7"/>
  <c r="J431" i="7"/>
  <c r="J433" i="7"/>
  <c r="J435" i="7"/>
  <c r="J437" i="7"/>
  <c r="J439" i="7"/>
  <c r="J441" i="7"/>
  <c r="J443" i="7"/>
  <c r="J445" i="7"/>
  <c r="J447" i="7"/>
  <c r="J449" i="7"/>
  <c r="J451" i="7"/>
  <c r="J453" i="7"/>
  <c r="J455" i="7"/>
  <c r="J457" i="7"/>
  <c r="J459" i="7"/>
  <c r="J461" i="7"/>
  <c r="J463" i="7"/>
  <c r="R467" i="7"/>
  <c r="J467" i="7"/>
  <c r="R505" i="7"/>
  <c r="J505" i="7"/>
  <c r="R513" i="7"/>
  <c r="J513" i="7"/>
  <c r="R521" i="7"/>
  <c r="J521" i="7"/>
  <c r="R529" i="7"/>
  <c r="J529" i="7"/>
  <c r="R537" i="7"/>
  <c r="J537" i="7"/>
  <c r="R545" i="7"/>
  <c r="J545" i="7"/>
  <c r="R553" i="7"/>
  <c r="J553" i="7"/>
  <c r="R657" i="7"/>
  <c r="J657" i="7"/>
  <c r="R665" i="7"/>
  <c r="J665" i="7"/>
  <c r="R673" i="7"/>
  <c r="J673" i="7"/>
  <c r="R681" i="7"/>
  <c r="J681" i="7"/>
  <c r="R689" i="7"/>
  <c r="J689" i="7"/>
  <c r="R703" i="7"/>
  <c r="R711" i="7"/>
  <c r="R719" i="7"/>
  <c r="R727" i="7"/>
  <c r="R735" i="7"/>
  <c r="R743" i="7"/>
  <c r="R751" i="7"/>
  <c r="R759" i="7"/>
  <c r="R767" i="7"/>
  <c r="R775" i="7"/>
  <c r="R783" i="7"/>
  <c r="R791" i="7"/>
  <c r="R799" i="7"/>
  <c r="R807" i="7"/>
  <c r="R815" i="7"/>
  <c r="R824" i="7"/>
  <c r="J824" i="7"/>
  <c r="R853" i="7"/>
  <c r="R869" i="7"/>
  <c r="R885" i="7"/>
  <c r="R901" i="7"/>
  <c r="R1146" i="7"/>
  <c r="J1146" i="7"/>
  <c r="J1162" i="7"/>
  <c r="R1162" i="7"/>
  <c r="R559" i="7"/>
  <c r="J559" i="7"/>
  <c r="R567" i="7"/>
  <c r="J567" i="7"/>
  <c r="R575" i="7"/>
  <c r="J575" i="7"/>
  <c r="R583" i="7"/>
  <c r="J583" i="7"/>
  <c r="R591" i="7"/>
  <c r="J591" i="7"/>
  <c r="R599" i="7"/>
  <c r="J599" i="7"/>
  <c r="R607" i="7"/>
  <c r="J607" i="7"/>
  <c r="R615" i="7"/>
  <c r="J615" i="7"/>
  <c r="R623" i="7"/>
  <c r="J623" i="7"/>
  <c r="R631" i="7"/>
  <c r="J631" i="7"/>
  <c r="R639" i="7"/>
  <c r="J639" i="7"/>
  <c r="R647" i="7"/>
  <c r="J647" i="7"/>
  <c r="R655" i="7"/>
  <c r="J655" i="7"/>
  <c r="R663" i="7"/>
  <c r="J663" i="7"/>
  <c r="R671" i="7"/>
  <c r="J671" i="7"/>
  <c r="R679" i="7"/>
  <c r="J679" i="7"/>
  <c r="R687" i="7"/>
  <c r="J687" i="7"/>
  <c r="R698" i="7"/>
  <c r="R475" i="7"/>
  <c r="J475" i="7"/>
  <c r="R479" i="7"/>
  <c r="J479" i="7"/>
  <c r="R487" i="7"/>
  <c r="J487" i="7"/>
  <c r="R495" i="7"/>
  <c r="J495" i="7"/>
  <c r="R501" i="7"/>
  <c r="J501" i="7"/>
  <c r="R509" i="7"/>
  <c r="J509" i="7"/>
  <c r="R517" i="7"/>
  <c r="J517" i="7"/>
  <c r="R525" i="7"/>
  <c r="J525" i="7"/>
  <c r="R533" i="7"/>
  <c r="J533" i="7"/>
  <c r="R541" i="7"/>
  <c r="J541" i="7"/>
  <c r="R549" i="7"/>
  <c r="J549" i="7"/>
  <c r="R557" i="7"/>
  <c r="J557" i="7"/>
  <c r="R565" i="7"/>
  <c r="J565" i="7"/>
  <c r="R573" i="7"/>
  <c r="J573" i="7"/>
  <c r="R581" i="7"/>
  <c r="J581" i="7"/>
  <c r="R589" i="7"/>
  <c r="J589" i="7"/>
  <c r="R597" i="7"/>
  <c r="J597" i="7"/>
  <c r="R605" i="7"/>
  <c r="J605" i="7"/>
  <c r="R613" i="7"/>
  <c r="J613" i="7"/>
  <c r="R621" i="7"/>
  <c r="J621" i="7"/>
  <c r="R629" i="7"/>
  <c r="J629" i="7"/>
  <c r="R637" i="7"/>
  <c r="J637" i="7"/>
  <c r="R645" i="7"/>
  <c r="J645" i="7"/>
  <c r="R653" i="7"/>
  <c r="J653" i="7"/>
  <c r="R661" i="7"/>
  <c r="J661" i="7"/>
  <c r="R669" i="7"/>
  <c r="J669" i="7"/>
  <c r="R677" i="7"/>
  <c r="J677" i="7"/>
  <c r="R685" i="7"/>
  <c r="J685" i="7"/>
  <c r="R690" i="7"/>
  <c r="R822" i="7"/>
  <c r="R845" i="7"/>
  <c r="R861" i="7"/>
  <c r="R877" i="7"/>
  <c r="R893" i="7"/>
  <c r="R909" i="7"/>
  <c r="R473" i="7"/>
  <c r="J473" i="7"/>
  <c r="R477" i="7"/>
  <c r="J477" i="7"/>
  <c r="R485" i="7"/>
  <c r="J485" i="7"/>
  <c r="R493" i="7"/>
  <c r="J493" i="7"/>
  <c r="R499" i="7"/>
  <c r="J499" i="7"/>
  <c r="R507" i="7"/>
  <c r="J507" i="7"/>
  <c r="R515" i="7"/>
  <c r="J515" i="7"/>
  <c r="R523" i="7"/>
  <c r="J523" i="7"/>
  <c r="R531" i="7"/>
  <c r="J531" i="7"/>
  <c r="R539" i="7"/>
  <c r="J539" i="7"/>
  <c r="R547" i="7"/>
  <c r="J547" i="7"/>
  <c r="R555" i="7"/>
  <c r="J555" i="7"/>
  <c r="R563" i="7"/>
  <c r="J563" i="7"/>
  <c r="R571" i="7"/>
  <c r="J571" i="7"/>
  <c r="R579" i="7"/>
  <c r="J579" i="7"/>
  <c r="R587" i="7"/>
  <c r="J587" i="7"/>
  <c r="R595" i="7"/>
  <c r="J595" i="7"/>
  <c r="R603" i="7"/>
  <c r="J603" i="7"/>
  <c r="R611" i="7"/>
  <c r="J611" i="7"/>
  <c r="R619" i="7"/>
  <c r="J619" i="7"/>
  <c r="R627" i="7"/>
  <c r="J627" i="7"/>
  <c r="R635" i="7"/>
  <c r="J635" i="7"/>
  <c r="R643" i="7"/>
  <c r="J643" i="7"/>
  <c r="R651" i="7"/>
  <c r="J651" i="7"/>
  <c r="R659" i="7"/>
  <c r="J659" i="7"/>
  <c r="R667" i="7"/>
  <c r="J667" i="7"/>
  <c r="R675" i="7"/>
  <c r="J675" i="7"/>
  <c r="R683" i="7"/>
  <c r="J683" i="7"/>
  <c r="R692" i="7"/>
  <c r="J692" i="7"/>
  <c r="R697" i="7"/>
  <c r="R837" i="7"/>
  <c r="R695" i="7"/>
  <c r="R701" i="7"/>
  <c r="R709" i="7"/>
  <c r="R717" i="7"/>
  <c r="R725" i="7"/>
  <c r="R733" i="7"/>
  <c r="R741" i="7"/>
  <c r="R749" i="7"/>
  <c r="R757" i="7"/>
  <c r="R765" i="7"/>
  <c r="R773" i="7"/>
  <c r="R781" i="7"/>
  <c r="R789" i="7"/>
  <c r="R797" i="7"/>
  <c r="R805" i="7"/>
  <c r="R813" i="7"/>
  <c r="R828" i="7"/>
  <c r="R830" i="7"/>
  <c r="R832" i="7"/>
  <c r="J832" i="7"/>
  <c r="R1078" i="7"/>
  <c r="R693" i="7"/>
  <c r="R699" i="7"/>
  <c r="R707" i="7"/>
  <c r="R715" i="7"/>
  <c r="R723" i="7"/>
  <c r="R731" i="7"/>
  <c r="R739" i="7"/>
  <c r="R747" i="7"/>
  <c r="R755" i="7"/>
  <c r="R763" i="7"/>
  <c r="R771" i="7"/>
  <c r="R779" i="7"/>
  <c r="R787" i="7"/>
  <c r="R795" i="7"/>
  <c r="R803" i="7"/>
  <c r="R811" i="7"/>
  <c r="R819" i="7"/>
  <c r="R836" i="7"/>
  <c r="R838" i="7"/>
  <c r="R840" i="7"/>
  <c r="J840" i="7"/>
  <c r="R691" i="7"/>
  <c r="J691" i="7"/>
  <c r="R705" i="7"/>
  <c r="R713" i="7"/>
  <c r="R721" i="7"/>
  <c r="R729" i="7"/>
  <c r="R737" i="7"/>
  <c r="R745" i="7"/>
  <c r="R753" i="7"/>
  <c r="R761" i="7"/>
  <c r="R769" i="7"/>
  <c r="R777" i="7"/>
  <c r="R785" i="7"/>
  <c r="R793" i="7"/>
  <c r="R801" i="7"/>
  <c r="R809" i="7"/>
  <c r="R817" i="7"/>
  <c r="R829" i="7"/>
  <c r="R1064" i="7"/>
  <c r="R821" i="7"/>
  <c r="R827" i="7"/>
  <c r="R835" i="7"/>
  <c r="R843" i="7"/>
  <c r="R851" i="7"/>
  <c r="R859" i="7"/>
  <c r="R867" i="7"/>
  <c r="R875" i="7"/>
  <c r="R883" i="7"/>
  <c r="R891" i="7"/>
  <c r="R899" i="7"/>
  <c r="R907" i="7"/>
  <c r="R914" i="7"/>
  <c r="J693" i="7"/>
  <c r="J695" i="7"/>
  <c r="J697" i="7"/>
  <c r="J699" i="7"/>
  <c r="J701" i="7"/>
  <c r="J703" i="7"/>
  <c r="J705" i="7"/>
  <c r="J707" i="7"/>
  <c r="J709" i="7"/>
  <c r="J711" i="7"/>
  <c r="J713" i="7"/>
  <c r="J715" i="7"/>
  <c r="J717" i="7"/>
  <c r="J719" i="7"/>
  <c r="J721" i="7"/>
  <c r="J723" i="7"/>
  <c r="J725" i="7"/>
  <c r="J727" i="7"/>
  <c r="J729" i="7"/>
  <c r="J731" i="7"/>
  <c r="J733" i="7"/>
  <c r="J735" i="7"/>
  <c r="J737" i="7"/>
  <c r="J739" i="7"/>
  <c r="J741" i="7"/>
  <c r="J743" i="7"/>
  <c r="J745" i="7"/>
  <c r="J747" i="7"/>
  <c r="J749" i="7"/>
  <c r="J751" i="7"/>
  <c r="J753" i="7"/>
  <c r="J755" i="7"/>
  <c r="J757" i="7"/>
  <c r="J759" i="7"/>
  <c r="J761" i="7"/>
  <c r="J763" i="7"/>
  <c r="J765" i="7"/>
  <c r="J767" i="7"/>
  <c r="J769" i="7"/>
  <c r="J771" i="7"/>
  <c r="J773" i="7"/>
  <c r="J775" i="7"/>
  <c r="J777" i="7"/>
  <c r="J779" i="7"/>
  <c r="J781" i="7"/>
  <c r="J783" i="7"/>
  <c r="J785" i="7"/>
  <c r="J787" i="7"/>
  <c r="J789" i="7"/>
  <c r="J791" i="7"/>
  <c r="J793" i="7"/>
  <c r="J795" i="7"/>
  <c r="J797" i="7"/>
  <c r="J799" i="7"/>
  <c r="J801" i="7"/>
  <c r="J803" i="7"/>
  <c r="J805" i="7"/>
  <c r="J807" i="7"/>
  <c r="J809" i="7"/>
  <c r="J811" i="7"/>
  <c r="J813" i="7"/>
  <c r="J815" i="7"/>
  <c r="J817" i="7"/>
  <c r="J819" i="7"/>
  <c r="J821" i="7"/>
  <c r="J822" i="7"/>
  <c r="R825" i="7"/>
  <c r="J830" i="7"/>
  <c r="R833" i="7"/>
  <c r="J838" i="7"/>
  <c r="R841" i="7"/>
  <c r="R849" i="7"/>
  <c r="R857" i="7"/>
  <c r="R865" i="7"/>
  <c r="R873" i="7"/>
  <c r="R881" i="7"/>
  <c r="R889" i="7"/>
  <c r="R897" i="7"/>
  <c r="R905" i="7"/>
  <c r="R913" i="7"/>
  <c r="R917" i="7"/>
  <c r="J917" i="7"/>
  <c r="R925" i="7"/>
  <c r="J925" i="7"/>
  <c r="R933" i="7"/>
  <c r="J933" i="7"/>
  <c r="R941" i="7"/>
  <c r="J941" i="7"/>
  <c r="R949" i="7"/>
  <c r="J949" i="7"/>
  <c r="R957" i="7"/>
  <c r="J957" i="7"/>
  <c r="R965" i="7"/>
  <c r="J965" i="7"/>
  <c r="R973" i="7"/>
  <c r="J973" i="7"/>
  <c r="R981" i="7"/>
  <c r="J981" i="7"/>
  <c r="R993" i="7"/>
  <c r="J993" i="7"/>
  <c r="R1001" i="7"/>
  <c r="J1001" i="7"/>
  <c r="R1009" i="7"/>
  <c r="J1009" i="7"/>
  <c r="R1017" i="7"/>
  <c r="J1017" i="7"/>
  <c r="R1025" i="7"/>
  <c r="J1025" i="7"/>
  <c r="R1056" i="7"/>
  <c r="R1072" i="7"/>
  <c r="R823" i="7"/>
  <c r="J828" i="7"/>
  <c r="R831" i="7"/>
  <c r="J836" i="7"/>
  <c r="R839" i="7"/>
  <c r="R847" i="7"/>
  <c r="R855" i="7"/>
  <c r="R863" i="7"/>
  <c r="R871" i="7"/>
  <c r="R879" i="7"/>
  <c r="R887" i="7"/>
  <c r="R895" i="7"/>
  <c r="R903" i="7"/>
  <c r="R911" i="7"/>
  <c r="R923" i="7"/>
  <c r="J923" i="7"/>
  <c r="R931" i="7"/>
  <c r="J931" i="7"/>
  <c r="R939" i="7"/>
  <c r="J939" i="7"/>
  <c r="R947" i="7"/>
  <c r="J947" i="7"/>
  <c r="R955" i="7"/>
  <c r="J955" i="7"/>
  <c r="R963" i="7"/>
  <c r="J963" i="7"/>
  <c r="R971" i="7"/>
  <c r="J971" i="7"/>
  <c r="R979" i="7"/>
  <c r="J979" i="7"/>
  <c r="R987" i="7"/>
  <c r="J987" i="7"/>
  <c r="R991" i="7"/>
  <c r="J991" i="7"/>
  <c r="R999" i="7"/>
  <c r="J999" i="7"/>
  <c r="R1007" i="7"/>
  <c r="J1007" i="7"/>
  <c r="R1015" i="7"/>
  <c r="J1015" i="7"/>
  <c r="R1023" i="7"/>
  <c r="J1023" i="7"/>
  <c r="J823" i="7"/>
  <c r="J825" i="7"/>
  <c r="J827" i="7"/>
  <c r="J829" i="7"/>
  <c r="J831" i="7"/>
  <c r="J833" i="7"/>
  <c r="J835" i="7"/>
  <c r="J837" i="7"/>
  <c r="J839" i="7"/>
  <c r="J841" i="7"/>
  <c r="J843" i="7"/>
  <c r="J845" i="7"/>
  <c r="J847" i="7"/>
  <c r="J849" i="7"/>
  <c r="J851" i="7"/>
  <c r="J853" i="7"/>
  <c r="J855" i="7"/>
  <c r="J857" i="7"/>
  <c r="J859" i="7"/>
  <c r="J861" i="7"/>
  <c r="J863" i="7"/>
  <c r="J865" i="7"/>
  <c r="J867" i="7"/>
  <c r="J869" i="7"/>
  <c r="J871" i="7"/>
  <c r="J873" i="7"/>
  <c r="J875" i="7"/>
  <c r="J877" i="7"/>
  <c r="J879" i="7"/>
  <c r="J881" i="7"/>
  <c r="J883" i="7"/>
  <c r="J885" i="7"/>
  <c r="J887" i="7"/>
  <c r="J889" i="7"/>
  <c r="J891" i="7"/>
  <c r="J893" i="7"/>
  <c r="J895" i="7"/>
  <c r="J897" i="7"/>
  <c r="J899" i="7"/>
  <c r="J901" i="7"/>
  <c r="J903" i="7"/>
  <c r="J905" i="7"/>
  <c r="J907" i="7"/>
  <c r="J909" i="7"/>
  <c r="J911" i="7"/>
  <c r="J913" i="7"/>
  <c r="R921" i="7"/>
  <c r="J921" i="7"/>
  <c r="R929" i="7"/>
  <c r="J929" i="7"/>
  <c r="R937" i="7"/>
  <c r="J937" i="7"/>
  <c r="R945" i="7"/>
  <c r="J945" i="7"/>
  <c r="R953" i="7"/>
  <c r="J953" i="7"/>
  <c r="R961" i="7"/>
  <c r="J961" i="7"/>
  <c r="R969" i="7"/>
  <c r="J969" i="7"/>
  <c r="R977" i="7"/>
  <c r="J977" i="7"/>
  <c r="R985" i="7"/>
  <c r="J985" i="7"/>
  <c r="R989" i="7"/>
  <c r="J989" i="7"/>
  <c r="R997" i="7"/>
  <c r="J997" i="7"/>
  <c r="R1005" i="7"/>
  <c r="J1005" i="7"/>
  <c r="R1013" i="7"/>
  <c r="J1013" i="7"/>
  <c r="R1021" i="7"/>
  <c r="J1021" i="7"/>
  <c r="R1029" i="7"/>
  <c r="R915" i="7"/>
  <c r="J915" i="7"/>
  <c r="R919" i="7"/>
  <c r="J919" i="7"/>
  <c r="R927" i="7"/>
  <c r="J927" i="7"/>
  <c r="R935" i="7"/>
  <c r="J935" i="7"/>
  <c r="R943" i="7"/>
  <c r="J943" i="7"/>
  <c r="R951" i="7"/>
  <c r="J951" i="7"/>
  <c r="R959" i="7"/>
  <c r="J959" i="7"/>
  <c r="R967" i="7"/>
  <c r="J967" i="7"/>
  <c r="R975" i="7"/>
  <c r="J975" i="7"/>
  <c r="R983" i="7"/>
  <c r="J983" i="7"/>
  <c r="R995" i="7"/>
  <c r="J995" i="7"/>
  <c r="R1003" i="7"/>
  <c r="J1003" i="7"/>
  <c r="R1011" i="7"/>
  <c r="J1011" i="7"/>
  <c r="R1019" i="7"/>
  <c r="J1019" i="7"/>
  <c r="R1027" i="7"/>
  <c r="J1027" i="7"/>
  <c r="R1034" i="7"/>
  <c r="J1034" i="7"/>
  <c r="R1042" i="7"/>
  <c r="J1042" i="7"/>
  <c r="R1050" i="7"/>
  <c r="J1050" i="7"/>
  <c r="R1032" i="7"/>
  <c r="J1032" i="7"/>
  <c r="R1040" i="7"/>
  <c r="J1040" i="7"/>
  <c r="R1048" i="7"/>
  <c r="J1048" i="7"/>
  <c r="R1054" i="7"/>
  <c r="R1062" i="7"/>
  <c r="R1070" i="7"/>
  <c r="R1081" i="7"/>
  <c r="J1081" i="7"/>
  <c r="R1173" i="7"/>
  <c r="J1173" i="7"/>
  <c r="R1028" i="7"/>
  <c r="R1030" i="7"/>
  <c r="J1030" i="7"/>
  <c r="R1038" i="7"/>
  <c r="J1038" i="7"/>
  <c r="R1046" i="7"/>
  <c r="J1046" i="7"/>
  <c r="R1052" i="7"/>
  <c r="R1060" i="7"/>
  <c r="R1068" i="7"/>
  <c r="R1076" i="7"/>
  <c r="R1095" i="7"/>
  <c r="J1095" i="7"/>
  <c r="R1103" i="7"/>
  <c r="J1103" i="7"/>
  <c r="R1111" i="7"/>
  <c r="J1111" i="7"/>
  <c r="R1119" i="7"/>
  <c r="J1119" i="7"/>
  <c r="R1154" i="7"/>
  <c r="J1154" i="7"/>
  <c r="R1036" i="7"/>
  <c r="J1036" i="7"/>
  <c r="R1044" i="7"/>
  <c r="J1044" i="7"/>
  <c r="R1058" i="7"/>
  <c r="R1066" i="7"/>
  <c r="R1074" i="7"/>
  <c r="R1124" i="7"/>
  <c r="J1124" i="7"/>
  <c r="R1087" i="7"/>
  <c r="J1087" i="7"/>
  <c r="R1093" i="7"/>
  <c r="J1093" i="7"/>
  <c r="R1101" i="7"/>
  <c r="J1101" i="7"/>
  <c r="R1109" i="7"/>
  <c r="J1109" i="7"/>
  <c r="R1117" i="7"/>
  <c r="J1117" i="7"/>
  <c r="R1128" i="7"/>
  <c r="R1130" i="7"/>
  <c r="J1130" i="7"/>
  <c r="R1135" i="7"/>
  <c r="R1197" i="7"/>
  <c r="J1052" i="7"/>
  <c r="J1054" i="7"/>
  <c r="J1056" i="7"/>
  <c r="J1058" i="7"/>
  <c r="J1060" i="7"/>
  <c r="J1062" i="7"/>
  <c r="J1064" i="7"/>
  <c r="J1066" i="7"/>
  <c r="J1068" i="7"/>
  <c r="J1070" i="7"/>
  <c r="J1072" i="7"/>
  <c r="J1074" i="7"/>
  <c r="J1076" i="7"/>
  <c r="R1085" i="7"/>
  <c r="J1085" i="7"/>
  <c r="R1091" i="7"/>
  <c r="J1091" i="7"/>
  <c r="R1099" i="7"/>
  <c r="J1099" i="7"/>
  <c r="R1107" i="7"/>
  <c r="J1107" i="7"/>
  <c r="R1115" i="7"/>
  <c r="J1115" i="7"/>
  <c r="R1123" i="7"/>
  <c r="J1123" i="7"/>
  <c r="R1125" i="7"/>
  <c r="J1125" i="7"/>
  <c r="R1142" i="7"/>
  <c r="J1142" i="7"/>
  <c r="R1150" i="7"/>
  <c r="J1150" i="7"/>
  <c r="R1158" i="7"/>
  <c r="J1158" i="7"/>
  <c r="R1077" i="7"/>
  <c r="R1079" i="7"/>
  <c r="J1079" i="7"/>
  <c r="R1083" i="7"/>
  <c r="J1083" i="7"/>
  <c r="R1089" i="7"/>
  <c r="J1089" i="7"/>
  <c r="R1097" i="7"/>
  <c r="J1097" i="7"/>
  <c r="R1105" i="7"/>
  <c r="J1105" i="7"/>
  <c r="R1113" i="7"/>
  <c r="J1113" i="7"/>
  <c r="R1121" i="7"/>
  <c r="J1121" i="7"/>
  <c r="R1127" i="7"/>
  <c r="R1136" i="7"/>
  <c r="R1138" i="7"/>
  <c r="J1138" i="7"/>
  <c r="R1188" i="7"/>
  <c r="J1188" i="7"/>
  <c r="R1205" i="7"/>
  <c r="R1133" i="7"/>
  <c r="R1141" i="7"/>
  <c r="R1145" i="7"/>
  <c r="R1149" i="7"/>
  <c r="R1153" i="7"/>
  <c r="R1157" i="7"/>
  <c r="R1161" i="7"/>
  <c r="R1164" i="7"/>
  <c r="J1164" i="7"/>
  <c r="R1181" i="7"/>
  <c r="J1181" i="7"/>
  <c r="R1224" i="7"/>
  <c r="J1224" i="7"/>
  <c r="J1128" i="7"/>
  <c r="R1131" i="7"/>
  <c r="J1136" i="7"/>
  <c r="R1139" i="7"/>
  <c r="R1140" i="7"/>
  <c r="J1140" i="7"/>
  <c r="R1144" i="7"/>
  <c r="J1144" i="7"/>
  <c r="R1148" i="7"/>
  <c r="J1148" i="7"/>
  <c r="R1152" i="7"/>
  <c r="J1152" i="7"/>
  <c r="R1156" i="7"/>
  <c r="J1156" i="7"/>
  <c r="R1160" i="7"/>
  <c r="J1160" i="7"/>
  <c r="R1172" i="7"/>
  <c r="J1172" i="7"/>
  <c r="R1189" i="7"/>
  <c r="J1189" i="7"/>
  <c r="R1193" i="7"/>
  <c r="R1201" i="7"/>
  <c r="R1209" i="7"/>
  <c r="R1129" i="7"/>
  <c r="R1137" i="7"/>
  <c r="R1143" i="7"/>
  <c r="R1147" i="7"/>
  <c r="R1151" i="7"/>
  <c r="R1155" i="7"/>
  <c r="R1159" i="7"/>
  <c r="R1165" i="7"/>
  <c r="J1165" i="7"/>
  <c r="R1180" i="7"/>
  <c r="J1180" i="7"/>
  <c r="R1182" i="7"/>
  <c r="R1163" i="7"/>
  <c r="J1163" i="7"/>
  <c r="R1171" i="7"/>
  <c r="J1171" i="7"/>
  <c r="R1179" i="7"/>
  <c r="J1179" i="7"/>
  <c r="R1187" i="7"/>
  <c r="J1187" i="7"/>
  <c r="R1190" i="7"/>
  <c r="J1190" i="7"/>
  <c r="R1196" i="7"/>
  <c r="J1196" i="7"/>
  <c r="R1200" i="7"/>
  <c r="J1200" i="7"/>
  <c r="R1204" i="7"/>
  <c r="J1204" i="7"/>
  <c r="R1208" i="7"/>
  <c r="J1208" i="7"/>
  <c r="R1212" i="7"/>
  <c r="J1212" i="7"/>
  <c r="R1221" i="7"/>
  <c r="R1254" i="7"/>
  <c r="J1254" i="7"/>
  <c r="R1169" i="7"/>
  <c r="J1169" i="7"/>
  <c r="R1177" i="7"/>
  <c r="J1177" i="7"/>
  <c r="R1185" i="7"/>
  <c r="J1185" i="7"/>
  <c r="R1191" i="7"/>
  <c r="J1191" i="7"/>
  <c r="R1195" i="7"/>
  <c r="R1199" i="7"/>
  <c r="R1203" i="7"/>
  <c r="R1207" i="7"/>
  <c r="R1211" i="7"/>
  <c r="R1216" i="7"/>
  <c r="J1216" i="7"/>
  <c r="J1127" i="7"/>
  <c r="J1129" i="7"/>
  <c r="J1131" i="7"/>
  <c r="J1133" i="7"/>
  <c r="J1135" i="7"/>
  <c r="J1137" i="7"/>
  <c r="J1139" i="7"/>
  <c r="J1141" i="7"/>
  <c r="J1143" i="7"/>
  <c r="J1145" i="7"/>
  <c r="J1147" i="7"/>
  <c r="J1149" i="7"/>
  <c r="J1151" i="7"/>
  <c r="J1153" i="7"/>
  <c r="J1155" i="7"/>
  <c r="J1157" i="7"/>
  <c r="J1159" i="7"/>
  <c r="J1161" i="7"/>
  <c r="R1167" i="7"/>
  <c r="J1167" i="7"/>
  <c r="R1175" i="7"/>
  <c r="J1175" i="7"/>
  <c r="R1183" i="7"/>
  <c r="J1183" i="7"/>
  <c r="R1192" i="7"/>
  <c r="J1192" i="7"/>
  <c r="R1194" i="7"/>
  <c r="J1194" i="7"/>
  <c r="R1198" i="7"/>
  <c r="J1198" i="7"/>
  <c r="R1202" i="7"/>
  <c r="J1202" i="7"/>
  <c r="R1206" i="7"/>
  <c r="J1206" i="7"/>
  <c r="R1210" i="7"/>
  <c r="J1210" i="7"/>
  <c r="R1213" i="7"/>
  <c r="R1220" i="7"/>
  <c r="R1219" i="7"/>
  <c r="R1235" i="7"/>
  <c r="R1244" i="7"/>
  <c r="R1246" i="7"/>
  <c r="J1246" i="7"/>
  <c r="R1251" i="7"/>
  <c r="R1256" i="7"/>
  <c r="J1256" i="7"/>
  <c r="R1217" i="7"/>
  <c r="R1225" i="7"/>
  <c r="R1227" i="7"/>
  <c r="R1258" i="7"/>
  <c r="J1258" i="7"/>
  <c r="J1193" i="7"/>
  <c r="J1195" i="7"/>
  <c r="J1197" i="7"/>
  <c r="J1199" i="7"/>
  <c r="J1201" i="7"/>
  <c r="J1203" i="7"/>
  <c r="J1205" i="7"/>
  <c r="J1207" i="7"/>
  <c r="J1209" i="7"/>
  <c r="J1211" i="7"/>
  <c r="R1215" i="7"/>
  <c r="J1220" i="7"/>
  <c r="R1223" i="7"/>
  <c r="R1236" i="7"/>
  <c r="R1238" i="7"/>
  <c r="J1238" i="7"/>
  <c r="R1243" i="7"/>
  <c r="R1252" i="7"/>
  <c r="R1229" i="7"/>
  <c r="R1231" i="7"/>
  <c r="J1231" i="7"/>
  <c r="R1233" i="7"/>
  <c r="R1241" i="7"/>
  <c r="R1249" i="7"/>
  <c r="J1213" i="7"/>
  <c r="J1215" i="7"/>
  <c r="J1217" i="7"/>
  <c r="J1219" i="7"/>
  <c r="J1221" i="7"/>
  <c r="J1223" i="7"/>
  <c r="J1225" i="7"/>
  <c r="J1227" i="7"/>
  <c r="J1229" i="7"/>
  <c r="J1236" i="7"/>
  <c r="R1239" i="7"/>
  <c r="J1244" i="7"/>
  <c r="R1247" i="7"/>
  <c r="J1252" i="7"/>
  <c r="R1237" i="7"/>
  <c r="R1245" i="7"/>
  <c r="J1233" i="7"/>
  <c r="J1235" i="7"/>
  <c r="J1237" i="7"/>
  <c r="J1239" i="7"/>
  <c r="J1241" i="7"/>
  <c r="J1243" i="7"/>
  <c r="J1245" i="7"/>
  <c r="J1247" i="7"/>
  <c r="J1249" i="7"/>
  <c r="J1251" i="7"/>
  <c r="J1253" i="7"/>
  <c r="J1255" i="7"/>
  <c r="J1257" i="7"/>
  <c r="B6" i="6" l="1"/>
  <c r="V7" i="7" s="1"/>
  <c r="B6" i="8" s="1"/>
  <c r="E51" i="5"/>
  <c r="A42" i="8"/>
  <c r="C43" i="8" s="1"/>
  <c r="B22" i="8"/>
  <c r="B21" i="8"/>
  <c r="N1206" i="7"/>
  <c r="E1205" i="3"/>
  <c r="N1148" i="7"/>
  <c r="E1147" i="3"/>
  <c r="N1090" i="7"/>
  <c r="E1089" i="3"/>
  <c r="N1026" i="7"/>
  <c r="E1025" i="3"/>
  <c r="N850" i="7"/>
  <c r="E849" i="3"/>
  <c r="N1257" i="7"/>
  <c r="E1256" i="3"/>
  <c r="N1244" i="7"/>
  <c r="E1243" i="3"/>
  <c r="N1238" i="7"/>
  <c r="E1237" i="3"/>
  <c r="N1193" i="7"/>
  <c r="E1192" i="3"/>
  <c r="N1180" i="7"/>
  <c r="E1179" i="3"/>
  <c r="N1174" i="7"/>
  <c r="E1173" i="3"/>
  <c r="N1129" i="7"/>
  <c r="E1128" i="3"/>
  <c r="N1116" i="7"/>
  <c r="E1115" i="3"/>
  <c r="N1110" i="7"/>
  <c r="E1109" i="3"/>
  <c r="N1082" i="7"/>
  <c r="E1081" i="3"/>
  <c r="N1066" i="7"/>
  <c r="E1065" i="3"/>
  <c r="N1050" i="7"/>
  <c r="E1049" i="3"/>
  <c r="N1034" i="7"/>
  <c r="E1033" i="3"/>
  <c r="N1018" i="7"/>
  <c r="E1017" i="3"/>
  <c r="N1002" i="7"/>
  <c r="E1001" i="3"/>
  <c r="N986" i="7"/>
  <c r="E985" i="3"/>
  <c r="N970" i="7"/>
  <c r="E969" i="3"/>
  <c r="N954" i="7"/>
  <c r="E953" i="3"/>
  <c r="N938" i="7"/>
  <c r="E937" i="3"/>
  <c r="N922" i="7"/>
  <c r="E921" i="3"/>
  <c r="N906" i="7"/>
  <c r="E905" i="3"/>
  <c r="N890" i="7"/>
  <c r="E889" i="3"/>
  <c r="N874" i="7"/>
  <c r="E873" i="3"/>
  <c r="N858" i="7"/>
  <c r="E857" i="3"/>
  <c r="N842" i="7"/>
  <c r="E841" i="3"/>
  <c r="N826" i="7"/>
  <c r="E825" i="3"/>
  <c r="N810" i="7"/>
  <c r="E809" i="3"/>
  <c r="N794" i="7"/>
  <c r="E793" i="3"/>
  <c r="N778" i="7"/>
  <c r="E777" i="3"/>
  <c r="N762" i="7"/>
  <c r="E761" i="3"/>
  <c r="N746" i="7"/>
  <c r="E745" i="3"/>
  <c r="N730" i="7"/>
  <c r="E729" i="3"/>
  <c r="N714" i="7"/>
  <c r="E713" i="3"/>
  <c r="N698" i="7"/>
  <c r="E697" i="3"/>
  <c r="N682" i="7"/>
  <c r="E681" i="3"/>
  <c r="N666" i="7"/>
  <c r="E665" i="3"/>
  <c r="N650" i="7"/>
  <c r="E649" i="3"/>
  <c r="N634" i="7"/>
  <c r="E633" i="3"/>
  <c r="N618" i="7"/>
  <c r="E617" i="3"/>
  <c r="N602" i="7"/>
  <c r="E601" i="3"/>
  <c r="N586" i="7"/>
  <c r="E585" i="3"/>
  <c r="N570" i="7"/>
  <c r="E569" i="3"/>
  <c r="N554" i="7"/>
  <c r="E553" i="3"/>
  <c r="N538" i="7"/>
  <c r="E537" i="3"/>
  <c r="N522" i="7"/>
  <c r="E521" i="3"/>
  <c r="N506" i="7"/>
  <c r="E505" i="3"/>
  <c r="N490" i="7"/>
  <c r="E489" i="3"/>
  <c r="N474" i="7"/>
  <c r="E473" i="3"/>
  <c r="N458" i="7"/>
  <c r="E457" i="3"/>
  <c r="N442" i="7"/>
  <c r="E441" i="3"/>
  <c r="N426" i="7"/>
  <c r="E425" i="3"/>
  <c r="N410" i="7"/>
  <c r="E409" i="3"/>
  <c r="N394" i="7"/>
  <c r="E393" i="3"/>
  <c r="N378" i="7"/>
  <c r="E377" i="3"/>
  <c r="N362" i="7"/>
  <c r="E361" i="3"/>
  <c r="N346" i="7"/>
  <c r="E345" i="3"/>
  <c r="N330" i="7"/>
  <c r="E329" i="3"/>
  <c r="N314" i="7"/>
  <c r="E313" i="3"/>
  <c r="N298" i="7"/>
  <c r="E297" i="3"/>
  <c r="N282" i="7"/>
  <c r="E281" i="3"/>
  <c r="N266" i="7"/>
  <c r="E265" i="3"/>
  <c r="N250" i="7"/>
  <c r="E249" i="3"/>
  <c r="N234" i="7"/>
  <c r="E233" i="3"/>
  <c r="N218" i="7"/>
  <c r="E217" i="3"/>
  <c r="N202" i="7"/>
  <c r="E201" i="3"/>
  <c r="N186" i="7"/>
  <c r="E185" i="3"/>
  <c r="N170" i="7"/>
  <c r="E169" i="3"/>
  <c r="N154" i="7"/>
  <c r="E153" i="3"/>
  <c r="N138" i="7"/>
  <c r="E137" i="3"/>
  <c r="N122" i="7"/>
  <c r="E121" i="3"/>
  <c r="N106" i="7"/>
  <c r="E105" i="3"/>
  <c r="N90" i="7"/>
  <c r="E89" i="3"/>
  <c r="N74" i="7"/>
  <c r="E73" i="3"/>
  <c r="N58" i="7"/>
  <c r="E57" i="3"/>
  <c r="N42" i="7"/>
  <c r="E41" i="3"/>
  <c r="N26" i="7"/>
  <c r="E25" i="3"/>
  <c r="L1254" i="7"/>
  <c r="D1253" i="3"/>
  <c r="L1238" i="7"/>
  <c r="D1237" i="3"/>
  <c r="L1222" i="7"/>
  <c r="D1221" i="3"/>
  <c r="L1206" i="7"/>
  <c r="D1205" i="3"/>
  <c r="L1190" i="7"/>
  <c r="D1189" i="3"/>
  <c r="L1174" i="7"/>
  <c r="D1173" i="3"/>
  <c r="L1158" i="7"/>
  <c r="D1157" i="3"/>
  <c r="L1142" i="7"/>
  <c r="D1141" i="3"/>
  <c r="L1126" i="7"/>
  <c r="D1125" i="3"/>
  <c r="L1110" i="7"/>
  <c r="D1109" i="3"/>
  <c r="L1094" i="7"/>
  <c r="D1093" i="3"/>
  <c r="L1078" i="7"/>
  <c r="D1077" i="3"/>
  <c r="L1062" i="7"/>
  <c r="D1061" i="3"/>
  <c r="L1046" i="7"/>
  <c r="D1045" i="3"/>
  <c r="L1030" i="7"/>
  <c r="D1029" i="3"/>
  <c r="L1014" i="7"/>
  <c r="D1013" i="3"/>
  <c r="L998" i="7"/>
  <c r="D997" i="3"/>
  <c r="L982" i="7"/>
  <c r="D981" i="3"/>
  <c r="L966" i="7"/>
  <c r="D965" i="3"/>
  <c r="L950" i="7"/>
  <c r="D949" i="3"/>
  <c r="L934" i="7"/>
  <c r="D933" i="3"/>
  <c r="L918" i="7"/>
  <c r="D917" i="3"/>
  <c r="L902" i="7"/>
  <c r="D901" i="3"/>
  <c r="L886" i="7"/>
  <c r="D885" i="3"/>
  <c r="L870" i="7"/>
  <c r="D869" i="3"/>
  <c r="L854" i="7"/>
  <c r="D853" i="3"/>
  <c r="L838" i="7"/>
  <c r="D837" i="3"/>
  <c r="L822" i="7"/>
  <c r="D821" i="3"/>
  <c r="L806" i="7"/>
  <c r="D805" i="3"/>
  <c r="L790" i="7"/>
  <c r="D789" i="3"/>
  <c r="L774" i="7"/>
  <c r="D773" i="3"/>
  <c r="L758" i="7"/>
  <c r="D757" i="3"/>
  <c r="L742" i="7"/>
  <c r="D741" i="3"/>
  <c r="L726" i="7"/>
  <c r="D725" i="3"/>
  <c r="L710" i="7"/>
  <c r="D709" i="3"/>
  <c r="L694" i="7"/>
  <c r="D693" i="3"/>
  <c r="L678" i="7"/>
  <c r="D677" i="3"/>
  <c r="L662" i="7"/>
  <c r="D661" i="3"/>
  <c r="L646" i="7"/>
  <c r="D645" i="3"/>
  <c r="L630" i="7"/>
  <c r="D629" i="3"/>
  <c r="L614" i="7"/>
  <c r="D613" i="3"/>
  <c r="L598" i="7"/>
  <c r="D597" i="3"/>
  <c r="L582" i="7"/>
  <c r="D581" i="3"/>
  <c r="L566" i="7"/>
  <c r="D565" i="3"/>
  <c r="L550" i="7"/>
  <c r="D549" i="3"/>
  <c r="L534" i="7"/>
  <c r="D533" i="3"/>
  <c r="L518" i="7"/>
  <c r="D517" i="3"/>
  <c r="L502" i="7"/>
  <c r="D501" i="3"/>
  <c r="L486" i="7"/>
  <c r="D485" i="3"/>
  <c r="L470" i="7"/>
  <c r="D469" i="3"/>
  <c r="L454" i="7"/>
  <c r="D453" i="3"/>
  <c r="L438" i="7"/>
  <c r="D437" i="3"/>
  <c r="L422" i="7"/>
  <c r="D421" i="3"/>
  <c r="L406" i="7"/>
  <c r="D405" i="3"/>
  <c r="L390" i="7"/>
  <c r="D389" i="3"/>
  <c r="L374" i="7"/>
  <c r="D373" i="3"/>
  <c r="L358" i="7"/>
  <c r="D357" i="3"/>
  <c r="L342" i="7"/>
  <c r="D341" i="3"/>
  <c r="L326" i="7"/>
  <c r="D325" i="3"/>
  <c r="L310" i="7"/>
  <c r="D309" i="3"/>
  <c r="L294" i="7"/>
  <c r="D293" i="3"/>
  <c r="L278" i="7"/>
  <c r="D277" i="3"/>
  <c r="L262" i="7"/>
  <c r="D261" i="3"/>
  <c r="L246" i="7"/>
  <c r="D245" i="3"/>
  <c r="L230" i="7"/>
  <c r="D229" i="3"/>
  <c r="L214" i="7"/>
  <c r="D213" i="3"/>
  <c r="L198" i="7"/>
  <c r="D197" i="3"/>
  <c r="L182" i="7"/>
  <c r="D181" i="3"/>
  <c r="L166" i="7"/>
  <c r="D165" i="3"/>
  <c r="L150" i="7"/>
  <c r="D149" i="3"/>
  <c r="L134" i="7"/>
  <c r="D133" i="3"/>
  <c r="L118" i="7"/>
  <c r="D117" i="3"/>
  <c r="L102" i="7"/>
  <c r="D101" i="3"/>
  <c r="L86" i="7"/>
  <c r="D85" i="3"/>
  <c r="L70" i="7"/>
  <c r="D69" i="3"/>
  <c r="L54" i="7"/>
  <c r="D53" i="3"/>
  <c r="L38" i="7"/>
  <c r="D37" i="3"/>
  <c r="L22" i="7"/>
  <c r="D21" i="3"/>
  <c r="L9" i="7"/>
  <c r="D8" i="3"/>
  <c r="N1248" i="7"/>
  <c r="E1247" i="3"/>
  <c r="N1184" i="7"/>
  <c r="E1183" i="3"/>
  <c r="N1120" i="7"/>
  <c r="E1119" i="3"/>
  <c r="N1233" i="7"/>
  <c r="E1232" i="3"/>
  <c r="N1220" i="7"/>
  <c r="E1219" i="3"/>
  <c r="N1214" i="7"/>
  <c r="E1213" i="3"/>
  <c r="N1169" i="7"/>
  <c r="E1168" i="3"/>
  <c r="N1156" i="7"/>
  <c r="E1155" i="3"/>
  <c r="N1150" i="7"/>
  <c r="E1149" i="3"/>
  <c r="N1105" i="7"/>
  <c r="E1104" i="3"/>
  <c r="N1092" i="7"/>
  <c r="E1091" i="3"/>
  <c r="N1076" i="7"/>
  <c r="E1075" i="3"/>
  <c r="N1060" i="7"/>
  <c r="E1059" i="3"/>
  <c r="N1044" i="7"/>
  <c r="E1043" i="3"/>
  <c r="N1028" i="7"/>
  <c r="E1027" i="3"/>
  <c r="N1012" i="7"/>
  <c r="E1011" i="3"/>
  <c r="N996" i="7"/>
  <c r="E995" i="3"/>
  <c r="N980" i="7"/>
  <c r="E979" i="3"/>
  <c r="N964" i="7"/>
  <c r="E963" i="3"/>
  <c r="N948" i="7"/>
  <c r="E947" i="3"/>
  <c r="N932" i="7"/>
  <c r="E931" i="3"/>
  <c r="N916" i="7"/>
  <c r="E915" i="3"/>
  <c r="N900" i="7"/>
  <c r="E899" i="3"/>
  <c r="N884" i="7"/>
  <c r="E883" i="3"/>
  <c r="N868" i="7"/>
  <c r="E867" i="3"/>
  <c r="N852" i="7"/>
  <c r="E851" i="3"/>
  <c r="N836" i="7"/>
  <c r="E835" i="3"/>
  <c r="N820" i="7"/>
  <c r="E819" i="3"/>
  <c r="N804" i="7"/>
  <c r="E803" i="3"/>
  <c r="N788" i="7"/>
  <c r="E787" i="3"/>
  <c r="N772" i="7"/>
  <c r="E771" i="3"/>
  <c r="N756" i="7"/>
  <c r="E755" i="3"/>
  <c r="N740" i="7"/>
  <c r="E739" i="3"/>
  <c r="N724" i="7"/>
  <c r="E723" i="3"/>
  <c r="N708" i="7"/>
  <c r="E707" i="3"/>
  <c r="N692" i="7"/>
  <c r="E691" i="3"/>
  <c r="N676" i="7"/>
  <c r="E675" i="3"/>
  <c r="N660" i="7"/>
  <c r="E659" i="3"/>
  <c r="N644" i="7"/>
  <c r="E643" i="3"/>
  <c r="N628" i="7"/>
  <c r="E627" i="3"/>
  <c r="N612" i="7"/>
  <c r="E611" i="3"/>
  <c r="N596" i="7"/>
  <c r="E595" i="3"/>
  <c r="N580" i="7"/>
  <c r="E579" i="3"/>
  <c r="N564" i="7"/>
  <c r="E563" i="3"/>
  <c r="N548" i="7"/>
  <c r="E547" i="3"/>
  <c r="N532" i="7"/>
  <c r="E531" i="3"/>
  <c r="N516" i="7"/>
  <c r="E515" i="3"/>
  <c r="N500" i="7"/>
  <c r="E499" i="3"/>
  <c r="N484" i="7"/>
  <c r="E483" i="3"/>
  <c r="N468" i="7"/>
  <c r="E467" i="3"/>
  <c r="N452" i="7"/>
  <c r="E451" i="3"/>
  <c r="N436" i="7"/>
  <c r="E435" i="3"/>
  <c r="N420" i="7"/>
  <c r="E419" i="3"/>
  <c r="N404" i="7"/>
  <c r="E403" i="3"/>
  <c r="N388" i="7"/>
  <c r="E387" i="3"/>
  <c r="N372" i="7"/>
  <c r="E371" i="3"/>
  <c r="N356" i="7"/>
  <c r="E355" i="3"/>
  <c r="N340" i="7"/>
  <c r="E339" i="3"/>
  <c r="N324" i="7"/>
  <c r="E323" i="3"/>
  <c r="N308" i="7"/>
  <c r="E307" i="3"/>
  <c r="N292" i="7"/>
  <c r="E291" i="3"/>
  <c r="N276" i="7"/>
  <c r="E275" i="3"/>
  <c r="N260" i="7"/>
  <c r="E259" i="3"/>
  <c r="N244" i="7"/>
  <c r="E243" i="3"/>
  <c r="N228" i="7"/>
  <c r="E227" i="3"/>
  <c r="N212" i="7"/>
  <c r="E211" i="3"/>
  <c r="N196" i="7"/>
  <c r="E195" i="3"/>
  <c r="N180" i="7"/>
  <c r="E179" i="3"/>
  <c r="N164" i="7"/>
  <c r="E163" i="3"/>
  <c r="N148" i="7"/>
  <c r="E147" i="3"/>
  <c r="N132" i="7"/>
  <c r="E131" i="3"/>
  <c r="N116" i="7"/>
  <c r="E115" i="3"/>
  <c r="N100" i="7"/>
  <c r="E99" i="3"/>
  <c r="N84" i="7"/>
  <c r="E83" i="3"/>
  <c r="N68" i="7"/>
  <c r="E67" i="3"/>
  <c r="N52" i="7"/>
  <c r="E51" i="3"/>
  <c r="N36" i="7"/>
  <c r="E35" i="3"/>
  <c r="N20" i="7"/>
  <c r="E19" i="3"/>
  <c r="N10" i="7"/>
  <c r="E9" i="3"/>
  <c r="N5" i="7"/>
  <c r="E4" i="3"/>
  <c r="L1244" i="7"/>
  <c r="D1243" i="3"/>
  <c r="L1228" i="7"/>
  <c r="D1227" i="3"/>
  <c r="L1212" i="7"/>
  <c r="D1211" i="3"/>
  <c r="L1196" i="7"/>
  <c r="D1195" i="3"/>
  <c r="L1180" i="7"/>
  <c r="D1179" i="3"/>
  <c r="L1164" i="7"/>
  <c r="D1163" i="3"/>
  <c r="L1148" i="7"/>
  <c r="D1147" i="3"/>
  <c r="L1132" i="7"/>
  <c r="D1131" i="3"/>
  <c r="L1116" i="7"/>
  <c r="D1115" i="3"/>
  <c r="L1100" i="7"/>
  <c r="D1099" i="3"/>
  <c r="L1084" i="7"/>
  <c r="D1083" i="3"/>
  <c r="L1068" i="7"/>
  <c r="D1067" i="3"/>
  <c r="L1052" i="7"/>
  <c r="D1051" i="3"/>
  <c r="L1036" i="7"/>
  <c r="D1035" i="3"/>
  <c r="L1020" i="7"/>
  <c r="D1019" i="3"/>
  <c r="L1004" i="7"/>
  <c r="D1003" i="3"/>
  <c r="L988" i="7"/>
  <c r="D987" i="3"/>
  <c r="L972" i="7"/>
  <c r="D971" i="3"/>
  <c r="L956" i="7"/>
  <c r="D955" i="3"/>
  <c r="L940" i="7"/>
  <c r="D939" i="3"/>
  <c r="L924" i="7"/>
  <c r="D923" i="3"/>
  <c r="L908" i="7"/>
  <c r="D907" i="3"/>
  <c r="L892" i="7"/>
  <c r="D891" i="3"/>
  <c r="L876" i="7"/>
  <c r="D875" i="3"/>
  <c r="L860" i="7"/>
  <c r="D859" i="3"/>
  <c r="L844" i="7"/>
  <c r="D843" i="3"/>
  <c r="L828" i="7"/>
  <c r="D827" i="3"/>
  <c r="L812" i="7"/>
  <c r="D811" i="3"/>
  <c r="L796" i="7"/>
  <c r="D795" i="3"/>
  <c r="L780" i="7"/>
  <c r="D779" i="3"/>
  <c r="L764" i="7"/>
  <c r="D763" i="3"/>
  <c r="L748" i="7"/>
  <c r="D747" i="3"/>
  <c r="L732" i="7"/>
  <c r="D731" i="3"/>
  <c r="L716" i="7"/>
  <c r="D715" i="3"/>
  <c r="L700" i="7"/>
  <c r="D699" i="3"/>
  <c r="L684" i="7"/>
  <c r="D683" i="3"/>
  <c r="L668" i="7"/>
  <c r="D667" i="3"/>
  <c r="L652" i="7"/>
  <c r="D651" i="3"/>
  <c r="L636" i="7"/>
  <c r="D635" i="3"/>
  <c r="L620" i="7"/>
  <c r="D619" i="3"/>
  <c r="L604" i="7"/>
  <c r="D603" i="3"/>
  <c r="L588" i="7"/>
  <c r="D587" i="3"/>
  <c r="L572" i="7"/>
  <c r="D571" i="3"/>
  <c r="L556" i="7"/>
  <c r="D555" i="3"/>
  <c r="L540" i="7"/>
  <c r="D539" i="3"/>
  <c r="L524" i="7"/>
  <c r="D523" i="3"/>
  <c r="L508" i="7"/>
  <c r="D507" i="3"/>
  <c r="L492" i="7"/>
  <c r="D491" i="3"/>
  <c r="L476" i="7"/>
  <c r="D475" i="3"/>
  <c r="L460" i="7"/>
  <c r="D459" i="3"/>
  <c r="L444" i="7"/>
  <c r="D443" i="3"/>
  <c r="L428" i="7"/>
  <c r="D427" i="3"/>
  <c r="L412" i="7"/>
  <c r="D411" i="3"/>
  <c r="L396" i="7"/>
  <c r="D395" i="3"/>
  <c r="L380" i="7"/>
  <c r="D379" i="3"/>
  <c r="L364" i="7"/>
  <c r="D363" i="3"/>
  <c r="L348" i="7"/>
  <c r="D347" i="3"/>
  <c r="L332" i="7"/>
  <c r="D331" i="3"/>
  <c r="L316" i="7"/>
  <c r="D315" i="3"/>
  <c r="L300" i="7"/>
  <c r="D299" i="3"/>
  <c r="L284" i="7"/>
  <c r="D283" i="3"/>
  <c r="L268" i="7"/>
  <c r="D267" i="3"/>
  <c r="L252" i="7"/>
  <c r="D251" i="3"/>
  <c r="L236" i="7"/>
  <c r="D235" i="3"/>
  <c r="L220" i="7"/>
  <c r="D219" i="3"/>
  <c r="L204" i="7"/>
  <c r="D203" i="3"/>
  <c r="L188" i="7"/>
  <c r="D187" i="3"/>
  <c r="L172" i="7"/>
  <c r="D171" i="3"/>
  <c r="L156" i="7"/>
  <c r="D155" i="3"/>
  <c r="L140" i="7"/>
  <c r="D139" i="3"/>
  <c r="L124" i="7"/>
  <c r="D123" i="3"/>
  <c r="L108" i="7"/>
  <c r="D107" i="3"/>
  <c r="L92" i="7"/>
  <c r="D91" i="3"/>
  <c r="L76" i="7"/>
  <c r="D75" i="3"/>
  <c r="L60" i="7"/>
  <c r="D59" i="3"/>
  <c r="L44" i="7"/>
  <c r="D43" i="3"/>
  <c r="L28" i="7"/>
  <c r="D27" i="3"/>
  <c r="L12" i="7"/>
  <c r="D11" i="3"/>
  <c r="N1224" i="7"/>
  <c r="E1223" i="3"/>
  <c r="N1160" i="7"/>
  <c r="E1159" i="3"/>
  <c r="N1096" i="7"/>
  <c r="E1095" i="3"/>
  <c r="C44" i="8"/>
  <c r="C47" i="8"/>
  <c r="C55" i="8" s="1"/>
  <c r="C42" i="8"/>
  <c r="N1254" i="7"/>
  <c r="E1253" i="3"/>
  <c r="N1209" i="7"/>
  <c r="E1208" i="3"/>
  <c r="N1196" i="7"/>
  <c r="E1195" i="3"/>
  <c r="N1190" i="7"/>
  <c r="E1189" i="3"/>
  <c r="N1145" i="7"/>
  <c r="E1144" i="3"/>
  <c r="N1132" i="7"/>
  <c r="E1131" i="3"/>
  <c r="N1126" i="7"/>
  <c r="E1125" i="3"/>
  <c r="N1086" i="7"/>
  <c r="E1085" i="3"/>
  <c r="N1070" i="7"/>
  <c r="E1069" i="3"/>
  <c r="N1054" i="7"/>
  <c r="E1053" i="3"/>
  <c r="N1038" i="7"/>
  <c r="E1037" i="3"/>
  <c r="N1022" i="7"/>
  <c r="E1021" i="3"/>
  <c r="N1006" i="7"/>
  <c r="E1005" i="3"/>
  <c r="N990" i="7"/>
  <c r="E989" i="3"/>
  <c r="N974" i="7"/>
  <c r="E973" i="3"/>
  <c r="N958" i="7"/>
  <c r="E957" i="3"/>
  <c r="N942" i="7"/>
  <c r="E941" i="3"/>
  <c r="N926" i="7"/>
  <c r="E925" i="3"/>
  <c r="N910" i="7"/>
  <c r="E909" i="3"/>
  <c r="N894" i="7"/>
  <c r="E893" i="3"/>
  <c r="N878" i="7"/>
  <c r="E877" i="3"/>
  <c r="N862" i="7"/>
  <c r="E861" i="3"/>
  <c r="N846" i="7"/>
  <c r="E845" i="3"/>
  <c r="N830" i="7"/>
  <c r="E829" i="3"/>
  <c r="N814" i="7"/>
  <c r="E813" i="3"/>
  <c r="N798" i="7"/>
  <c r="E797" i="3"/>
  <c r="N782" i="7"/>
  <c r="E781" i="3"/>
  <c r="N766" i="7"/>
  <c r="E765" i="3"/>
  <c r="N750" i="7"/>
  <c r="E749" i="3"/>
  <c r="N734" i="7"/>
  <c r="E733" i="3"/>
  <c r="N718" i="7"/>
  <c r="E717" i="3"/>
  <c r="N702" i="7"/>
  <c r="E701" i="3"/>
  <c r="N686" i="7"/>
  <c r="E685" i="3"/>
  <c r="N670" i="7"/>
  <c r="E669" i="3"/>
  <c r="N654" i="7"/>
  <c r="E653" i="3"/>
  <c r="N638" i="7"/>
  <c r="E637" i="3"/>
  <c r="N622" i="7"/>
  <c r="E621" i="3"/>
  <c r="N606" i="7"/>
  <c r="E605" i="3"/>
  <c r="N590" i="7"/>
  <c r="E589" i="3"/>
  <c r="N574" i="7"/>
  <c r="E573" i="3"/>
  <c r="N558" i="7"/>
  <c r="E557" i="3"/>
  <c r="N542" i="7"/>
  <c r="E541" i="3"/>
  <c r="N526" i="7"/>
  <c r="E525" i="3"/>
  <c r="N510" i="7"/>
  <c r="E509" i="3"/>
  <c r="N494" i="7"/>
  <c r="E493" i="3"/>
  <c r="N478" i="7"/>
  <c r="E477" i="3"/>
  <c r="N462" i="7"/>
  <c r="E461" i="3"/>
  <c r="N446" i="7"/>
  <c r="E445" i="3"/>
  <c r="N430" i="7"/>
  <c r="E429" i="3"/>
  <c r="N414" i="7"/>
  <c r="E413" i="3"/>
  <c r="N398" i="7"/>
  <c r="E397" i="3"/>
  <c r="N382" i="7"/>
  <c r="E381" i="3"/>
  <c r="N366" i="7"/>
  <c r="E365" i="3"/>
  <c r="N350" i="7"/>
  <c r="E349" i="3"/>
  <c r="N334" i="7"/>
  <c r="E333" i="3"/>
  <c r="N318" i="7"/>
  <c r="E317" i="3"/>
  <c r="N302" i="7"/>
  <c r="E301" i="3"/>
  <c r="N286" i="7"/>
  <c r="E285" i="3"/>
  <c r="N270" i="7"/>
  <c r="E269" i="3"/>
  <c r="N254" i="7"/>
  <c r="E253" i="3"/>
  <c r="N238" i="7"/>
  <c r="E237" i="3"/>
  <c r="N222" i="7"/>
  <c r="E221" i="3"/>
  <c r="N206" i="7"/>
  <c r="E205" i="3"/>
  <c r="N190" i="7"/>
  <c r="E189" i="3"/>
  <c r="N174" i="7"/>
  <c r="E173" i="3"/>
  <c r="N158" i="7"/>
  <c r="E157" i="3"/>
  <c r="N142" i="7"/>
  <c r="E141" i="3"/>
  <c r="N126" i="7"/>
  <c r="E125" i="3"/>
  <c r="N110" i="7"/>
  <c r="E109" i="3"/>
  <c r="N94" i="7"/>
  <c r="E93" i="3"/>
  <c r="N78" i="7"/>
  <c r="E77" i="3"/>
  <c r="N62" i="7"/>
  <c r="E61" i="3"/>
  <c r="N46" i="7"/>
  <c r="E45" i="3"/>
  <c r="N30" i="7"/>
  <c r="E29" i="3"/>
  <c r="N14" i="7"/>
  <c r="E13" i="3"/>
  <c r="L1258" i="7"/>
  <c r="D1257" i="3"/>
  <c r="L1242" i="7"/>
  <c r="D1241" i="3"/>
  <c r="L1226" i="7"/>
  <c r="D1225" i="3"/>
  <c r="L1210" i="7"/>
  <c r="D1209" i="3"/>
  <c r="L1194" i="7"/>
  <c r="D1193" i="3"/>
  <c r="L1178" i="7"/>
  <c r="D1177" i="3"/>
  <c r="L1162" i="7"/>
  <c r="D1161" i="3"/>
  <c r="L1146" i="7"/>
  <c r="D1145" i="3"/>
  <c r="L1130" i="7"/>
  <c r="D1129" i="3"/>
  <c r="L1114" i="7"/>
  <c r="D1113" i="3"/>
  <c r="L1098" i="7"/>
  <c r="D1097" i="3"/>
  <c r="L1082" i="7"/>
  <c r="D1081" i="3"/>
  <c r="L1066" i="7"/>
  <c r="D1065" i="3"/>
  <c r="L1050" i="7"/>
  <c r="D1049" i="3"/>
  <c r="L1034" i="7"/>
  <c r="D1033" i="3"/>
  <c r="L1018" i="7"/>
  <c r="D1017" i="3"/>
  <c r="L1002" i="7"/>
  <c r="D1001" i="3"/>
  <c r="L986" i="7"/>
  <c r="D985" i="3"/>
  <c r="L970" i="7"/>
  <c r="D969" i="3"/>
  <c r="L954" i="7"/>
  <c r="D953" i="3"/>
  <c r="L938" i="7"/>
  <c r="D937" i="3"/>
  <c r="L922" i="7"/>
  <c r="D921" i="3"/>
  <c r="L906" i="7"/>
  <c r="D905" i="3"/>
  <c r="L890" i="7"/>
  <c r="D889" i="3"/>
  <c r="L874" i="7"/>
  <c r="D873" i="3"/>
  <c r="L858" i="7"/>
  <c r="D857" i="3"/>
  <c r="L842" i="7"/>
  <c r="D841" i="3"/>
  <c r="L826" i="7"/>
  <c r="D825" i="3"/>
  <c r="L810" i="7"/>
  <c r="D809" i="3"/>
  <c r="L794" i="7"/>
  <c r="D793" i="3"/>
  <c r="L778" i="7"/>
  <c r="D777" i="3"/>
  <c r="L762" i="7"/>
  <c r="D761" i="3"/>
  <c r="L746" i="7"/>
  <c r="D745" i="3"/>
  <c r="L730" i="7"/>
  <c r="D729" i="3"/>
  <c r="L714" i="7"/>
  <c r="D713" i="3"/>
  <c r="L698" i="7"/>
  <c r="D697" i="3"/>
  <c r="L682" i="7"/>
  <c r="D681" i="3"/>
  <c r="L666" i="7"/>
  <c r="D665" i="3"/>
  <c r="L650" i="7"/>
  <c r="D649" i="3"/>
  <c r="L634" i="7"/>
  <c r="D633" i="3"/>
  <c r="L618" i="7"/>
  <c r="D617" i="3"/>
  <c r="L602" i="7"/>
  <c r="D601" i="3"/>
  <c r="L586" i="7"/>
  <c r="D585" i="3"/>
  <c r="L570" i="7"/>
  <c r="D569" i="3"/>
  <c r="L554" i="7"/>
  <c r="D553" i="3"/>
  <c r="L538" i="7"/>
  <c r="D537" i="3"/>
  <c r="L522" i="7"/>
  <c r="D521" i="3"/>
  <c r="L506" i="7"/>
  <c r="D505" i="3"/>
  <c r="L490" i="7"/>
  <c r="D489" i="3"/>
  <c r="L474" i="7"/>
  <c r="D473" i="3"/>
  <c r="L458" i="7"/>
  <c r="D457" i="3"/>
  <c r="L442" i="7"/>
  <c r="D441" i="3"/>
  <c r="L426" i="7"/>
  <c r="D425" i="3"/>
  <c r="L410" i="7"/>
  <c r="D409" i="3"/>
  <c r="L394" i="7"/>
  <c r="D393" i="3"/>
  <c r="L378" i="7"/>
  <c r="D377" i="3"/>
  <c r="L362" i="7"/>
  <c r="D361" i="3"/>
  <c r="L346" i="7"/>
  <c r="D345" i="3"/>
  <c r="L330" i="7"/>
  <c r="D329" i="3"/>
  <c r="L314" i="7"/>
  <c r="D313" i="3"/>
  <c r="L298" i="7"/>
  <c r="D297" i="3"/>
  <c r="L282" i="7"/>
  <c r="D281" i="3"/>
  <c r="L266" i="7"/>
  <c r="D265" i="3"/>
  <c r="L250" i="7"/>
  <c r="D249" i="3"/>
  <c r="L234" i="7"/>
  <c r="D233" i="3"/>
  <c r="L218" i="7"/>
  <c r="D217" i="3"/>
  <c r="L202" i="7"/>
  <c r="D201" i="3"/>
  <c r="L186" i="7"/>
  <c r="D185" i="3"/>
  <c r="L170" i="7"/>
  <c r="D169" i="3"/>
  <c r="L154" i="7"/>
  <c r="D153" i="3"/>
  <c r="L138" i="7"/>
  <c r="D137" i="3"/>
  <c r="L122" i="7"/>
  <c r="D121" i="3"/>
  <c r="L106" i="7"/>
  <c r="D105" i="3"/>
  <c r="L90" i="7"/>
  <c r="D89" i="3"/>
  <c r="L74" i="7"/>
  <c r="D73" i="3"/>
  <c r="L58" i="7"/>
  <c r="D57" i="3"/>
  <c r="L42" i="7"/>
  <c r="D41" i="3"/>
  <c r="L26" i="7"/>
  <c r="D25" i="3"/>
  <c r="L18" i="7"/>
  <c r="D17" i="3"/>
  <c r="L8" i="7"/>
  <c r="D7" i="3"/>
  <c r="N1232" i="7"/>
  <c r="E1231" i="3"/>
  <c r="N1168" i="7"/>
  <c r="E1167" i="3"/>
  <c r="N1104" i="7"/>
  <c r="E1103" i="3"/>
  <c r="N1249" i="7"/>
  <c r="E1248" i="3"/>
  <c r="N1236" i="7"/>
  <c r="E1235" i="3"/>
  <c r="N1230" i="7"/>
  <c r="E1229" i="3"/>
  <c r="N1185" i="7"/>
  <c r="E1184" i="3"/>
  <c r="N1172" i="7"/>
  <c r="E1171" i="3"/>
  <c r="N1166" i="7"/>
  <c r="E1165" i="3"/>
  <c r="N1121" i="7"/>
  <c r="E1120" i="3"/>
  <c r="N1108" i="7"/>
  <c r="E1107" i="3"/>
  <c r="N1102" i="7"/>
  <c r="E1101" i="3"/>
  <c r="N1080" i="7"/>
  <c r="E1079" i="3"/>
  <c r="N1064" i="7"/>
  <c r="E1063" i="3"/>
  <c r="N1048" i="7"/>
  <c r="E1047" i="3"/>
  <c r="N1032" i="7"/>
  <c r="E1031" i="3"/>
  <c r="N1016" i="7"/>
  <c r="E1015" i="3"/>
  <c r="N1000" i="7"/>
  <c r="E999" i="3"/>
  <c r="N984" i="7"/>
  <c r="E983" i="3"/>
  <c r="N968" i="7"/>
  <c r="E967" i="3"/>
  <c r="N952" i="7"/>
  <c r="E951" i="3"/>
  <c r="N936" i="7"/>
  <c r="E935" i="3"/>
  <c r="N920" i="7"/>
  <c r="E919" i="3"/>
  <c r="N904" i="7"/>
  <c r="E903" i="3"/>
  <c r="N888" i="7"/>
  <c r="E887" i="3"/>
  <c r="N872" i="7"/>
  <c r="E871" i="3"/>
  <c r="N856" i="7"/>
  <c r="E855" i="3"/>
  <c r="N840" i="7"/>
  <c r="E839" i="3"/>
  <c r="N824" i="7"/>
  <c r="E823" i="3"/>
  <c r="N808" i="7"/>
  <c r="E807" i="3"/>
  <c r="N792" i="7"/>
  <c r="E791" i="3"/>
  <c r="N776" i="7"/>
  <c r="E775" i="3"/>
  <c r="N760" i="7"/>
  <c r="E759" i="3"/>
  <c r="N744" i="7"/>
  <c r="E743" i="3"/>
  <c r="N728" i="7"/>
  <c r="E727" i="3"/>
  <c r="N712" i="7"/>
  <c r="E711" i="3"/>
  <c r="N696" i="7"/>
  <c r="E695" i="3"/>
  <c r="N680" i="7"/>
  <c r="E679" i="3"/>
  <c r="N664" i="7"/>
  <c r="E663" i="3"/>
  <c r="N648" i="7"/>
  <c r="E647" i="3"/>
  <c r="N632" i="7"/>
  <c r="E631" i="3"/>
  <c r="N616" i="7"/>
  <c r="E615" i="3"/>
  <c r="N600" i="7"/>
  <c r="E599" i="3"/>
  <c r="N584" i="7"/>
  <c r="E583" i="3"/>
  <c r="N568" i="7"/>
  <c r="E567" i="3"/>
  <c r="N552" i="7"/>
  <c r="E551" i="3"/>
  <c r="N536" i="7"/>
  <c r="E535" i="3"/>
  <c r="N520" i="7"/>
  <c r="E519" i="3"/>
  <c r="N504" i="7"/>
  <c r="E503" i="3"/>
  <c r="N488" i="7"/>
  <c r="E487" i="3"/>
  <c r="N472" i="7"/>
  <c r="E471" i="3"/>
  <c r="N456" i="7"/>
  <c r="E455" i="3"/>
  <c r="N440" i="7"/>
  <c r="E439" i="3"/>
  <c r="N424" i="7"/>
  <c r="E423" i="3"/>
  <c r="N408" i="7"/>
  <c r="E407" i="3"/>
  <c r="N392" i="7"/>
  <c r="E391" i="3"/>
  <c r="N376" i="7"/>
  <c r="E375" i="3"/>
  <c r="N360" i="7"/>
  <c r="E359" i="3"/>
  <c r="N344" i="7"/>
  <c r="E343" i="3"/>
  <c r="N328" i="7"/>
  <c r="E327" i="3"/>
  <c r="N312" i="7"/>
  <c r="E311" i="3"/>
  <c r="N296" i="7"/>
  <c r="E295" i="3"/>
  <c r="N280" i="7"/>
  <c r="E279" i="3"/>
  <c r="N264" i="7"/>
  <c r="E263" i="3"/>
  <c r="N248" i="7"/>
  <c r="E247" i="3"/>
  <c r="N232" i="7"/>
  <c r="E231" i="3"/>
  <c r="N216" i="7"/>
  <c r="E215" i="3"/>
  <c r="N200" i="7"/>
  <c r="E199" i="3"/>
  <c r="N184" i="7"/>
  <c r="E183" i="3"/>
  <c r="N168" i="7"/>
  <c r="E167" i="3"/>
  <c r="N152" i="7"/>
  <c r="E151" i="3"/>
  <c r="N136" i="7"/>
  <c r="E135" i="3"/>
  <c r="N120" i="7"/>
  <c r="E119" i="3"/>
  <c r="N104" i="7"/>
  <c r="E103" i="3"/>
  <c r="N88" i="7"/>
  <c r="E87" i="3"/>
  <c r="N72" i="7"/>
  <c r="E71" i="3"/>
  <c r="N56" i="7"/>
  <c r="E55" i="3"/>
  <c r="N40" i="7"/>
  <c r="E39" i="3"/>
  <c r="N24" i="7"/>
  <c r="E23" i="3"/>
  <c r="N9" i="7"/>
  <c r="E8" i="3"/>
  <c r="L1248" i="7"/>
  <c r="D1247" i="3"/>
  <c r="L1232" i="7"/>
  <c r="D1231" i="3"/>
  <c r="L1216" i="7"/>
  <c r="D1215" i="3"/>
  <c r="L1200" i="7"/>
  <c r="D1199" i="3"/>
  <c r="L1184" i="7"/>
  <c r="D1183" i="3"/>
  <c r="L1168" i="7"/>
  <c r="D1167" i="3"/>
  <c r="L1152" i="7"/>
  <c r="D1151" i="3"/>
  <c r="L1136" i="7"/>
  <c r="D1135" i="3"/>
  <c r="L1120" i="7"/>
  <c r="D1119" i="3"/>
  <c r="L1104" i="7"/>
  <c r="D1103" i="3"/>
  <c r="L1088" i="7"/>
  <c r="D1087" i="3"/>
  <c r="L1072" i="7"/>
  <c r="D1071" i="3"/>
  <c r="L1056" i="7"/>
  <c r="D1055" i="3"/>
  <c r="L1040" i="7"/>
  <c r="D1039" i="3"/>
  <c r="L1024" i="7"/>
  <c r="D1023" i="3"/>
  <c r="L1008" i="7"/>
  <c r="D1007" i="3"/>
  <c r="L992" i="7"/>
  <c r="D991" i="3"/>
  <c r="L976" i="7"/>
  <c r="D975" i="3"/>
  <c r="L960" i="7"/>
  <c r="D959" i="3"/>
  <c r="L944" i="7"/>
  <c r="D943" i="3"/>
  <c r="L928" i="7"/>
  <c r="D927" i="3"/>
  <c r="L912" i="7"/>
  <c r="D911" i="3"/>
  <c r="L896" i="7"/>
  <c r="D895" i="3"/>
  <c r="L880" i="7"/>
  <c r="D879" i="3"/>
  <c r="L864" i="7"/>
  <c r="D863" i="3"/>
  <c r="L848" i="7"/>
  <c r="D847" i="3"/>
  <c r="L832" i="7"/>
  <c r="D831" i="3"/>
  <c r="L816" i="7"/>
  <c r="D815" i="3"/>
  <c r="L800" i="7"/>
  <c r="D799" i="3"/>
  <c r="L784" i="7"/>
  <c r="D783" i="3"/>
  <c r="L768" i="7"/>
  <c r="D767" i="3"/>
  <c r="L752" i="7"/>
  <c r="D751" i="3"/>
  <c r="L736" i="7"/>
  <c r="D735" i="3"/>
  <c r="L720" i="7"/>
  <c r="D719" i="3"/>
  <c r="L704" i="7"/>
  <c r="D703" i="3"/>
  <c r="L688" i="7"/>
  <c r="D687" i="3"/>
  <c r="L672" i="7"/>
  <c r="D671" i="3"/>
  <c r="L656" i="7"/>
  <c r="D655" i="3"/>
  <c r="L640" i="7"/>
  <c r="D639" i="3"/>
  <c r="L624" i="7"/>
  <c r="D623" i="3"/>
  <c r="L608" i="7"/>
  <c r="D607" i="3"/>
  <c r="L592" i="7"/>
  <c r="D591" i="3"/>
  <c r="L576" i="7"/>
  <c r="D575" i="3"/>
  <c r="L560" i="7"/>
  <c r="D559" i="3"/>
  <c r="L544" i="7"/>
  <c r="D543" i="3"/>
  <c r="L528" i="7"/>
  <c r="D527" i="3"/>
  <c r="L512" i="7"/>
  <c r="D511" i="3"/>
  <c r="L496" i="7"/>
  <c r="D495" i="3"/>
  <c r="L480" i="7"/>
  <c r="D479" i="3"/>
  <c r="L464" i="7"/>
  <c r="D463" i="3"/>
  <c r="L448" i="7"/>
  <c r="D447" i="3"/>
  <c r="L432" i="7"/>
  <c r="D431" i="3"/>
  <c r="L416" i="7"/>
  <c r="D415" i="3"/>
  <c r="L400" i="7"/>
  <c r="D399" i="3"/>
  <c r="L384" i="7"/>
  <c r="D383" i="3"/>
  <c r="L368" i="7"/>
  <c r="D367" i="3"/>
  <c r="L352" i="7"/>
  <c r="D351" i="3"/>
  <c r="L336" i="7"/>
  <c r="D335" i="3"/>
  <c r="L320" i="7"/>
  <c r="D319" i="3"/>
  <c r="L304" i="7"/>
  <c r="D303" i="3"/>
  <c r="L288" i="7"/>
  <c r="D287" i="3"/>
  <c r="L272" i="7"/>
  <c r="D271" i="3"/>
  <c r="L256" i="7"/>
  <c r="D255" i="3"/>
  <c r="L240" i="7"/>
  <c r="D239" i="3"/>
  <c r="L224" i="7"/>
  <c r="D223" i="3"/>
  <c r="L208" i="7"/>
  <c r="D207" i="3"/>
  <c r="L192" i="7"/>
  <c r="D191" i="3"/>
  <c r="L176" i="7"/>
  <c r="D175" i="3"/>
  <c r="L160" i="7"/>
  <c r="D159" i="3"/>
  <c r="L144" i="7"/>
  <c r="D143" i="3"/>
  <c r="L128" i="7"/>
  <c r="D127" i="3"/>
  <c r="L112" i="7"/>
  <c r="D111" i="3"/>
  <c r="L96" i="7"/>
  <c r="D95" i="3"/>
  <c r="L80" i="7"/>
  <c r="D79" i="3"/>
  <c r="L64" i="7"/>
  <c r="D63" i="3"/>
  <c r="L48" i="7"/>
  <c r="D47" i="3"/>
  <c r="L32" i="7"/>
  <c r="D31" i="3"/>
  <c r="L5" i="7"/>
  <c r="D4" i="3"/>
  <c r="N1208" i="7"/>
  <c r="E1207" i="3"/>
  <c r="N1144" i="7"/>
  <c r="E1143" i="3"/>
  <c r="N1225" i="7"/>
  <c r="E1224" i="3"/>
  <c r="N1212" i="7"/>
  <c r="E1211" i="3"/>
  <c r="N1161" i="7"/>
  <c r="E1160" i="3"/>
  <c r="N1074" i="7"/>
  <c r="E1073" i="3"/>
  <c r="N1058" i="7"/>
  <c r="E1057" i="3"/>
  <c r="N1042" i="7"/>
  <c r="E1041" i="3"/>
  <c r="N994" i="7"/>
  <c r="E993" i="3"/>
  <c r="N978" i="7"/>
  <c r="E977" i="3"/>
  <c r="N962" i="7"/>
  <c r="E961" i="3"/>
  <c r="N834" i="7"/>
  <c r="E833" i="3"/>
  <c r="N722" i="7"/>
  <c r="E721" i="3"/>
  <c r="N706" i="7"/>
  <c r="E705" i="3"/>
  <c r="N658" i="7"/>
  <c r="E657" i="3"/>
  <c r="N642" i="7"/>
  <c r="E641" i="3"/>
  <c r="N626" i="7"/>
  <c r="E625" i="3"/>
  <c r="N610" i="7"/>
  <c r="E609" i="3"/>
  <c r="N482" i="7"/>
  <c r="E481" i="3"/>
  <c r="N338" i="7"/>
  <c r="E337" i="3"/>
  <c r="N242" i="7"/>
  <c r="E241" i="3"/>
  <c r="N162" i="7"/>
  <c r="E161" i="3"/>
  <c r="N146" i="7"/>
  <c r="E145" i="3"/>
  <c r="N130" i="7"/>
  <c r="E129" i="3"/>
  <c r="N114" i="7"/>
  <c r="E113" i="3"/>
  <c r="N98" i="7"/>
  <c r="E97" i="3"/>
  <c r="N82" i="7"/>
  <c r="E81" i="3"/>
  <c r="N66" i="7"/>
  <c r="E65" i="3"/>
  <c r="N50" i="7"/>
  <c r="E49" i="3"/>
  <c r="N34" i="7"/>
  <c r="E33" i="3"/>
  <c r="N18" i="7"/>
  <c r="E17" i="3"/>
  <c r="L1230" i="7"/>
  <c r="D1229" i="3"/>
  <c r="L1214" i="7"/>
  <c r="D1213" i="3"/>
  <c r="L1198" i="7"/>
  <c r="D1197" i="3"/>
  <c r="L1182" i="7"/>
  <c r="D1181" i="3"/>
  <c r="L1166" i="7"/>
  <c r="D1165" i="3"/>
  <c r="L1150" i="7"/>
  <c r="D1149" i="3"/>
  <c r="L1134" i="7"/>
  <c r="D1133" i="3"/>
  <c r="L1118" i="7"/>
  <c r="D1117" i="3"/>
  <c r="L1102" i="7"/>
  <c r="D1101" i="3"/>
  <c r="L1086" i="7"/>
  <c r="D1085" i="3"/>
  <c r="L942" i="7"/>
  <c r="D941" i="3"/>
  <c r="L926" i="7"/>
  <c r="D925" i="3"/>
  <c r="L910" i="7"/>
  <c r="D909" i="3"/>
  <c r="L894" i="7"/>
  <c r="D893" i="3"/>
  <c r="L878" i="7"/>
  <c r="D877" i="3"/>
  <c r="L862" i="7"/>
  <c r="D861" i="3"/>
  <c r="L846" i="7"/>
  <c r="D845" i="3"/>
  <c r="L830" i="7"/>
  <c r="D829" i="3"/>
  <c r="L814" i="7"/>
  <c r="D813" i="3"/>
  <c r="L798" i="7"/>
  <c r="D797" i="3"/>
  <c r="L782" i="7"/>
  <c r="D781" i="3"/>
  <c r="L766" i="7"/>
  <c r="D765" i="3"/>
  <c r="L750" i="7"/>
  <c r="D749" i="3"/>
  <c r="L734" i="7"/>
  <c r="D733" i="3"/>
  <c r="L718" i="7"/>
  <c r="D717" i="3"/>
  <c r="L702" i="7"/>
  <c r="D701" i="3"/>
  <c r="L686" i="7"/>
  <c r="D685" i="3"/>
  <c r="L670" i="7"/>
  <c r="D669" i="3"/>
  <c r="L654" i="7"/>
  <c r="D653" i="3"/>
  <c r="L638" i="7"/>
  <c r="D637" i="3"/>
  <c r="L622" i="7"/>
  <c r="D621" i="3"/>
  <c r="L606" i="7"/>
  <c r="D605" i="3"/>
  <c r="L590" i="7"/>
  <c r="D589" i="3"/>
  <c r="L574" i="7"/>
  <c r="D573" i="3"/>
  <c r="L558" i="7"/>
  <c r="D557" i="3"/>
  <c r="L542" i="7"/>
  <c r="D541" i="3"/>
  <c r="L526" i="7"/>
  <c r="D525" i="3"/>
  <c r="L510" i="7"/>
  <c r="D509" i="3"/>
  <c r="L494" i="7"/>
  <c r="D493" i="3"/>
  <c r="L478" i="7"/>
  <c r="D477" i="3"/>
  <c r="L462" i="7"/>
  <c r="D461" i="3"/>
  <c r="L446" i="7"/>
  <c r="D445" i="3"/>
  <c r="L430" i="7"/>
  <c r="D429" i="3"/>
  <c r="L398" i="7"/>
  <c r="D397" i="3"/>
  <c r="L382" i="7"/>
  <c r="D381" i="3"/>
  <c r="L366" i="7"/>
  <c r="D365" i="3"/>
  <c r="L350" i="7"/>
  <c r="D349" i="3"/>
  <c r="L334" i="7"/>
  <c r="D333" i="3"/>
  <c r="L318" i="7"/>
  <c r="D317" i="3"/>
  <c r="L302" i="7"/>
  <c r="D301" i="3"/>
  <c r="L286" i="7"/>
  <c r="D285" i="3"/>
  <c r="L270" i="7"/>
  <c r="D269" i="3"/>
  <c r="L254" i="7"/>
  <c r="D253" i="3"/>
  <c r="L238" i="7"/>
  <c r="D237" i="3"/>
  <c r="L222" i="7"/>
  <c r="D221" i="3"/>
  <c r="L206" i="7"/>
  <c r="D205" i="3"/>
  <c r="L190" i="7"/>
  <c r="D189" i="3"/>
  <c r="L174" i="7"/>
  <c r="D173" i="3"/>
  <c r="L158" i="7"/>
  <c r="D157" i="3"/>
  <c r="L142" i="7"/>
  <c r="D141" i="3"/>
  <c r="L126" i="7"/>
  <c r="D125" i="3"/>
  <c r="L110" i="7"/>
  <c r="D109" i="3"/>
  <c r="L94" i="7"/>
  <c r="D93" i="3"/>
  <c r="L78" i="7"/>
  <c r="D77" i="3"/>
  <c r="L62" i="7"/>
  <c r="D61" i="3"/>
  <c r="L46" i="7"/>
  <c r="D45" i="3"/>
  <c r="L30" i="7"/>
  <c r="D29" i="3"/>
  <c r="L14" i="7"/>
  <c r="D13" i="3"/>
  <c r="L7" i="7"/>
  <c r="D6" i="3"/>
  <c r="N1216" i="7"/>
  <c r="E1215" i="3"/>
  <c r="N1152" i="7"/>
  <c r="E1151" i="3"/>
  <c r="N1252" i="7"/>
  <c r="E1251" i="3"/>
  <c r="N1246" i="7"/>
  <c r="E1245" i="3"/>
  <c r="N1201" i="7"/>
  <c r="E1200" i="3"/>
  <c r="N1188" i="7"/>
  <c r="E1187" i="3"/>
  <c r="N1182" i="7"/>
  <c r="E1181" i="3"/>
  <c r="N1137" i="7"/>
  <c r="E1136" i="3"/>
  <c r="N1124" i="7"/>
  <c r="E1123" i="3"/>
  <c r="N1118" i="7"/>
  <c r="E1117" i="3"/>
  <c r="N1084" i="7"/>
  <c r="E1083" i="3"/>
  <c r="N1068" i="7"/>
  <c r="E1067" i="3"/>
  <c r="N1052" i="7"/>
  <c r="E1051" i="3"/>
  <c r="N1036" i="7"/>
  <c r="E1035" i="3"/>
  <c r="N1020" i="7"/>
  <c r="E1019" i="3"/>
  <c r="N1004" i="7"/>
  <c r="E1003" i="3"/>
  <c r="N988" i="7"/>
  <c r="E987" i="3"/>
  <c r="N972" i="7"/>
  <c r="E971" i="3"/>
  <c r="N956" i="7"/>
  <c r="E955" i="3"/>
  <c r="N940" i="7"/>
  <c r="E939" i="3"/>
  <c r="N924" i="7"/>
  <c r="E923" i="3"/>
  <c r="N908" i="7"/>
  <c r="E907" i="3"/>
  <c r="N892" i="7"/>
  <c r="E891" i="3"/>
  <c r="N876" i="7"/>
  <c r="E875" i="3"/>
  <c r="N860" i="7"/>
  <c r="E859" i="3"/>
  <c r="N844" i="7"/>
  <c r="E843" i="3"/>
  <c r="N828" i="7"/>
  <c r="E827" i="3"/>
  <c r="N812" i="7"/>
  <c r="E811" i="3"/>
  <c r="N796" i="7"/>
  <c r="E795" i="3"/>
  <c r="N780" i="7"/>
  <c r="E779" i="3"/>
  <c r="N764" i="7"/>
  <c r="E763" i="3"/>
  <c r="N748" i="7"/>
  <c r="E747" i="3"/>
  <c r="N732" i="7"/>
  <c r="E731" i="3"/>
  <c r="N716" i="7"/>
  <c r="E715" i="3"/>
  <c r="N700" i="7"/>
  <c r="E699" i="3"/>
  <c r="N684" i="7"/>
  <c r="E683" i="3"/>
  <c r="N668" i="7"/>
  <c r="E667" i="3"/>
  <c r="N652" i="7"/>
  <c r="E651" i="3"/>
  <c r="N636" i="7"/>
  <c r="E635" i="3"/>
  <c r="N620" i="7"/>
  <c r="E619" i="3"/>
  <c r="N604" i="7"/>
  <c r="E603" i="3"/>
  <c r="N588" i="7"/>
  <c r="E587" i="3"/>
  <c r="N572" i="7"/>
  <c r="E571" i="3"/>
  <c r="N556" i="7"/>
  <c r="E555" i="3"/>
  <c r="N540" i="7"/>
  <c r="E539" i="3"/>
  <c r="N524" i="7"/>
  <c r="E523" i="3"/>
  <c r="N508" i="7"/>
  <c r="E507" i="3"/>
  <c r="N492" i="7"/>
  <c r="E491" i="3"/>
  <c r="N476" i="7"/>
  <c r="E475" i="3"/>
  <c r="N460" i="7"/>
  <c r="E459" i="3"/>
  <c r="N444" i="7"/>
  <c r="E443" i="3"/>
  <c r="N428" i="7"/>
  <c r="E427" i="3"/>
  <c r="N412" i="7"/>
  <c r="E411" i="3"/>
  <c r="N396" i="7"/>
  <c r="E395" i="3"/>
  <c r="N380" i="7"/>
  <c r="E379" i="3"/>
  <c r="N364" i="7"/>
  <c r="E363" i="3"/>
  <c r="N348" i="7"/>
  <c r="E347" i="3"/>
  <c r="N332" i="7"/>
  <c r="E331" i="3"/>
  <c r="N316" i="7"/>
  <c r="E315" i="3"/>
  <c r="N300" i="7"/>
  <c r="E299" i="3"/>
  <c r="N284" i="7"/>
  <c r="E283" i="3"/>
  <c r="N268" i="7"/>
  <c r="E267" i="3"/>
  <c r="N252" i="7"/>
  <c r="E251" i="3"/>
  <c r="N236" i="7"/>
  <c r="E235" i="3"/>
  <c r="N220" i="7"/>
  <c r="E219" i="3"/>
  <c r="N204" i="7"/>
  <c r="E203" i="3"/>
  <c r="N188" i="7"/>
  <c r="E187" i="3"/>
  <c r="N172" i="7"/>
  <c r="E171" i="3"/>
  <c r="N156" i="7"/>
  <c r="E155" i="3"/>
  <c r="N140" i="7"/>
  <c r="E139" i="3"/>
  <c r="N124" i="7"/>
  <c r="E123" i="3"/>
  <c r="N108" i="7"/>
  <c r="E107" i="3"/>
  <c r="N92" i="7"/>
  <c r="E91" i="3"/>
  <c r="N76" i="7"/>
  <c r="E75" i="3"/>
  <c r="N60" i="7"/>
  <c r="E59" i="3"/>
  <c r="N44" i="7"/>
  <c r="E43" i="3"/>
  <c r="N28" i="7"/>
  <c r="E27" i="3"/>
  <c r="N12" i="7"/>
  <c r="E11" i="3"/>
  <c r="L1252" i="7"/>
  <c r="D1251" i="3"/>
  <c r="L1236" i="7"/>
  <c r="D1235" i="3"/>
  <c r="L1220" i="7"/>
  <c r="D1219" i="3"/>
  <c r="L1204" i="7"/>
  <c r="D1203" i="3"/>
  <c r="L1188" i="7"/>
  <c r="D1187" i="3"/>
  <c r="L1172" i="7"/>
  <c r="D1171" i="3"/>
  <c r="L1156" i="7"/>
  <c r="D1155" i="3"/>
  <c r="L1140" i="7"/>
  <c r="D1139" i="3"/>
  <c r="L1124" i="7"/>
  <c r="D1123" i="3"/>
  <c r="L1108" i="7"/>
  <c r="D1107" i="3"/>
  <c r="L1092" i="7"/>
  <c r="D1091" i="3"/>
  <c r="L1076" i="7"/>
  <c r="D1075" i="3"/>
  <c r="L1060" i="7"/>
  <c r="D1059" i="3"/>
  <c r="L1044" i="7"/>
  <c r="D1043" i="3"/>
  <c r="L1028" i="7"/>
  <c r="D1027" i="3"/>
  <c r="L1012" i="7"/>
  <c r="D1011" i="3"/>
  <c r="L996" i="7"/>
  <c r="D995" i="3"/>
  <c r="L980" i="7"/>
  <c r="D979" i="3"/>
  <c r="L964" i="7"/>
  <c r="D963" i="3"/>
  <c r="L948" i="7"/>
  <c r="D947" i="3"/>
  <c r="L932" i="7"/>
  <c r="D931" i="3"/>
  <c r="L916" i="7"/>
  <c r="D915" i="3"/>
  <c r="L900" i="7"/>
  <c r="D899" i="3"/>
  <c r="L884" i="7"/>
  <c r="D883" i="3"/>
  <c r="L868" i="7"/>
  <c r="D867" i="3"/>
  <c r="L852" i="7"/>
  <c r="D851" i="3"/>
  <c r="L836" i="7"/>
  <c r="D835" i="3"/>
  <c r="L820" i="7"/>
  <c r="D819" i="3"/>
  <c r="L804" i="7"/>
  <c r="D803" i="3"/>
  <c r="L788" i="7"/>
  <c r="D787" i="3"/>
  <c r="L772" i="7"/>
  <c r="D771" i="3"/>
  <c r="L756" i="7"/>
  <c r="D755" i="3"/>
  <c r="L740" i="7"/>
  <c r="D739" i="3"/>
  <c r="L724" i="7"/>
  <c r="D723" i="3"/>
  <c r="L708" i="7"/>
  <c r="D707" i="3"/>
  <c r="L692" i="7"/>
  <c r="D691" i="3"/>
  <c r="L676" i="7"/>
  <c r="D675" i="3"/>
  <c r="L660" i="7"/>
  <c r="D659" i="3"/>
  <c r="L644" i="7"/>
  <c r="D643" i="3"/>
  <c r="L628" i="7"/>
  <c r="D627" i="3"/>
  <c r="L612" i="7"/>
  <c r="D611" i="3"/>
  <c r="L596" i="7"/>
  <c r="D595" i="3"/>
  <c r="L580" i="7"/>
  <c r="D579" i="3"/>
  <c r="L564" i="7"/>
  <c r="D563" i="3"/>
  <c r="L548" i="7"/>
  <c r="D547" i="3"/>
  <c r="L532" i="7"/>
  <c r="D531" i="3"/>
  <c r="L516" i="7"/>
  <c r="D515" i="3"/>
  <c r="L500" i="7"/>
  <c r="D499" i="3"/>
  <c r="L484" i="7"/>
  <c r="D483" i="3"/>
  <c r="L468" i="7"/>
  <c r="D467" i="3"/>
  <c r="L452" i="7"/>
  <c r="D451" i="3"/>
  <c r="L436" i="7"/>
  <c r="D435" i="3"/>
  <c r="L420" i="7"/>
  <c r="D419" i="3"/>
  <c r="L404" i="7"/>
  <c r="D403" i="3"/>
  <c r="L388" i="7"/>
  <c r="D387" i="3"/>
  <c r="L372" i="7"/>
  <c r="D371" i="3"/>
  <c r="L356" i="7"/>
  <c r="D355" i="3"/>
  <c r="L340" i="7"/>
  <c r="D339" i="3"/>
  <c r="L324" i="7"/>
  <c r="D323" i="3"/>
  <c r="L308" i="7"/>
  <c r="D307" i="3"/>
  <c r="L292" i="7"/>
  <c r="D291" i="3"/>
  <c r="L276" i="7"/>
  <c r="D275" i="3"/>
  <c r="L260" i="7"/>
  <c r="D259" i="3"/>
  <c r="L244" i="7"/>
  <c r="D243" i="3"/>
  <c r="L228" i="7"/>
  <c r="D227" i="3"/>
  <c r="L212" i="7"/>
  <c r="D211" i="3"/>
  <c r="L196" i="7"/>
  <c r="D195" i="3"/>
  <c r="L180" i="7"/>
  <c r="D179" i="3"/>
  <c r="L164" i="7"/>
  <c r="D163" i="3"/>
  <c r="L148" i="7"/>
  <c r="D147" i="3"/>
  <c r="L132" i="7"/>
  <c r="D131" i="3"/>
  <c r="L116" i="7"/>
  <c r="D115" i="3"/>
  <c r="L100" i="7"/>
  <c r="D99" i="3"/>
  <c r="L84" i="7"/>
  <c r="D83" i="3"/>
  <c r="L68" i="7"/>
  <c r="D67" i="3"/>
  <c r="L52" i="7"/>
  <c r="D51" i="3"/>
  <c r="L36" i="7"/>
  <c r="D35" i="3"/>
  <c r="L20" i="7"/>
  <c r="D19" i="3"/>
  <c r="N1256" i="7"/>
  <c r="E1255" i="3"/>
  <c r="N1192" i="7"/>
  <c r="E1191" i="3"/>
  <c r="N1128" i="7"/>
  <c r="E1127" i="3"/>
  <c r="N1142" i="7"/>
  <c r="E1141" i="3"/>
  <c r="N1097" i="7"/>
  <c r="E1096" i="3"/>
  <c r="N1010" i="7"/>
  <c r="E1009" i="3"/>
  <c r="N946" i="7"/>
  <c r="E945" i="3"/>
  <c r="N930" i="7"/>
  <c r="E929" i="3"/>
  <c r="N914" i="7"/>
  <c r="E913" i="3"/>
  <c r="N898" i="7"/>
  <c r="E897" i="3"/>
  <c r="N882" i="7"/>
  <c r="E881" i="3"/>
  <c r="N866" i="7"/>
  <c r="E865" i="3"/>
  <c r="N818" i="7"/>
  <c r="E817" i="3"/>
  <c r="N802" i="7"/>
  <c r="E801" i="3"/>
  <c r="N786" i="7"/>
  <c r="E785" i="3"/>
  <c r="N770" i="7"/>
  <c r="E769" i="3"/>
  <c r="N754" i="7"/>
  <c r="E753" i="3"/>
  <c r="N738" i="7"/>
  <c r="E737" i="3"/>
  <c r="N690" i="7"/>
  <c r="E689" i="3"/>
  <c r="N674" i="7"/>
  <c r="E673" i="3"/>
  <c r="N594" i="7"/>
  <c r="E593" i="3"/>
  <c r="N578" i="7"/>
  <c r="E577" i="3"/>
  <c r="N562" i="7"/>
  <c r="E561" i="3"/>
  <c r="N546" i="7"/>
  <c r="E545" i="3"/>
  <c r="N530" i="7"/>
  <c r="E529" i="3"/>
  <c r="N514" i="7"/>
  <c r="E513" i="3"/>
  <c r="N498" i="7"/>
  <c r="E497" i="3"/>
  <c r="N466" i="7"/>
  <c r="E465" i="3"/>
  <c r="N450" i="7"/>
  <c r="E449" i="3"/>
  <c r="N434" i="7"/>
  <c r="E433" i="3"/>
  <c r="N418" i="7"/>
  <c r="E417" i="3"/>
  <c r="N402" i="7"/>
  <c r="E401" i="3"/>
  <c r="N386" i="7"/>
  <c r="E385" i="3"/>
  <c r="N370" i="7"/>
  <c r="E369" i="3"/>
  <c r="N354" i="7"/>
  <c r="E353" i="3"/>
  <c r="N322" i="7"/>
  <c r="E321" i="3"/>
  <c r="N306" i="7"/>
  <c r="E305" i="3"/>
  <c r="N290" i="7"/>
  <c r="E289" i="3"/>
  <c r="N274" i="7"/>
  <c r="E273" i="3"/>
  <c r="N258" i="7"/>
  <c r="E257" i="3"/>
  <c r="N226" i="7"/>
  <c r="E225" i="3"/>
  <c r="N210" i="7"/>
  <c r="E209" i="3"/>
  <c r="N194" i="7"/>
  <c r="E193" i="3"/>
  <c r="N178" i="7"/>
  <c r="E177" i="3"/>
  <c r="N7" i="7"/>
  <c r="E6" i="3"/>
  <c r="L1246" i="7"/>
  <c r="D1245" i="3"/>
  <c r="L1070" i="7"/>
  <c r="D1069" i="3"/>
  <c r="L1054" i="7"/>
  <c r="D1053" i="3"/>
  <c r="L1038" i="7"/>
  <c r="D1037" i="3"/>
  <c r="L1022" i="7"/>
  <c r="D1021" i="3"/>
  <c r="L1006" i="7"/>
  <c r="D1005" i="3"/>
  <c r="L990" i="7"/>
  <c r="D989" i="3"/>
  <c r="L974" i="7"/>
  <c r="D973" i="3"/>
  <c r="L958" i="7"/>
  <c r="D957" i="3"/>
  <c r="L414" i="7"/>
  <c r="D413" i="3"/>
  <c r="I17" i="3"/>
  <c r="E47" i="5" s="1"/>
  <c r="B11" i="6" s="1"/>
  <c r="V12" i="7" s="1"/>
  <c r="B11" i="8" s="1"/>
  <c r="I16" i="3"/>
  <c r="N1241" i="7"/>
  <c r="E1240" i="3"/>
  <c r="N1228" i="7"/>
  <c r="E1227" i="3"/>
  <c r="N1222" i="7"/>
  <c r="E1221" i="3"/>
  <c r="N1177" i="7"/>
  <c r="E1176" i="3"/>
  <c r="N1164" i="7"/>
  <c r="E1163" i="3"/>
  <c r="N1158" i="7"/>
  <c r="E1157" i="3"/>
  <c r="N1113" i="7"/>
  <c r="E1112" i="3"/>
  <c r="N1100" i="7"/>
  <c r="E1099" i="3"/>
  <c r="N1094" i="7"/>
  <c r="E1093" i="3"/>
  <c r="N1078" i="7"/>
  <c r="E1077" i="3"/>
  <c r="N1062" i="7"/>
  <c r="E1061" i="3"/>
  <c r="N1046" i="7"/>
  <c r="E1045" i="3"/>
  <c r="N1030" i="7"/>
  <c r="E1029" i="3"/>
  <c r="N1014" i="7"/>
  <c r="E1013" i="3"/>
  <c r="N998" i="7"/>
  <c r="E997" i="3"/>
  <c r="N982" i="7"/>
  <c r="E981" i="3"/>
  <c r="N966" i="7"/>
  <c r="E965" i="3"/>
  <c r="N950" i="7"/>
  <c r="E949" i="3"/>
  <c r="N934" i="7"/>
  <c r="E933" i="3"/>
  <c r="N918" i="7"/>
  <c r="E917" i="3"/>
  <c r="N902" i="7"/>
  <c r="E901" i="3"/>
  <c r="N886" i="7"/>
  <c r="E885" i="3"/>
  <c r="N870" i="7"/>
  <c r="E869" i="3"/>
  <c r="N854" i="7"/>
  <c r="E853" i="3"/>
  <c r="N838" i="7"/>
  <c r="E837" i="3"/>
  <c r="N822" i="7"/>
  <c r="E821" i="3"/>
  <c r="N806" i="7"/>
  <c r="E805" i="3"/>
  <c r="N790" i="7"/>
  <c r="E789" i="3"/>
  <c r="N774" i="7"/>
  <c r="E773" i="3"/>
  <c r="N758" i="7"/>
  <c r="E757" i="3"/>
  <c r="N742" i="7"/>
  <c r="E741" i="3"/>
  <c r="N726" i="7"/>
  <c r="E725" i="3"/>
  <c r="N710" i="7"/>
  <c r="E709" i="3"/>
  <c r="N694" i="7"/>
  <c r="E693" i="3"/>
  <c r="N678" i="7"/>
  <c r="E677" i="3"/>
  <c r="N662" i="7"/>
  <c r="E661" i="3"/>
  <c r="N646" i="7"/>
  <c r="E645" i="3"/>
  <c r="N630" i="7"/>
  <c r="E629" i="3"/>
  <c r="N614" i="7"/>
  <c r="E613" i="3"/>
  <c r="N598" i="7"/>
  <c r="E597" i="3"/>
  <c r="N582" i="7"/>
  <c r="E581" i="3"/>
  <c r="N566" i="7"/>
  <c r="E565" i="3"/>
  <c r="N550" i="7"/>
  <c r="E549" i="3"/>
  <c r="N534" i="7"/>
  <c r="E533" i="3"/>
  <c r="N518" i="7"/>
  <c r="E517" i="3"/>
  <c r="N502" i="7"/>
  <c r="E501" i="3"/>
  <c r="N486" i="7"/>
  <c r="E485" i="3"/>
  <c r="N470" i="7"/>
  <c r="E469" i="3"/>
  <c r="N454" i="7"/>
  <c r="E453" i="3"/>
  <c r="N438" i="7"/>
  <c r="E437" i="3"/>
  <c r="N422" i="7"/>
  <c r="E421" i="3"/>
  <c r="N406" i="7"/>
  <c r="E405" i="3"/>
  <c r="N390" i="7"/>
  <c r="E389" i="3"/>
  <c r="N374" i="7"/>
  <c r="E373" i="3"/>
  <c r="N358" i="7"/>
  <c r="E357" i="3"/>
  <c r="N342" i="7"/>
  <c r="E341" i="3"/>
  <c r="N326" i="7"/>
  <c r="E325" i="3"/>
  <c r="N310" i="7"/>
  <c r="E309" i="3"/>
  <c r="N294" i="7"/>
  <c r="E293" i="3"/>
  <c r="N278" i="7"/>
  <c r="E277" i="3"/>
  <c r="N262" i="7"/>
  <c r="E261" i="3"/>
  <c r="N246" i="7"/>
  <c r="E245" i="3"/>
  <c r="N230" i="7"/>
  <c r="E229" i="3"/>
  <c r="N214" i="7"/>
  <c r="E213" i="3"/>
  <c r="N198" i="7"/>
  <c r="E197" i="3"/>
  <c r="N182" i="7"/>
  <c r="E181" i="3"/>
  <c r="N166" i="7"/>
  <c r="E165" i="3"/>
  <c r="N150" i="7"/>
  <c r="E149" i="3"/>
  <c r="N134" i="7"/>
  <c r="E133" i="3"/>
  <c r="N118" i="7"/>
  <c r="E117" i="3"/>
  <c r="N102" i="7"/>
  <c r="E101" i="3"/>
  <c r="N86" i="7"/>
  <c r="E85" i="3"/>
  <c r="N70" i="7"/>
  <c r="E69" i="3"/>
  <c r="N54" i="7"/>
  <c r="E53" i="3"/>
  <c r="N38" i="7"/>
  <c r="E37" i="3"/>
  <c r="N22" i="7"/>
  <c r="E21" i="3"/>
  <c r="L1250" i="7"/>
  <c r="D1249" i="3"/>
  <c r="L1234" i="7"/>
  <c r="D1233" i="3"/>
  <c r="L1218" i="7"/>
  <c r="D1217" i="3"/>
  <c r="L1202" i="7"/>
  <c r="D1201" i="3"/>
  <c r="L1186" i="7"/>
  <c r="D1185" i="3"/>
  <c r="L1170" i="7"/>
  <c r="D1169" i="3"/>
  <c r="L1154" i="7"/>
  <c r="D1153" i="3"/>
  <c r="L1138" i="7"/>
  <c r="D1137" i="3"/>
  <c r="L1122" i="7"/>
  <c r="D1121" i="3"/>
  <c r="L1106" i="7"/>
  <c r="D1105" i="3"/>
  <c r="L1090" i="7"/>
  <c r="D1089" i="3"/>
  <c r="L1074" i="7"/>
  <c r="D1073" i="3"/>
  <c r="L1058" i="7"/>
  <c r="D1057" i="3"/>
  <c r="L1042" i="7"/>
  <c r="D1041" i="3"/>
  <c r="L1026" i="7"/>
  <c r="D1025" i="3"/>
  <c r="L1010" i="7"/>
  <c r="D1009" i="3"/>
  <c r="L994" i="7"/>
  <c r="D993" i="3"/>
  <c r="L978" i="7"/>
  <c r="D977" i="3"/>
  <c r="L962" i="7"/>
  <c r="D961" i="3"/>
  <c r="L946" i="7"/>
  <c r="D945" i="3"/>
  <c r="L930" i="7"/>
  <c r="D929" i="3"/>
  <c r="L914" i="7"/>
  <c r="D913" i="3"/>
  <c r="L898" i="7"/>
  <c r="D897" i="3"/>
  <c r="L882" i="7"/>
  <c r="D881" i="3"/>
  <c r="L866" i="7"/>
  <c r="D865" i="3"/>
  <c r="L850" i="7"/>
  <c r="D849" i="3"/>
  <c r="L834" i="7"/>
  <c r="D833" i="3"/>
  <c r="L818" i="7"/>
  <c r="D817" i="3"/>
  <c r="L802" i="7"/>
  <c r="D801" i="3"/>
  <c r="L786" i="7"/>
  <c r="D785" i="3"/>
  <c r="L770" i="7"/>
  <c r="D769" i="3"/>
  <c r="L754" i="7"/>
  <c r="D753" i="3"/>
  <c r="L738" i="7"/>
  <c r="D737" i="3"/>
  <c r="L722" i="7"/>
  <c r="D721" i="3"/>
  <c r="L706" i="7"/>
  <c r="D705" i="3"/>
  <c r="L690" i="7"/>
  <c r="D689" i="3"/>
  <c r="L674" i="7"/>
  <c r="D673" i="3"/>
  <c r="L658" i="7"/>
  <c r="D657" i="3"/>
  <c r="L642" i="7"/>
  <c r="D641" i="3"/>
  <c r="L626" i="7"/>
  <c r="D625" i="3"/>
  <c r="L610" i="7"/>
  <c r="D609" i="3"/>
  <c r="L594" i="7"/>
  <c r="D593" i="3"/>
  <c r="L578" i="7"/>
  <c r="D577" i="3"/>
  <c r="L562" i="7"/>
  <c r="D561" i="3"/>
  <c r="L546" i="7"/>
  <c r="D545" i="3"/>
  <c r="L530" i="7"/>
  <c r="D529" i="3"/>
  <c r="L514" i="7"/>
  <c r="D513" i="3"/>
  <c r="L498" i="7"/>
  <c r="D497" i="3"/>
  <c r="L482" i="7"/>
  <c r="D481" i="3"/>
  <c r="L466" i="7"/>
  <c r="D465" i="3"/>
  <c r="L450" i="7"/>
  <c r="D449" i="3"/>
  <c r="L434" i="7"/>
  <c r="D433" i="3"/>
  <c r="L418" i="7"/>
  <c r="D417" i="3"/>
  <c r="L402" i="7"/>
  <c r="D401" i="3"/>
  <c r="L386" i="7"/>
  <c r="D385" i="3"/>
  <c r="L370" i="7"/>
  <c r="D369" i="3"/>
  <c r="L354" i="7"/>
  <c r="D353" i="3"/>
  <c r="L338" i="7"/>
  <c r="D337" i="3"/>
  <c r="L322" i="7"/>
  <c r="D321" i="3"/>
  <c r="L306" i="7"/>
  <c r="D305" i="3"/>
  <c r="L290" i="7"/>
  <c r="D289" i="3"/>
  <c r="L274" i="7"/>
  <c r="D273" i="3"/>
  <c r="L258" i="7"/>
  <c r="D257" i="3"/>
  <c r="L242" i="7"/>
  <c r="D241" i="3"/>
  <c r="L226" i="7"/>
  <c r="D225" i="3"/>
  <c r="L210" i="7"/>
  <c r="D209" i="3"/>
  <c r="L194" i="7"/>
  <c r="D193" i="3"/>
  <c r="L178" i="7"/>
  <c r="D177" i="3"/>
  <c r="L162" i="7"/>
  <c r="D161" i="3"/>
  <c r="L146" i="7"/>
  <c r="D145" i="3"/>
  <c r="L130" i="7"/>
  <c r="D129" i="3"/>
  <c r="L114" i="7"/>
  <c r="D113" i="3"/>
  <c r="L98" i="7"/>
  <c r="D97" i="3"/>
  <c r="L82" i="7"/>
  <c r="D81" i="3"/>
  <c r="L66" i="7"/>
  <c r="D65" i="3"/>
  <c r="L50" i="7"/>
  <c r="D49" i="3"/>
  <c r="L34" i="7"/>
  <c r="D33" i="3"/>
  <c r="L10" i="7"/>
  <c r="D9" i="3"/>
  <c r="N1200" i="7"/>
  <c r="E1199" i="3"/>
  <c r="N1136" i="7"/>
  <c r="E1135" i="3"/>
  <c r="B14" i="4"/>
  <c r="B15" i="4" s="1"/>
  <c r="E44" i="5"/>
  <c r="J15" i="3"/>
  <c r="N1217" i="7"/>
  <c r="E1216" i="3"/>
  <c r="N1204" i="7"/>
  <c r="E1203" i="3"/>
  <c r="N1198" i="7"/>
  <c r="E1197" i="3"/>
  <c r="N1153" i="7"/>
  <c r="E1152" i="3"/>
  <c r="N1140" i="7"/>
  <c r="E1139" i="3"/>
  <c r="N1134" i="7"/>
  <c r="E1133" i="3"/>
  <c r="N1088" i="7"/>
  <c r="E1087" i="3"/>
  <c r="N1072" i="7"/>
  <c r="E1071" i="3"/>
  <c r="N1056" i="7"/>
  <c r="E1055" i="3"/>
  <c r="N1040" i="7"/>
  <c r="E1039" i="3"/>
  <c r="N1024" i="7"/>
  <c r="E1023" i="3"/>
  <c r="N1008" i="7"/>
  <c r="E1007" i="3"/>
  <c r="N992" i="7"/>
  <c r="E991" i="3"/>
  <c r="N976" i="7"/>
  <c r="E975" i="3"/>
  <c r="N960" i="7"/>
  <c r="E959" i="3"/>
  <c r="N944" i="7"/>
  <c r="E943" i="3"/>
  <c r="N928" i="7"/>
  <c r="E927" i="3"/>
  <c r="N912" i="7"/>
  <c r="E911" i="3"/>
  <c r="N896" i="7"/>
  <c r="E895" i="3"/>
  <c r="N880" i="7"/>
  <c r="E879" i="3"/>
  <c r="N864" i="7"/>
  <c r="E863" i="3"/>
  <c r="N848" i="7"/>
  <c r="E847" i="3"/>
  <c r="N832" i="7"/>
  <c r="E831" i="3"/>
  <c r="N816" i="7"/>
  <c r="E815" i="3"/>
  <c r="N800" i="7"/>
  <c r="E799" i="3"/>
  <c r="N784" i="7"/>
  <c r="E783" i="3"/>
  <c r="N768" i="7"/>
  <c r="E767" i="3"/>
  <c r="N752" i="7"/>
  <c r="E751" i="3"/>
  <c r="N736" i="7"/>
  <c r="E735" i="3"/>
  <c r="N720" i="7"/>
  <c r="E719" i="3"/>
  <c r="N704" i="7"/>
  <c r="E703" i="3"/>
  <c r="N688" i="7"/>
  <c r="E687" i="3"/>
  <c r="N672" i="7"/>
  <c r="E671" i="3"/>
  <c r="N656" i="7"/>
  <c r="E655" i="3"/>
  <c r="N640" i="7"/>
  <c r="E639" i="3"/>
  <c r="N624" i="7"/>
  <c r="E623" i="3"/>
  <c r="N608" i="7"/>
  <c r="E607" i="3"/>
  <c r="N592" i="7"/>
  <c r="E591" i="3"/>
  <c r="N576" i="7"/>
  <c r="E575" i="3"/>
  <c r="N560" i="7"/>
  <c r="E559" i="3"/>
  <c r="N544" i="7"/>
  <c r="E543" i="3"/>
  <c r="N528" i="7"/>
  <c r="E527" i="3"/>
  <c r="N512" i="7"/>
  <c r="E511" i="3"/>
  <c r="N496" i="7"/>
  <c r="E495" i="3"/>
  <c r="N480" i="7"/>
  <c r="E479" i="3"/>
  <c r="N464" i="7"/>
  <c r="E463" i="3"/>
  <c r="N448" i="7"/>
  <c r="E447" i="3"/>
  <c r="N432" i="7"/>
  <c r="E431" i="3"/>
  <c r="N416" i="7"/>
  <c r="E415" i="3"/>
  <c r="N400" i="7"/>
  <c r="E399" i="3"/>
  <c r="N384" i="7"/>
  <c r="E383" i="3"/>
  <c r="N368" i="7"/>
  <c r="E367" i="3"/>
  <c r="N352" i="7"/>
  <c r="E351" i="3"/>
  <c r="N336" i="7"/>
  <c r="E335" i="3"/>
  <c r="N320" i="7"/>
  <c r="E319" i="3"/>
  <c r="N304" i="7"/>
  <c r="E303" i="3"/>
  <c r="N288" i="7"/>
  <c r="E287" i="3"/>
  <c r="N272" i="7"/>
  <c r="E271" i="3"/>
  <c r="N256" i="7"/>
  <c r="E255" i="3"/>
  <c r="N240" i="7"/>
  <c r="E239" i="3"/>
  <c r="N224" i="7"/>
  <c r="E223" i="3"/>
  <c r="N208" i="7"/>
  <c r="E207" i="3"/>
  <c r="N192" i="7"/>
  <c r="E191" i="3"/>
  <c r="N176" i="7"/>
  <c r="E175" i="3"/>
  <c r="N160" i="7"/>
  <c r="E159" i="3"/>
  <c r="N144" i="7"/>
  <c r="E143" i="3"/>
  <c r="N128" i="7"/>
  <c r="E127" i="3"/>
  <c r="N112" i="7"/>
  <c r="E111" i="3"/>
  <c r="N96" i="7"/>
  <c r="E95" i="3"/>
  <c r="N80" i="7"/>
  <c r="E79" i="3"/>
  <c r="N64" i="7"/>
  <c r="E63" i="3"/>
  <c r="N48" i="7"/>
  <c r="E47" i="3"/>
  <c r="N32" i="7"/>
  <c r="E31" i="3"/>
  <c r="N16" i="7"/>
  <c r="E15" i="3"/>
  <c r="N11" i="7"/>
  <c r="E10" i="3"/>
  <c r="L1256" i="7"/>
  <c r="D1255" i="3"/>
  <c r="L1240" i="7"/>
  <c r="D1239" i="3"/>
  <c r="L1224" i="7"/>
  <c r="D1223" i="3"/>
  <c r="L1208" i="7"/>
  <c r="D1207" i="3"/>
  <c r="L1192" i="7"/>
  <c r="D1191" i="3"/>
  <c r="L1176" i="7"/>
  <c r="D1175" i="3"/>
  <c r="L1160" i="7"/>
  <c r="D1159" i="3"/>
  <c r="L1144" i="7"/>
  <c r="D1143" i="3"/>
  <c r="L1128" i="7"/>
  <c r="D1127" i="3"/>
  <c r="L1112" i="7"/>
  <c r="D1111" i="3"/>
  <c r="L1096" i="7"/>
  <c r="D1095" i="3"/>
  <c r="L1080" i="7"/>
  <c r="D1079" i="3"/>
  <c r="L1064" i="7"/>
  <c r="D1063" i="3"/>
  <c r="L1048" i="7"/>
  <c r="D1047" i="3"/>
  <c r="L1032" i="7"/>
  <c r="D1031" i="3"/>
  <c r="L1016" i="7"/>
  <c r="D1015" i="3"/>
  <c r="L1000" i="7"/>
  <c r="D999" i="3"/>
  <c r="L984" i="7"/>
  <c r="D983" i="3"/>
  <c r="L968" i="7"/>
  <c r="D967" i="3"/>
  <c r="L952" i="7"/>
  <c r="D951" i="3"/>
  <c r="L936" i="7"/>
  <c r="D935" i="3"/>
  <c r="L920" i="7"/>
  <c r="D919" i="3"/>
  <c r="L904" i="7"/>
  <c r="D903" i="3"/>
  <c r="L888" i="7"/>
  <c r="D887" i="3"/>
  <c r="L872" i="7"/>
  <c r="D871" i="3"/>
  <c r="L856" i="7"/>
  <c r="D855" i="3"/>
  <c r="L840" i="7"/>
  <c r="D839" i="3"/>
  <c r="L824" i="7"/>
  <c r="D823" i="3"/>
  <c r="L808" i="7"/>
  <c r="D807" i="3"/>
  <c r="L792" i="7"/>
  <c r="D791" i="3"/>
  <c r="L776" i="7"/>
  <c r="D775" i="3"/>
  <c r="L760" i="7"/>
  <c r="D759" i="3"/>
  <c r="L744" i="7"/>
  <c r="D743" i="3"/>
  <c r="L728" i="7"/>
  <c r="D727" i="3"/>
  <c r="L712" i="7"/>
  <c r="D711" i="3"/>
  <c r="L696" i="7"/>
  <c r="D695" i="3"/>
  <c r="L680" i="7"/>
  <c r="D679" i="3"/>
  <c r="L664" i="7"/>
  <c r="D663" i="3"/>
  <c r="L648" i="7"/>
  <c r="D647" i="3"/>
  <c r="L632" i="7"/>
  <c r="D631" i="3"/>
  <c r="L616" i="7"/>
  <c r="D615" i="3"/>
  <c r="L600" i="7"/>
  <c r="D599" i="3"/>
  <c r="L584" i="7"/>
  <c r="D583" i="3"/>
  <c r="L568" i="7"/>
  <c r="D567" i="3"/>
  <c r="L552" i="7"/>
  <c r="D551" i="3"/>
  <c r="L536" i="7"/>
  <c r="D535" i="3"/>
  <c r="L520" i="7"/>
  <c r="D519" i="3"/>
  <c r="L504" i="7"/>
  <c r="D503" i="3"/>
  <c r="L488" i="7"/>
  <c r="D487" i="3"/>
  <c r="L472" i="7"/>
  <c r="D471" i="3"/>
  <c r="L456" i="7"/>
  <c r="D455" i="3"/>
  <c r="L440" i="7"/>
  <c r="D439" i="3"/>
  <c r="L424" i="7"/>
  <c r="D423" i="3"/>
  <c r="L408" i="7"/>
  <c r="D407" i="3"/>
  <c r="L392" i="7"/>
  <c r="D391" i="3"/>
  <c r="L376" i="7"/>
  <c r="D375" i="3"/>
  <c r="L360" i="7"/>
  <c r="D359" i="3"/>
  <c r="L344" i="7"/>
  <c r="D343" i="3"/>
  <c r="L328" i="7"/>
  <c r="D327" i="3"/>
  <c r="L312" i="7"/>
  <c r="D311" i="3"/>
  <c r="L296" i="7"/>
  <c r="D295" i="3"/>
  <c r="L280" i="7"/>
  <c r="D279" i="3"/>
  <c r="L264" i="7"/>
  <c r="D263" i="3"/>
  <c r="L248" i="7"/>
  <c r="D247" i="3"/>
  <c r="L232" i="7"/>
  <c r="D231" i="3"/>
  <c r="L216" i="7"/>
  <c r="D215" i="3"/>
  <c r="L200" i="7"/>
  <c r="D199" i="3"/>
  <c r="L184" i="7"/>
  <c r="D183" i="3"/>
  <c r="L168" i="7"/>
  <c r="D167" i="3"/>
  <c r="L152" i="7"/>
  <c r="D151" i="3"/>
  <c r="L136" i="7"/>
  <c r="D135" i="3"/>
  <c r="L120" i="7"/>
  <c r="D119" i="3"/>
  <c r="L104" i="7"/>
  <c r="D103" i="3"/>
  <c r="L88" i="7"/>
  <c r="D87" i="3"/>
  <c r="L72" i="7"/>
  <c r="D71" i="3"/>
  <c r="L56" i="7"/>
  <c r="D55" i="3"/>
  <c r="L40" i="7"/>
  <c r="D39" i="3"/>
  <c r="L24" i="7"/>
  <c r="D23" i="3"/>
  <c r="L16" i="7"/>
  <c r="D15" i="3"/>
  <c r="H6" i="1"/>
  <c r="I12" i="3" s="1"/>
  <c r="N1240" i="7"/>
  <c r="E1239" i="3"/>
  <c r="N1176" i="7"/>
  <c r="E1175" i="3"/>
  <c r="N1112" i="7"/>
  <c r="E1111" i="3"/>
  <c r="E43" i="5"/>
  <c r="N22" i="3"/>
  <c r="M43" i="5" s="1"/>
  <c r="N20" i="3"/>
  <c r="M41" i="5" s="1"/>
  <c r="N18" i="3"/>
  <c r="M39" i="5" s="1"/>
  <c r="N23" i="3"/>
  <c r="M44" i="5" s="1"/>
  <c r="N21" i="3"/>
  <c r="M42" i="5" s="1"/>
  <c r="N19" i="3"/>
  <c r="M40" i="5" s="1"/>
  <c r="N17" i="3"/>
  <c r="M38" i="5" s="1"/>
  <c r="J14" i="3"/>
  <c r="N11" i="3"/>
  <c r="M32" i="5" s="1"/>
  <c r="N9" i="3"/>
  <c r="M30" i="5" s="1"/>
  <c r="N7" i="3"/>
  <c r="M28" i="5" s="1"/>
  <c r="N5" i="3"/>
  <c r="M26" i="5" s="1"/>
  <c r="N3" i="3"/>
  <c r="M24" i="5" s="1"/>
  <c r="N14" i="3"/>
  <c r="M35" i="5" s="1"/>
  <c r="N4" i="3"/>
  <c r="M25" i="5" s="1"/>
  <c r="N10" i="3"/>
  <c r="M31" i="5" s="1"/>
  <c r="N16" i="3"/>
  <c r="M37" i="5" s="1"/>
  <c r="N15" i="3"/>
  <c r="M36" i="5" s="1"/>
  <c r="N13" i="3"/>
  <c r="M34" i="5" s="1"/>
  <c r="N8" i="3"/>
  <c r="M29" i="5" s="1"/>
  <c r="N12" i="3"/>
  <c r="M33" i="5" s="1"/>
  <c r="N6" i="3"/>
  <c r="M27" i="5" s="1"/>
  <c r="B8" i="6" l="1"/>
  <c r="V9" i="7" s="1"/>
  <c r="B8" i="8" s="1"/>
  <c r="E46" i="5"/>
  <c r="B10" i="6" s="1"/>
  <c r="V11" i="7" s="1"/>
  <c r="B10" i="8" s="1"/>
  <c r="E41" i="5"/>
  <c r="M22" i="3"/>
  <c r="L43" i="5" s="1"/>
  <c r="M20" i="3"/>
  <c r="L41" i="5" s="1"/>
  <c r="M16" i="3"/>
  <c r="L37" i="5" s="1"/>
  <c r="M23" i="3"/>
  <c r="L44" i="5" s="1"/>
  <c r="M21" i="3"/>
  <c r="L42" i="5" s="1"/>
  <c r="M19" i="3"/>
  <c r="L40" i="5" s="1"/>
  <c r="M17" i="3"/>
  <c r="L38" i="5" s="1"/>
  <c r="M12" i="3"/>
  <c r="L33" i="5" s="1"/>
  <c r="M6" i="3"/>
  <c r="L27" i="5" s="1"/>
  <c r="M5" i="3"/>
  <c r="L26" i="5" s="1"/>
  <c r="M14" i="3"/>
  <c r="L35" i="5" s="1"/>
  <c r="M11" i="3"/>
  <c r="L32" i="5" s="1"/>
  <c r="M4" i="3"/>
  <c r="L25" i="5" s="1"/>
  <c r="M3" i="3"/>
  <c r="L24" i="5" s="1"/>
  <c r="M18" i="3"/>
  <c r="L39" i="5" s="1"/>
  <c r="M10" i="3"/>
  <c r="L31" i="5" s="1"/>
  <c r="M9" i="3"/>
  <c r="L30" i="5" s="1"/>
  <c r="M15" i="3"/>
  <c r="L36" i="5" s="1"/>
  <c r="M13" i="3"/>
  <c r="L34" i="5" s="1"/>
  <c r="M8" i="3"/>
  <c r="L29" i="5" s="1"/>
  <c r="M7" i="3"/>
  <c r="L28" i="5" s="1"/>
  <c r="C46" i="8"/>
  <c r="C54" i="8" s="1"/>
  <c r="B7" i="6"/>
  <c r="V8" i="7" s="1"/>
  <c r="B7" i="8" s="1"/>
  <c r="E45" i="5"/>
  <c r="B9" i="6" s="1"/>
  <c r="V10" i="7" s="1"/>
  <c r="B9" i="8" s="1"/>
  <c r="B5" i="6" l="1"/>
  <c r="E50" i="5"/>
  <c r="E54" i="5" s="1"/>
  <c r="B15" i="6" l="1"/>
  <c r="E55" i="5"/>
  <c r="E64" i="5"/>
  <c r="V6" i="7"/>
  <c r="B5" i="8" s="1"/>
  <c r="B30" i="6"/>
  <c r="B31" i="6" s="1"/>
  <c r="E65" i="5" l="1"/>
  <c r="E67" i="5" s="1"/>
  <c r="B16" i="6"/>
  <c r="B18" i="6" s="1"/>
  <c r="F83" i="5" l="1"/>
  <c r="F79" i="5"/>
  <c r="F75" i="5"/>
  <c r="F85" i="5"/>
  <c r="F81" i="5"/>
  <c r="F77" i="5"/>
  <c r="F73" i="5"/>
  <c r="F86" i="5"/>
  <c r="F84" i="5"/>
  <c r="F82" i="5"/>
  <c r="F80" i="5"/>
  <c r="F78" i="5"/>
  <c r="F76" i="5"/>
  <c r="F74" i="5"/>
  <c r="F72" i="5"/>
  <c r="B17" i="6"/>
  <c r="B50" i="6" s="1"/>
  <c r="E66" i="5"/>
  <c r="B51" i="6" l="1"/>
  <c r="B56" i="6" s="1"/>
  <c r="B55" i="6"/>
  <c r="B54" i="6"/>
  <c r="G84" i="5"/>
  <c r="G80" i="5"/>
  <c r="G76" i="5"/>
  <c r="G72" i="5"/>
  <c r="G86" i="5"/>
  <c r="G82" i="5"/>
  <c r="G78" i="5"/>
  <c r="G74" i="5"/>
  <c r="G85" i="5"/>
  <c r="G83" i="5"/>
  <c r="G81" i="5"/>
  <c r="G79" i="5"/>
  <c r="G77" i="5"/>
  <c r="G75" i="5"/>
  <c r="G73" i="5"/>
</calcChain>
</file>

<file path=xl/comments1.xml><?xml version="1.0" encoding="utf-8"?>
<comments xmlns="http://schemas.openxmlformats.org/spreadsheetml/2006/main">
  <authors>
    <author/>
  </authors>
  <commentList>
    <comment ref="O2" authorId="0">
      <text>
        <r>
          <rPr>
            <sz val="11"/>
            <color theme="1"/>
            <rFont val="Calibri"/>
            <scheme val="minor"/>
          </rPr>
          <t>======
ID#AAAA6vyoxM8
Windows User    (2023-09-30 15:50:37)
does this need to be annualized?!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jtm/Qj2JkZBjhzwECL9gLnhWnEA=="/>
    </ext>
  </extLst>
</comments>
</file>

<file path=xl/comments2.xml><?xml version="1.0" encoding="utf-8"?>
<comments xmlns="http://schemas.openxmlformats.org/spreadsheetml/2006/main">
  <authors>
    <author/>
  </authors>
  <commentList>
    <comment ref="C49" authorId="0">
      <text>
        <r>
          <rPr>
            <sz val="11"/>
            <color theme="1"/>
            <rFont val="Calibri"/>
            <scheme val="minor"/>
          </rPr>
          <t>======
ID#AAAA6vyoxM4
Windows User    (2023-09-30 15:50:37)
unsure, should use annualized values but those are too extreme.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JBy+H3y6SaQ+dP75FvFiL7nC9vQ=="/>
    </ext>
  </extLst>
</comments>
</file>

<file path=xl/sharedStrings.xml><?xml version="1.0" encoding="utf-8"?>
<sst xmlns="http://schemas.openxmlformats.org/spreadsheetml/2006/main" count="1418" uniqueCount="1389">
  <si>
    <t>Date</t>
  </si>
  <si>
    <t>Adj Close</t>
  </si>
  <si>
    <t>Daily Returns</t>
  </si>
  <si>
    <t>Daily log returns</t>
  </si>
  <si>
    <t>Annualized Daily return</t>
  </si>
  <si>
    <t>Average</t>
  </si>
  <si>
    <t>Variance</t>
  </si>
  <si>
    <t>Standard Dev</t>
  </si>
  <si>
    <t>Daily returns</t>
  </si>
  <si>
    <t>Daily Log returns</t>
  </si>
  <si>
    <t>Annualized Daily returns</t>
  </si>
  <si>
    <t>Daily log returns (JNJ)</t>
  </si>
  <si>
    <t>Daily log returns (CSX)</t>
  </si>
  <si>
    <t>Annualized Daily returns (JNJ)</t>
  </si>
  <si>
    <t>Annualized Daily  returns (CSX)</t>
  </si>
  <si>
    <t xml:space="preserve">Portfolio weights </t>
  </si>
  <si>
    <t>Portfolio Statistics</t>
  </si>
  <si>
    <t>Q4</t>
  </si>
  <si>
    <t>JNJ</t>
  </si>
  <si>
    <t>CSX</t>
  </si>
  <si>
    <t>Return</t>
  </si>
  <si>
    <t>St Dev</t>
  </si>
  <si>
    <t>(1,0)</t>
  </si>
  <si>
    <t>(0.8,0.2)</t>
  </si>
  <si>
    <t>Summary</t>
  </si>
  <si>
    <t>Mean returns - JNJ</t>
  </si>
  <si>
    <t>(0.6,0.4)</t>
  </si>
  <si>
    <t>Mean returns - CSX</t>
  </si>
  <si>
    <t>,stdev:</t>
  </si>
  <si>
    <t>Mean Variance - JNJ</t>
  </si>
  <si>
    <t>(0.4,0.6)</t>
  </si>
  <si>
    <t>Mean Variance - CSX</t>
  </si>
  <si>
    <t>Correlation coefficient</t>
  </si>
  <si>
    <t>(0.2,0.8)</t>
  </si>
  <si>
    <t>Covariance</t>
  </si>
  <si>
    <t>(v. low?)</t>
  </si>
  <si>
    <t>(0,1)</t>
  </si>
  <si>
    <t>For minimum variance:</t>
  </si>
  <si>
    <t>w_JNJ</t>
  </si>
  <si>
    <t>(by applying the above formula)</t>
  </si>
  <si>
    <t>w_CSX</t>
  </si>
  <si>
    <t>(1 - w_JNJ)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</si>
  <si>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</si>
  <si>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</si>
  <si>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</si>
  <si>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</si>
  <si>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</si>
  <si>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</si>
  <si>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DGS1MO</t>
  </si>
  <si>
    <t>Market Yield on U.S. Treasury Securities at 1-Month Constant Maturity, Quoted on an Investment Basis, Percent, Daily, Not Seasonally Adjusted</t>
  </si>
  <si>
    <t>Frequency: Daily</t>
  </si>
  <si>
    <t>observation_date</t>
  </si>
  <si>
    <t>Mean:</t>
  </si>
  <si>
    <t>Risk of portfolio = weight of risky asset * std dev of asset + 0 + 0</t>
  </si>
  <si>
    <t>Using below:</t>
  </si>
  <si>
    <t>Mean std dev - JNJ</t>
  </si>
  <si>
    <t>Mean std dev - CSX</t>
  </si>
  <si>
    <t>Mean of Risk-free rate</t>
  </si>
  <si>
    <t>R_JNJ - R_f</t>
  </si>
  <si>
    <t>R_CSX - R_f</t>
  </si>
  <si>
    <t>For tangency portfolio:</t>
  </si>
  <si>
    <t>W_JNJ</t>
  </si>
  <si>
    <t>W_CSX</t>
  </si>
  <si>
    <t>Plot:</t>
  </si>
  <si>
    <t>std dev (risky asset portfolio):</t>
  </si>
  <si>
    <t>return (risky asset portfolio):</t>
  </si>
  <si>
    <t>return (Tbill):</t>
  </si>
  <si>
    <t>weights</t>
  </si>
  <si>
    <t>Risky assets portfolio</t>
  </si>
  <si>
    <t>Tbill (Risk free)</t>
  </si>
  <si>
    <t>Std deviation</t>
  </si>
  <si>
    <t>https://corporatefinanceinstitute.com/resources/career-map/sell-side/capital-markets/capital-allocation-line-cal-and-optimal-portfolio/</t>
  </si>
  <si>
    <t>return of tangency portfolio:</t>
  </si>
  <si>
    <t>r_p</t>
  </si>
  <si>
    <t>variance of tangency portfolio:</t>
  </si>
  <si>
    <t>sigma^2_p</t>
  </si>
  <si>
    <t xml:space="preserve">k </t>
  </si>
  <si>
    <t>Setting Rp =  Wa Ra + Wb Rb</t>
  </si>
  <si>
    <t>and Sigmap^2 from portfolio variance formula</t>
  </si>
  <si>
    <t>and Wa + Wb = 1</t>
  </si>
  <si>
    <t>Then Du/Dwa = 0</t>
  </si>
  <si>
    <t>gives:</t>
  </si>
  <si>
    <t>W_JNJ =</t>
  </si>
  <si>
    <t>w_CSX =</t>
  </si>
  <si>
    <t>Portfolio of 3 assets: 1 risk-free, 2 risky</t>
  </si>
  <si>
    <t>where c: complete portfolio (3 assets)</t>
  </si>
  <si>
    <t>where p: risky asset portfolio</t>
  </si>
  <si>
    <t>Therefore,</t>
  </si>
  <si>
    <t>Set du/dwp = 0, get:</t>
  </si>
  <si>
    <t xml:space="preserve">w_p = </t>
  </si>
  <si>
    <t>w_f =</t>
  </si>
  <si>
    <t>Therefore, weight of stocks:</t>
  </si>
  <si>
    <t>w_riskfree</t>
  </si>
  <si>
    <t>As k increases, the proportion of riskfree asset in the portfolio increases (as the risk-taking nature of the investor reduces)</t>
  </si>
  <si>
    <t>S&amp;P500 (yahoo finance:https://finance.yahoo.com/quote/%5EGSPC/history?p=%5EGSPC)</t>
  </si>
  <si>
    <t>Open</t>
  </si>
  <si>
    <t>High</t>
  </si>
  <si>
    <t>Low</t>
  </si>
  <si>
    <t>Close*</t>
  </si>
  <si>
    <t>Adj Close**</t>
  </si>
  <si>
    <t>Volume</t>
  </si>
  <si>
    <t>Log return (index)</t>
  </si>
  <si>
    <t>Annualized (index)</t>
  </si>
  <si>
    <t>Log return (JNJ)</t>
  </si>
  <si>
    <t>Annualized (JNJ)</t>
  </si>
  <si>
    <t>Log return (CSX)</t>
  </si>
  <si>
    <t>Annualized (CSX)</t>
  </si>
  <si>
    <t>Rf</t>
  </si>
  <si>
    <t>RJNJ - Rf</t>
  </si>
  <si>
    <t>RCSX - Rf</t>
  </si>
  <si>
    <t>Rm - Rf</t>
  </si>
  <si>
    <t>mean (market):</t>
  </si>
  <si>
    <t>Sep 04, 2018</t>
  </si>
  <si>
    <t>variance (market):</t>
  </si>
  <si>
    <t>Sep 05, 2018</t>
  </si>
  <si>
    <t>stdev (market):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</si>
  <si>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</si>
  <si>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</si>
  <si>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</si>
  <si>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</si>
  <si>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</si>
  <si>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</si>
  <si>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</si>
  <si>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</si>
  <si>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</si>
  <si>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</si>
  <si>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</si>
  <si>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beta estimate:</t>
  </si>
  <si>
    <t>Sep 21, 2018</t>
  </si>
  <si>
    <t>Sep 24, 2018</t>
  </si>
  <si>
    <t>Sep 25, 2018</t>
  </si>
  <si>
    <t>Sep 26, 2018</t>
  </si>
  <si>
    <t>https://finbox.com/NYSE:JNJ/explorer/beta/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</si>
  <si>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</si>
  <si>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</si>
  <si>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</si>
  <si>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</si>
  <si>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</si>
  <si>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</si>
  <si>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</si>
  <si>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</si>
  <si>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</si>
  <si>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</si>
  <si>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</si>
  <si>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</si>
  <si>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</si>
  <si>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</si>
  <si>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</si>
  <si>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</si>
  <si>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</si>
  <si>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</si>
  <si>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</si>
  <si>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</si>
  <si>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</si>
  <si>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</si>
  <si>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</si>
  <si>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</si>
  <si>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</si>
  <si>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</si>
  <si>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</si>
  <si>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</si>
  <si>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</si>
  <si>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</si>
  <si>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</si>
  <si>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</si>
  <si>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</si>
  <si>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</si>
  <si>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</si>
  <si>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</si>
  <si>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</si>
  <si>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</si>
  <si>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https://finbox.com/NASDAQGS:CSX/explorer/beta/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</si>
  <si>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</si>
  <si>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</si>
  <si>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</si>
  <si>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</si>
  <si>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</si>
  <si>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</si>
  <si>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</si>
  <si>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</si>
  <si>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</si>
  <si>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</si>
  <si>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</si>
  <si>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</si>
  <si>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</si>
  <si>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</si>
  <si>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</si>
  <si>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</si>
  <si>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</si>
  <si>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</si>
  <si>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</si>
  <si>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</si>
  <si>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</si>
  <si>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</si>
  <si>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</si>
  <si>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</si>
  <si>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</si>
  <si>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</si>
  <si>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</si>
  <si>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</si>
  <si>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</si>
  <si>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</si>
  <si>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</si>
  <si>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</si>
  <si>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</si>
  <si>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</si>
  <si>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</si>
  <si>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</si>
  <si>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</si>
  <si>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</si>
  <si>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</si>
  <si>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</si>
  <si>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</si>
  <si>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</si>
  <si>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</si>
  <si>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</si>
  <si>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</si>
  <si>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</si>
  <si>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</si>
  <si>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</si>
  <si>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</si>
  <si>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</si>
  <si>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</si>
  <si>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</si>
  <si>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</si>
  <si>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</si>
  <si>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</si>
  <si>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</si>
  <si>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</si>
  <si>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</si>
  <si>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</si>
  <si>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</si>
  <si>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</si>
  <si>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</si>
  <si>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</si>
  <si>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</si>
  <si>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</si>
  <si>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</si>
  <si>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</si>
  <si>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</si>
  <si>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</si>
  <si>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</si>
  <si>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</si>
  <si>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</si>
  <si>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</si>
  <si>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</si>
  <si>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</si>
  <si>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</si>
  <si>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</si>
  <si>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</si>
  <si>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</si>
  <si>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</si>
  <si>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</si>
  <si>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</si>
  <si>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</si>
  <si>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</si>
  <si>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</si>
  <si>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</si>
  <si>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</si>
  <si>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</si>
  <si>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</si>
  <si>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</si>
  <si>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</si>
  <si>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</si>
  <si>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</si>
  <si>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</si>
  <si>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</si>
  <si>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</si>
  <si>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</si>
  <si>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</si>
  <si>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</si>
  <si>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</si>
  <si>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</si>
  <si>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</si>
  <si>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</si>
  <si>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</si>
  <si>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</si>
  <si>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</si>
  <si>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</si>
  <si>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</si>
  <si>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</si>
  <si>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</si>
  <si>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</si>
  <si>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</si>
  <si>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</si>
  <si>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</si>
  <si>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</si>
  <si>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</si>
  <si>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</si>
  <si>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</si>
  <si>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</si>
  <si>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</si>
  <si>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</si>
  <si>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</si>
  <si>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</si>
  <si>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</si>
  <si>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</si>
  <si>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</si>
  <si>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</si>
  <si>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</si>
  <si>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</si>
  <si>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</si>
  <si>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</si>
  <si>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</si>
  <si>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</si>
  <si>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</si>
  <si>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</si>
  <si>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</si>
  <si>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</si>
  <si>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</si>
  <si>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</si>
  <si>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</si>
  <si>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</si>
  <si>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</si>
  <si>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</si>
  <si>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</si>
  <si>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</si>
  <si>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</si>
  <si>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</si>
  <si>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</si>
  <si>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</si>
  <si>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</si>
  <si>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</si>
  <si>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</si>
  <si>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</si>
  <si>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</si>
  <si>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</si>
  <si>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</si>
  <si>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</si>
  <si>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</si>
  <si>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</si>
  <si>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</si>
  <si>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</si>
  <si>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</si>
  <si>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</si>
  <si>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</si>
  <si>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</si>
  <si>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</si>
  <si>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</si>
  <si>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</si>
  <si>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</si>
  <si>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</si>
  <si>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</si>
  <si>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</si>
  <si>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</si>
  <si>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</si>
  <si>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</si>
  <si>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</si>
  <si>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</si>
  <si>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</si>
  <si>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</si>
  <si>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</si>
  <si>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</si>
  <si>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</si>
  <si>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</si>
  <si>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</si>
  <si>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</si>
  <si>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</si>
  <si>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</si>
  <si>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</si>
  <si>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</si>
  <si>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</si>
  <si>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</si>
  <si>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</si>
  <si>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</si>
  <si>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</si>
  <si>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</si>
  <si>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</si>
  <si>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</si>
  <si>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</si>
  <si>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</si>
  <si>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</si>
  <si>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</si>
  <si>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</si>
  <si>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</si>
  <si>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</si>
  <si>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</si>
  <si>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</si>
  <si>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</si>
  <si>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</si>
  <si>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</si>
  <si>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</si>
  <si>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</si>
  <si>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</si>
  <si>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</si>
  <si>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</si>
  <si>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</si>
  <si>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</si>
  <si>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</si>
  <si>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</si>
  <si>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</si>
  <si>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</si>
  <si>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</si>
  <si>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</si>
  <si>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</si>
  <si>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</si>
  <si>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</si>
  <si>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</si>
  <si>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</si>
  <si>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</si>
  <si>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</si>
  <si>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</si>
  <si>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</si>
  <si>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</si>
  <si>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</si>
  <si>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</si>
  <si>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</si>
  <si>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</si>
  <si>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</si>
  <si>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</si>
  <si>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</si>
  <si>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</si>
  <si>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</si>
  <si>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</si>
  <si>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</si>
  <si>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</si>
  <si>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</si>
  <si>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</si>
  <si>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</si>
  <si>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</si>
  <si>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</si>
  <si>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</si>
  <si>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</si>
  <si>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</si>
  <si>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</si>
  <si>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</si>
  <si>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</si>
  <si>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</si>
  <si>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</si>
  <si>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</si>
  <si>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</si>
  <si>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</si>
  <si>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</si>
  <si>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</si>
  <si>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</si>
  <si>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</si>
  <si>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</si>
  <si>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</si>
  <si>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</si>
  <si>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</si>
  <si>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</si>
  <si>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</si>
  <si>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</si>
  <si>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</si>
  <si>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</si>
  <si>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</si>
  <si>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</si>
  <si>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</si>
  <si>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</si>
  <si>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</si>
  <si>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</si>
  <si>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</si>
  <si>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</si>
  <si>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</si>
  <si>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</si>
  <si>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</si>
  <si>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</si>
  <si>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</si>
  <si>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</si>
  <si>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</si>
  <si>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</si>
  <si>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</si>
  <si>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</si>
  <si>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</si>
  <si>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</si>
  <si>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</si>
  <si>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</si>
  <si>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</si>
  <si>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</si>
  <si>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</si>
  <si>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</si>
  <si>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</si>
  <si>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</si>
  <si>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</si>
  <si>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</si>
  <si>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</si>
  <si>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</si>
  <si>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</si>
  <si>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</si>
  <si>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</si>
  <si>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</si>
  <si>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</si>
  <si>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</si>
  <si>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</si>
  <si>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</si>
  <si>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</si>
  <si>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</si>
  <si>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</si>
  <si>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</si>
  <si>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</si>
  <si>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</si>
  <si>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</si>
  <si>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</si>
  <si>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</si>
  <si>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</si>
  <si>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</si>
  <si>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</si>
  <si>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</si>
  <si>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</si>
  <si>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</si>
  <si>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</si>
  <si>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</si>
  <si>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</si>
  <si>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</si>
  <si>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</si>
  <si>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</si>
  <si>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</si>
  <si>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</si>
  <si>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</si>
  <si>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</si>
  <si>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</si>
  <si>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</si>
  <si>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</si>
  <si>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</si>
  <si>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</si>
  <si>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</si>
  <si>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</si>
  <si>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</si>
  <si>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</si>
  <si>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</si>
  <si>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</si>
  <si>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</si>
  <si>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</si>
  <si>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</si>
  <si>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</si>
  <si>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</si>
  <si>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</si>
  <si>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</si>
  <si>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</si>
  <si>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</si>
  <si>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</si>
  <si>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</si>
  <si>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</si>
  <si>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</si>
  <si>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</si>
  <si>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</si>
  <si>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</si>
  <si>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</si>
  <si>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</si>
  <si>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</si>
  <si>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</si>
  <si>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</si>
  <si>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</si>
  <si>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</si>
  <si>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</si>
  <si>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</si>
  <si>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</si>
  <si>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</si>
  <si>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</si>
  <si>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</si>
  <si>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</si>
  <si>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</si>
  <si>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</si>
  <si>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</si>
  <si>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</si>
  <si>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</si>
  <si>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</si>
  <si>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</si>
  <si>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</si>
  <si>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</si>
  <si>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</si>
  <si>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</si>
  <si>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</si>
  <si>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</si>
  <si>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</si>
  <si>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</si>
  <si>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</si>
  <si>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</si>
  <si>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</si>
  <si>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</si>
  <si>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</si>
  <si>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</si>
  <si>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</si>
  <si>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</si>
  <si>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</si>
  <si>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</si>
  <si>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</si>
  <si>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</si>
  <si>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</si>
  <si>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</si>
  <si>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</si>
  <si>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</si>
  <si>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</si>
  <si>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</si>
  <si>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</si>
  <si>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</si>
  <si>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</si>
  <si>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</si>
  <si>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</si>
  <si>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</si>
  <si>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</si>
  <si>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</si>
  <si>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</si>
  <si>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</si>
  <si>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</si>
  <si>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</si>
  <si>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</si>
  <si>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</si>
  <si>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</si>
  <si>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</si>
  <si>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</si>
  <si>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</si>
  <si>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</si>
  <si>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</si>
  <si>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</si>
  <si>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</si>
  <si>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</si>
  <si>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</si>
  <si>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</si>
  <si>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</si>
  <si>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</si>
  <si>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</si>
  <si>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</si>
  <si>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</si>
  <si>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</si>
  <si>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</si>
  <si>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</si>
  <si>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</si>
  <si>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</si>
  <si>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</si>
  <si>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</si>
  <si>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</si>
  <si>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</si>
  <si>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</si>
  <si>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</si>
  <si>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</si>
  <si>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</si>
  <si>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</si>
  <si>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</si>
  <si>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</si>
  <si>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</si>
  <si>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</si>
  <si>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</si>
  <si>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</si>
  <si>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</si>
  <si>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</si>
  <si>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</si>
  <si>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</si>
  <si>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</si>
  <si>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</si>
  <si>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</si>
  <si>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</si>
  <si>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</si>
  <si>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</si>
  <si>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</si>
  <si>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</si>
  <si>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</si>
  <si>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</si>
  <si>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</si>
  <si>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</si>
  <si>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</si>
  <si>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</si>
  <si>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</si>
  <si>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</si>
  <si>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</si>
  <si>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</si>
  <si>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</si>
  <si>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</si>
  <si>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</si>
  <si>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</si>
  <si>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</si>
  <si>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</si>
  <si>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</si>
  <si>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</si>
  <si>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</si>
  <si>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</si>
  <si>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</si>
  <si>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</si>
  <si>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</si>
  <si>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</si>
  <si>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</si>
  <si>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</si>
  <si>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</si>
  <si>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</si>
  <si>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</si>
  <si>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</si>
  <si>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</si>
  <si>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</si>
  <si>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</si>
  <si>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</si>
  <si>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</si>
  <si>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</si>
  <si>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</si>
  <si>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</si>
  <si>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</si>
  <si>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</si>
  <si>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</si>
  <si>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</si>
  <si>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</si>
  <si>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</si>
  <si>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</si>
  <si>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</si>
  <si>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</si>
  <si>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</si>
  <si>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</si>
  <si>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</si>
  <si>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</si>
  <si>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</si>
  <si>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</si>
  <si>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</si>
  <si>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</si>
  <si>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</si>
  <si>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</si>
  <si>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</si>
  <si>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</si>
  <si>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</si>
  <si>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</si>
  <si>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</si>
  <si>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</si>
  <si>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</si>
  <si>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</si>
  <si>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</si>
  <si>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</si>
  <si>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</si>
  <si>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</si>
  <si>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</si>
  <si>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</si>
  <si>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</si>
  <si>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</si>
  <si>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</si>
  <si>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</si>
  <si>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</si>
  <si>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</si>
  <si>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</si>
  <si>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</si>
  <si>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</si>
  <si>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</si>
  <si>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</si>
  <si>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</si>
  <si>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</si>
  <si>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</si>
  <si>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</si>
  <si>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</si>
  <si>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</si>
  <si>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</si>
  <si>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</si>
  <si>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</si>
  <si>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</si>
  <si>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</si>
  <si>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</si>
  <si>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</si>
  <si>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</si>
  <si>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</si>
  <si>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</si>
  <si>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</si>
  <si>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</si>
  <si>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</si>
  <si>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</si>
  <si>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</si>
  <si>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</si>
  <si>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</si>
  <si>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</si>
  <si>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</si>
  <si>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</si>
  <si>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</si>
  <si>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</si>
  <si>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</si>
  <si>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</si>
  <si>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</si>
  <si>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</si>
  <si>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</si>
  <si>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</si>
  <si>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</si>
  <si>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</si>
  <si>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</si>
  <si>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</si>
  <si>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</si>
  <si>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</si>
  <si>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</si>
  <si>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</si>
  <si>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</si>
  <si>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</si>
  <si>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</si>
  <si>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</si>
  <si>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</si>
  <si>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</si>
  <si>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</si>
  <si>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</si>
  <si>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</si>
  <si>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</si>
  <si>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</si>
  <si>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</si>
  <si>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</si>
  <si>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</si>
  <si>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</si>
  <si>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</si>
  <si>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</si>
  <si>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</si>
  <si>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</si>
  <si>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</si>
  <si>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</si>
  <si>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</si>
  <si>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</si>
  <si>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</si>
  <si>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</si>
  <si>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</si>
  <si>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</si>
  <si>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</si>
  <si>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</si>
  <si>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</si>
  <si>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</si>
  <si>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</si>
  <si>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</si>
  <si>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</si>
  <si>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</si>
  <si>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</si>
  <si>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</si>
  <si>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</si>
  <si>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</si>
  <si>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</si>
  <si>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</si>
  <si>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</si>
  <si>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</si>
  <si>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</si>
  <si>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</si>
  <si>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</si>
  <si>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</si>
  <si>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</si>
  <si>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</si>
  <si>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</si>
  <si>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</si>
  <si>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</si>
  <si>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</si>
  <si>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</si>
  <si>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</si>
  <si>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</si>
  <si>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</si>
  <si>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</si>
  <si>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</si>
  <si>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</si>
  <si>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</si>
  <si>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</si>
  <si>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</si>
  <si>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</si>
  <si>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</si>
  <si>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</si>
  <si>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</si>
  <si>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</si>
  <si>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</si>
  <si>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</si>
  <si>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</si>
  <si>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</si>
  <si>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</si>
  <si>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</si>
  <si>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</si>
  <si>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</si>
  <si>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</si>
  <si>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</si>
  <si>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</si>
  <si>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</si>
  <si>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</si>
  <si>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</si>
  <si>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</si>
  <si>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</si>
  <si>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</si>
  <si>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</si>
  <si>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</si>
  <si>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</si>
  <si>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</si>
  <si>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</si>
  <si>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</si>
  <si>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</si>
  <si>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</si>
  <si>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</si>
  <si>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</si>
  <si>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</si>
  <si>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</si>
  <si>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</si>
  <si>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</si>
  <si>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</si>
  <si>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</si>
  <si>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</si>
  <si>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</si>
  <si>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</si>
  <si>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</si>
  <si>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</si>
  <si>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</si>
  <si>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</si>
  <si>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</si>
  <si>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</si>
  <si>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</si>
  <si>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</si>
  <si>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</si>
  <si>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</si>
  <si>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</si>
  <si>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</si>
  <si>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</si>
  <si>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</si>
  <si>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</si>
  <si>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</si>
  <si>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</si>
  <si>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</si>
  <si>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</si>
  <si>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</si>
  <si>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</si>
  <si>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</si>
  <si>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</si>
  <si>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</si>
  <si>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</si>
  <si>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</si>
  <si>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</si>
  <si>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</si>
  <si>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</si>
  <si>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</si>
  <si>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</si>
  <si>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</si>
  <si>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</si>
  <si>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</si>
  <si>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</si>
  <si>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</si>
  <si>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</si>
  <si>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</si>
  <si>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</si>
  <si>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</si>
  <si>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</si>
  <si>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</si>
  <si>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</si>
  <si>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</si>
  <si>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</si>
  <si>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</si>
  <si>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</si>
  <si>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</si>
  <si>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</si>
  <si>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</si>
  <si>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</si>
  <si>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</si>
  <si>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</si>
  <si>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</si>
  <si>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</si>
  <si>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</si>
  <si>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</si>
  <si>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</si>
  <si>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</si>
  <si>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</si>
  <si>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</si>
  <si>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</si>
  <si>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</si>
  <si>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</si>
  <si>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</si>
  <si>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</si>
  <si>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</si>
  <si>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</si>
  <si>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</si>
  <si>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</si>
  <si>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</si>
  <si>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</si>
  <si>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</si>
  <si>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</si>
  <si>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</si>
  <si>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</si>
  <si>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</si>
  <si>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</si>
  <si>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</si>
  <si>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</si>
  <si>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</si>
  <si>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</si>
  <si>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</si>
  <si>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</si>
  <si>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</si>
  <si>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</si>
  <si>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</si>
  <si>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</si>
  <si>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</si>
  <si>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</si>
  <si>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</si>
  <si>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</si>
  <si>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</si>
  <si>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</si>
  <si>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</si>
  <si>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</si>
  <si>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</si>
  <si>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</si>
  <si>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</si>
  <si>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</si>
  <si>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</si>
  <si>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</si>
  <si>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</si>
  <si>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</si>
  <si>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</si>
  <si>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</si>
  <si>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</si>
  <si>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</si>
  <si>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</si>
  <si>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</si>
  <si>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</si>
  <si>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</si>
  <si>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</si>
  <si>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</si>
  <si>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</si>
  <si>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</si>
  <si>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</si>
  <si>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</si>
  <si>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</si>
  <si>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</si>
  <si>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</si>
  <si>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</si>
  <si>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</si>
  <si>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</si>
  <si>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</si>
  <si>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</si>
  <si>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</si>
  <si>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</si>
  <si>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</si>
  <si>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</si>
  <si>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</si>
  <si>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</si>
  <si>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</si>
  <si>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</si>
  <si>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</si>
  <si>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</si>
  <si>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</si>
  <si>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</si>
  <si>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</si>
  <si>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</si>
  <si>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</si>
  <si>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</si>
  <si>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</si>
  <si>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</si>
  <si>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</si>
  <si>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</si>
  <si>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</si>
  <si>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</si>
  <si>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</si>
  <si>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</si>
  <si>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</si>
  <si>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</si>
  <si>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</si>
  <si>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</si>
  <si>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</si>
  <si>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</si>
  <si>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</si>
  <si>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</si>
  <si>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</si>
  <si>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</si>
  <si>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</si>
  <si>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</si>
  <si>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</si>
  <si>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</si>
  <si>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</si>
  <si>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</si>
  <si>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</si>
  <si>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</si>
  <si>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</si>
  <si>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</si>
  <si>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</si>
  <si>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</si>
  <si>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</si>
  <si>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</si>
  <si>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</si>
  <si>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</si>
  <si>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</si>
  <si>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</si>
  <si>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</si>
  <si>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</si>
  <si>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</si>
  <si>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</si>
  <si>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</si>
  <si>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</si>
  <si>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</si>
  <si>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</si>
  <si>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</si>
  <si>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</si>
  <si>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</si>
  <si>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</si>
  <si>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</si>
  <si>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</si>
  <si>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</si>
  <si>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</si>
  <si>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</si>
  <si>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</si>
  <si>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</si>
  <si>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</si>
  <si>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</si>
  <si>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</si>
  <si>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</si>
  <si>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</si>
  <si>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</si>
  <si>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</si>
  <si>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</si>
  <si>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</si>
  <si>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</si>
  <si>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</si>
  <si>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</si>
  <si>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</si>
  <si>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</si>
  <si>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</si>
  <si>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</si>
  <si>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</si>
  <si>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</si>
  <si>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</si>
  <si>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</si>
  <si>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</si>
  <si>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</si>
  <si>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</si>
  <si>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</si>
  <si>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</si>
  <si>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</si>
  <si>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</si>
  <si>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</si>
  <si>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</si>
  <si>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</si>
  <si>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</si>
  <si>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</si>
  <si>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</si>
  <si>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</si>
  <si>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</si>
  <si>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</si>
  <si>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</si>
  <si>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</si>
  <si>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</si>
  <si>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</si>
  <si>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</si>
  <si>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</si>
  <si>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</si>
  <si>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</si>
  <si>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</si>
  <si>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</si>
  <si>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</si>
  <si>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</si>
  <si>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</si>
  <si>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</si>
  <si>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</si>
  <si>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</si>
  <si>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</si>
  <si>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</si>
  <si>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</si>
  <si>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</si>
  <si>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</si>
  <si>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</si>
  <si>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</si>
  <si>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</si>
  <si>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</si>
  <si>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</si>
  <si>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</si>
  <si>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</si>
  <si>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</si>
  <si>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</si>
  <si>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</si>
  <si>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</si>
  <si>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</si>
  <si>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</si>
  <si>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</si>
  <si>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</si>
  <si>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</si>
  <si>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</si>
  <si>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</si>
  <si>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</si>
  <si>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</si>
  <si>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</si>
  <si>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</si>
  <si>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</si>
  <si>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</si>
  <si>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</si>
  <si>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</si>
  <si>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</si>
  <si>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</si>
  <si>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</si>
  <si>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</si>
  <si>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</si>
  <si>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</si>
  <si>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</si>
  <si>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</si>
  <si>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</si>
  <si>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</si>
  <si>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</si>
  <si>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</si>
  <si>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</si>
  <si>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</si>
  <si>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</si>
  <si>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</si>
  <si>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</si>
  <si>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</si>
  <si>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</si>
  <si>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</si>
  <si>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</si>
  <si>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</si>
  <si>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</si>
  <si>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</si>
  <si>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</si>
  <si>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</si>
  <si>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</si>
  <si>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</si>
  <si>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</si>
  <si>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</si>
  <si>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</si>
  <si>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</si>
  <si>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</si>
  <si>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</si>
  <si>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</si>
  <si>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</si>
  <si>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</si>
  <si>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</si>
  <si>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</si>
  <si>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</si>
  <si>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</si>
  <si>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</si>
  <si>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</si>
  <si>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</si>
  <si>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</si>
  <si>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</si>
  <si>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</si>
  <si>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</si>
  <si>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</si>
  <si>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</si>
  <si>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</si>
  <si>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</si>
  <si>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</si>
  <si>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</si>
  <si>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</si>
  <si>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</si>
  <si>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</si>
  <si>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</si>
  <si>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</si>
  <si>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</si>
  <si>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</si>
  <si>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</si>
  <si>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</si>
  <si>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</si>
  <si>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</si>
  <si>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</si>
  <si>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</si>
  <si>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</si>
  <si>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</si>
  <si>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</si>
  <si>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</si>
  <si>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</si>
  <si>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Jan 31, 2023</t>
  </si>
  <si>
    <t>Feb 01, 2023</t>
  </si>
  <si>
    <t>Feb 02, 2023</t>
  </si>
  <si>
    <t>Feb 03, 2023</t>
  </si>
  <si>
    <t>Feb 06, 2023</t>
  </si>
  <si>
    <t>Feb 07, 2023</t>
  </si>
  <si>
    <t>Feb 08, 2023</t>
  </si>
  <si>
    <t>Feb 09, 2023</t>
  </si>
  <si>
    <t>Feb 10, 2023</t>
  </si>
  <si>
    <t>Feb 13, 2023</t>
  </si>
  <si>
    <t>Feb 14, 2023</t>
  </si>
  <si>
    <t>Feb 15, 2023</t>
  </si>
  <si>
    <t>Feb 16, 2023</t>
  </si>
  <si>
    <t>Feb 17, 2023</t>
  </si>
  <si>
    <t>Feb 21, 2023</t>
  </si>
  <si>
    <t>Feb 22, 2023</t>
  </si>
  <si>
    <t>Feb 23, 2023</t>
  </si>
  <si>
    <t>Feb 24, 2023</t>
  </si>
  <si>
    <t>Feb 27, 2023</t>
  </si>
  <si>
    <t>Feb 28, 2023</t>
  </si>
  <si>
    <t>Mar 01, 2023</t>
  </si>
  <si>
    <t>Mar 02, 2023</t>
  </si>
  <si>
    <t>Mar 03, 2023</t>
  </si>
  <si>
    <t>Mar 06, 2023</t>
  </si>
  <si>
    <t>Mar 07, 2023</t>
  </si>
  <si>
    <t>Mar 08, 2023</t>
  </si>
  <si>
    <t>Mar 09, 2023</t>
  </si>
  <si>
    <t>Mar 10, 2023</t>
  </si>
  <si>
    <t>Mar 13, 2023</t>
  </si>
  <si>
    <t>Mar 14, 2023</t>
  </si>
  <si>
    <t>Mar 15, 2023</t>
  </si>
  <si>
    <t>Mar 16, 2023</t>
  </si>
  <si>
    <t>Mar 17, 2023</t>
  </si>
  <si>
    <t>Mar 20, 2023</t>
  </si>
  <si>
    <t>Mar 21, 2023</t>
  </si>
  <si>
    <t>Mar 22, 2023</t>
  </si>
  <si>
    <t>Mar 23, 2023</t>
  </si>
  <si>
    <t>Mar 24, 2023</t>
  </si>
  <si>
    <t>Mar 27, 2023</t>
  </si>
  <si>
    <t>Mar 28, 2023</t>
  </si>
  <si>
    <t>Mar 29, 2023</t>
  </si>
  <si>
    <t>Mar 30, 2023</t>
  </si>
  <si>
    <t>Mar 31, 2023</t>
  </si>
  <si>
    <t>Apr 03, 2023</t>
  </si>
  <si>
    <t>Apr 04, 2023</t>
  </si>
  <si>
    <t>Apr 05, 2023</t>
  </si>
  <si>
    <t>Apr 06, 2023</t>
  </si>
  <si>
    <t>Apr 10, 2023</t>
  </si>
  <si>
    <t>Apr 11, 2023</t>
  </si>
  <si>
    <t>Apr 12, 2023</t>
  </si>
  <si>
    <t>Apr 13, 2023</t>
  </si>
  <si>
    <t>Apr 14, 2023</t>
  </si>
  <si>
    <t>Apr 17, 2023</t>
  </si>
  <si>
    <t>Apr 18, 2023</t>
  </si>
  <si>
    <t>Apr 19, 2023</t>
  </si>
  <si>
    <t>Apr 20, 2023</t>
  </si>
  <si>
    <t>Apr 21, 2023</t>
  </si>
  <si>
    <t>Apr 24, 2023</t>
  </si>
  <si>
    <t>Apr 25, 2023</t>
  </si>
  <si>
    <t>Apr 26, 2023</t>
  </si>
  <si>
    <t>Apr 27, 2023</t>
  </si>
  <si>
    <t>Apr 28, 2023</t>
  </si>
  <si>
    <t>May 01, 2023</t>
  </si>
  <si>
    <t>May 02, 2023</t>
  </si>
  <si>
    <t>May 03, 2023</t>
  </si>
  <si>
    <t>May 04, 2023</t>
  </si>
  <si>
    <t>May 05, 2023</t>
  </si>
  <si>
    <t>May 08, 2023</t>
  </si>
  <si>
    <t>May 09, 2023</t>
  </si>
  <si>
    <t>May 10, 2023</t>
  </si>
  <si>
    <t>May 11, 2023</t>
  </si>
  <si>
    <t>May 12, 2023</t>
  </si>
  <si>
    <t>May 15, 2023</t>
  </si>
  <si>
    <t>May 16, 2023</t>
  </si>
  <si>
    <t>May 17, 2023</t>
  </si>
  <si>
    <t>May 18, 2023</t>
  </si>
  <si>
    <t>May 19, 2023</t>
  </si>
  <si>
    <t>May 22, 2023</t>
  </si>
  <si>
    <t>May 23, 2023</t>
  </si>
  <si>
    <t>May 24, 2023</t>
  </si>
  <si>
    <t>May 25, 2023</t>
  </si>
  <si>
    <t>May 26, 2023</t>
  </si>
  <si>
    <t>May 30, 2023</t>
  </si>
  <si>
    <t>May 31, 2023</t>
  </si>
  <si>
    <t>Jun 01, 2023</t>
  </si>
  <si>
    <t>Jun 02, 2023</t>
  </si>
  <si>
    <t>Jun 05, 2023</t>
  </si>
  <si>
    <t>Jun 06, 2023</t>
  </si>
  <si>
    <t>Jun 07, 2023</t>
  </si>
  <si>
    <t>Jun 08, 2023</t>
  </si>
  <si>
    <t>Jun 09, 2023</t>
  </si>
  <si>
    <t>Jun 12, 2023</t>
  </si>
  <si>
    <t>Jun 13, 2023</t>
  </si>
  <si>
    <t>Jun 14, 2023</t>
  </si>
  <si>
    <t>Jun 15, 2023</t>
  </si>
  <si>
    <t>Jun 16, 2023</t>
  </si>
  <si>
    <t>Jun 20, 2023</t>
  </si>
  <si>
    <t>Jun 21, 2023</t>
  </si>
  <si>
    <t>Jun 22, 2023</t>
  </si>
  <si>
    <t>Jun 23, 2023</t>
  </si>
  <si>
    <t>Jun 26, 2023</t>
  </si>
  <si>
    <t>Jun 27, 2023</t>
  </si>
  <si>
    <t>Jun 28, 2023</t>
  </si>
  <si>
    <t>Jun 29, 2023</t>
  </si>
  <si>
    <t>Jun 30, 2023</t>
  </si>
  <si>
    <t>Jul 03, 2023</t>
  </si>
  <si>
    <t>Jul 05, 2023</t>
  </si>
  <si>
    <t>Jul 06, 2023</t>
  </si>
  <si>
    <t>Jul 07, 2023</t>
  </si>
  <si>
    <t>Jul 10, 2023</t>
  </si>
  <si>
    <t>Jul 11, 2023</t>
  </si>
  <si>
    <t>Jul 12, 2023</t>
  </si>
  <si>
    <t>Jul 13, 2023</t>
  </si>
  <si>
    <t>Jul 14, 2023</t>
  </si>
  <si>
    <t>Jul 17, 2023</t>
  </si>
  <si>
    <t>Jul 18, 2023</t>
  </si>
  <si>
    <t>Jul 19, 2023</t>
  </si>
  <si>
    <t>Jul 20, 2023</t>
  </si>
  <si>
    <t>Jul 21, 2023</t>
  </si>
  <si>
    <t>Jul 24, 2023</t>
  </si>
  <si>
    <t>Jul 25, 2023</t>
  </si>
  <si>
    <t>Jul 26, 2023</t>
  </si>
  <si>
    <t>Jul 27, 2023</t>
  </si>
  <si>
    <t>Jul 28, 2023</t>
  </si>
  <si>
    <t>Jul 31, 2023</t>
  </si>
  <si>
    <t>Aug 01, 2023</t>
  </si>
  <si>
    <t>Aug 02, 2023</t>
  </si>
  <si>
    <t>Aug 03, 2023</t>
  </si>
  <si>
    <t>Aug 04, 2023</t>
  </si>
  <si>
    <t>Aug 07, 2023</t>
  </si>
  <si>
    <t>Aug 08, 2023</t>
  </si>
  <si>
    <t>Aug 09, 2023</t>
  </si>
  <si>
    <t>Aug 10, 2023</t>
  </si>
  <si>
    <t>Aug 11, 2023</t>
  </si>
  <si>
    <t>Aug 14, 2023</t>
  </si>
  <si>
    <t>Aug 15, 2023</t>
  </si>
  <si>
    <t>Aug 16, 2023</t>
  </si>
  <si>
    <t>Aug 17, 2023</t>
  </si>
  <si>
    <t>Aug 18, 2023</t>
  </si>
  <si>
    <t>Aug 21, 2023</t>
  </si>
  <si>
    <t>Aug 22, 2023</t>
  </si>
  <si>
    <t>Aug 23, 2023</t>
  </si>
  <si>
    <t>Aug 24, 2023</t>
  </si>
  <si>
    <t>Aug 25, 2023</t>
  </si>
  <si>
    <t>Aug 28, 2023</t>
  </si>
  <si>
    <t>Aug 29, 2023</t>
  </si>
  <si>
    <t>Aug 30, 2023</t>
  </si>
  <si>
    <t>Predicted stock returns:</t>
  </si>
  <si>
    <t>R_i = R_f + beta * (R_m - R_f)</t>
  </si>
  <si>
    <t>Actual returns on September 1:</t>
  </si>
  <si>
    <t>Aug 31, 2023</t>
  </si>
  <si>
    <t>Sep 01, 2023</t>
  </si>
  <si>
    <t>Daily</t>
  </si>
  <si>
    <t>Annualized</t>
  </si>
  <si>
    <t>Actual return JNJ Sep 1:</t>
  </si>
  <si>
    <t>Actual return CSX Sep 1:</t>
  </si>
  <si>
    <t>SML:</t>
  </si>
  <si>
    <t>y = (Rm - Rf)*x + Rf</t>
  </si>
  <si>
    <t>where y = E(r), x= beta</t>
  </si>
  <si>
    <t>(annualized)</t>
  </si>
  <si>
    <t>JNJ (Actual)</t>
  </si>
  <si>
    <t>CSX (Actual)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</si>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</sst>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/m/yyyy"/>
    <numFmt numFmtId="165" formatCode="0.0000%"/>
    <numFmt numFmtId="166" formatCode="0.00000"/>
    <numFmt numFmtId="167" formatCode="0.000"/>
    <numFmt numFmtId="168" formatCode="0.000000"/>
    <numFmt numFmtId="169" formatCode="0.0000"/>
    <numFmt numFmtId="170" formatCode="yyyy\-mm\-dd"/>
  </numFmts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8"/>
      <color rgb="FF000000"/>
      <name val="Tahoma"/>
    </font>
    <font>
      <sz val="10"/>
      <color rgb="FF232A3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9B9B9B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0" fontId="1" fillId="0" borderId="1" xfId="0" applyFont="1" applyBorder="1"/>
    <xf numFmtId="10" fontId="2" fillId="0" borderId="2" xfId="0" applyNumberFormat="1" applyFont="1" applyBorder="1"/>
    <xf numFmtId="0" fontId="1" fillId="0" borderId="3" xfId="0" applyFont="1" applyBorder="1"/>
    <xf numFmtId="166" fontId="2" fillId="0" borderId="4" xfId="0" applyNumberFormat="1" applyFont="1" applyBorder="1"/>
    <xf numFmtId="167" fontId="2" fillId="0" borderId="4" xfId="0" applyNumberFormat="1" applyFont="1" applyBorder="1"/>
    <xf numFmtId="0" fontId="1" fillId="0" borderId="5" xfId="0" applyFont="1" applyBorder="1"/>
    <xf numFmtId="0" fontId="2" fillId="0" borderId="6" xfId="0" applyFont="1" applyBorder="1"/>
    <xf numFmtId="168" fontId="2" fillId="0" borderId="0" xfId="0" applyNumberFormat="1" applyFont="1"/>
    <xf numFmtId="0" fontId="2" fillId="0" borderId="4" xfId="0" applyFont="1" applyBorder="1"/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10" fontId="2" fillId="0" borderId="0" xfId="0" applyNumberFormat="1" applyFont="1"/>
    <xf numFmtId="0" fontId="2" fillId="0" borderId="3" xfId="0" applyFont="1" applyBorder="1"/>
    <xf numFmtId="10" fontId="2" fillId="0" borderId="4" xfId="0" applyNumberFormat="1" applyFont="1" applyBorder="1"/>
    <xf numFmtId="0" fontId="2" fillId="0" borderId="5" xfId="0" applyFont="1" applyBorder="1"/>
    <xf numFmtId="166" fontId="2" fillId="0" borderId="6" xfId="0" applyNumberFormat="1" applyFont="1" applyBorder="1"/>
    <xf numFmtId="169" fontId="2" fillId="0" borderId="0" xfId="0" applyNumberFormat="1" applyFont="1"/>
    <xf numFmtId="168" fontId="2" fillId="3" borderId="9" xfId="0" applyNumberFormat="1" applyFont="1" applyFill="1" applyBorder="1"/>
    <xf numFmtId="170" fontId="2" fillId="0" borderId="0" xfId="0" applyNumberFormat="1" applyFont="1"/>
    <xf numFmtId="2" fontId="2" fillId="0" borderId="0" xfId="0" applyNumberFormat="1" applyFont="1"/>
    <xf numFmtId="10" fontId="3" fillId="0" borderId="0" xfId="0" applyNumberFormat="1" applyFont="1"/>
    <xf numFmtId="166" fontId="3" fillId="0" borderId="0" xfId="0" applyNumberFormat="1" applyFont="1"/>
    <xf numFmtId="168" fontId="3" fillId="0" borderId="0" xfId="0" applyNumberFormat="1" applyFont="1"/>
    <xf numFmtId="10" fontId="2" fillId="2" borderId="9" xfId="0" applyNumberFormat="1" applyFont="1" applyFill="1" applyBorder="1"/>
    <xf numFmtId="0" fontId="6" fillId="4" borderId="9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0" fontId="6" fillId="4" borderId="9" xfId="0" applyFont="1" applyFill="1" applyBorder="1" applyAlignment="1">
      <alignment horizontal="left" vertical="center"/>
    </xf>
    <xf numFmtId="0" fontId="2" fillId="2" borderId="9" xfId="0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7" xfId="0" applyFont="1" applyFill="1" applyBorder="1" applyAlignment="1">
      <alignment horizontal="center"/>
    </xf>
    <xf numFmtId="0" fontId="4" fillId="0" borderId="8" xfId="0" applyFont="1" applyBorder="1"/>
    <xf numFmtId="0" fontId="5" fillId="0" borderId="10" xfId="0" applyFont="1" applyBorder="1" applyAlignment="1">
      <alignment horizontal="left" wrapText="1"/>
    </xf>
    <xf numFmtId="0" fontId="4" fillId="0" borderId="10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JNJ!$B$1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cat>
            <c:numRef>
              <c:f>JNJ!$A$2:$A$1257</c:f>
              <c:numCache>
                <c:formatCode>d/m/yyyy</c:formatCode>
                <c:ptCount val="1256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43350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43360</c:v>
                </c:pt>
                <c:pt idx="10">
                  <c:v>43361</c:v>
                </c:pt>
                <c:pt idx="11">
                  <c:v>43362</c:v>
                </c:pt>
                <c:pt idx="12">
                  <c:v>43363</c:v>
                </c:pt>
                <c:pt idx="13">
                  <c:v>43364</c:v>
                </c:pt>
                <c:pt idx="14">
                  <c:v>43367</c:v>
                </c:pt>
                <c:pt idx="15">
                  <c:v>43368</c:v>
                </c:pt>
                <c:pt idx="16">
                  <c:v>43369</c:v>
                </c:pt>
                <c:pt idx="17">
                  <c:v>43370</c:v>
                </c:pt>
                <c:pt idx="18">
                  <c:v>43371</c:v>
                </c:pt>
                <c:pt idx="19">
                  <c:v>43374</c:v>
                </c:pt>
                <c:pt idx="20">
                  <c:v>43375</c:v>
                </c:pt>
                <c:pt idx="21">
                  <c:v>43376</c:v>
                </c:pt>
                <c:pt idx="22">
                  <c:v>43377</c:v>
                </c:pt>
                <c:pt idx="23">
                  <c:v>43378</c:v>
                </c:pt>
                <c:pt idx="24">
                  <c:v>43381</c:v>
                </c:pt>
                <c:pt idx="25">
                  <c:v>43382</c:v>
                </c:pt>
                <c:pt idx="26">
                  <c:v>43383</c:v>
                </c:pt>
                <c:pt idx="27">
                  <c:v>43384</c:v>
                </c:pt>
                <c:pt idx="28">
                  <c:v>43385</c:v>
                </c:pt>
                <c:pt idx="29">
                  <c:v>43388</c:v>
                </c:pt>
                <c:pt idx="30">
                  <c:v>43389</c:v>
                </c:pt>
                <c:pt idx="31">
                  <c:v>43390</c:v>
                </c:pt>
                <c:pt idx="32">
                  <c:v>43391</c:v>
                </c:pt>
                <c:pt idx="33">
                  <c:v>43392</c:v>
                </c:pt>
                <c:pt idx="34">
                  <c:v>43395</c:v>
                </c:pt>
                <c:pt idx="35">
                  <c:v>43396</c:v>
                </c:pt>
                <c:pt idx="36">
                  <c:v>43397</c:v>
                </c:pt>
                <c:pt idx="37">
                  <c:v>43398</c:v>
                </c:pt>
                <c:pt idx="38">
                  <c:v>43399</c:v>
                </c:pt>
                <c:pt idx="39">
                  <c:v>43402</c:v>
                </c:pt>
                <c:pt idx="40">
                  <c:v>43403</c:v>
                </c:pt>
                <c:pt idx="41">
                  <c:v>43404</c:v>
                </c:pt>
                <c:pt idx="42">
                  <c:v>43405</c:v>
                </c:pt>
                <c:pt idx="43">
                  <c:v>43406</c:v>
                </c:pt>
                <c:pt idx="44">
                  <c:v>43409</c:v>
                </c:pt>
                <c:pt idx="45">
                  <c:v>43410</c:v>
                </c:pt>
                <c:pt idx="46">
                  <c:v>43411</c:v>
                </c:pt>
                <c:pt idx="47">
                  <c:v>43412</c:v>
                </c:pt>
                <c:pt idx="48">
                  <c:v>43413</c:v>
                </c:pt>
                <c:pt idx="49">
                  <c:v>43416</c:v>
                </c:pt>
                <c:pt idx="50">
                  <c:v>43417</c:v>
                </c:pt>
                <c:pt idx="51">
                  <c:v>43418</c:v>
                </c:pt>
                <c:pt idx="52">
                  <c:v>43419</c:v>
                </c:pt>
                <c:pt idx="53">
                  <c:v>43420</c:v>
                </c:pt>
                <c:pt idx="54">
                  <c:v>43423</c:v>
                </c:pt>
                <c:pt idx="55">
                  <c:v>43424</c:v>
                </c:pt>
                <c:pt idx="56">
                  <c:v>43425</c:v>
                </c:pt>
                <c:pt idx="57">
                  <c:v>43427</c:v>
                </c:pt>
                <c:pt idx="58">
                  <c:v>43430</c:v>
                </c:pt>
                <c:pt idx="59">
                  <c:v>43431</c:v>
                </c:pt>
                <c:pt idx="60">
                  <c:v>43432</c:v>
                </c:pt>
                <c:pt idx="61">
                  <c:v>43433</c:v>
                </c:pt>
                <c:pt idx="62">
                  <c:v>43434</c:v>
                </c:pt>
                <c:pt idx="63">
                  <c:v>43437</c:v>
                </c:pt>
                <c:pt idx="64">
                  <c:v>43438</c:v>
                </c:pt>
                <c:pt idx="65">
                  <c:v>43440</c:v>
                </c:pt>
                <c:pt idx="66">
                  <c:v>43441</c:v>
                </c:pt>
                <c:pt idx="67">
                  <c:v>43444</c:v>
                </c:pt>
                <c:pt idx="68">
                  <c:v>43445</c:v>
                </c:pt>
                <c:pt idx="69">
                  <c:v>43446</c:v>
                </c:pt>
                <c:pt idx="70">
                  <c:v>43447</c:v>
                </c:pt>
                <c:pt idx="71">
                  <c:v>43448</c:v>
                </c:pt>
                <c:pt idx="72">
                  <c:v>43451</c:v>
                </c:pt>
                <c:pt idx="73">
                  <c:v>43452</c:v>
                </c:pt>
                <c:pt idx="74">
                  <c:v>43453</c:v>
                </c:pt>
                <c:pt idx="75">
                  <c:v>43454</c:v>
                </c:pt>
                <c:pt idx="76">
                  <c:v>43455</c:v>
                </c:pt>
                <c:pt idx="77">
                  <c:v>43458</c:v>
                </c:pt>
                <c:pt idx="78">
                  <c:v>43460</c:v>
                </c:pt>
                <c:pt idx="79">
                  <c:v>43461</c:v>
                </c:pt>
                <c:pt idx="80">
                  <c:v>43462</c:v>
                </c:pt>
                <c:pt idx="81">
                  <c:v>43465</c:v>
                </c:pt>
                <c:pt idx="82">
                  <c:v>43467</c:v>
                </c:pt>
                <c:pt idx="83">
                  <c:v>43468</c:v>
                </c:pt>
                <c:pt idx="84">
                  <c:v>43469</c:v>
                </c:pt>
                <c:pt idx="85">
                  <c:v>43472</c:v>
                </c:pt>
                <c:pt idx="86">
                  <c:v>43473</c:v>
                </c:pt>
                <c:pt idx="87">
                  <c:v>43474</c:v>
                </c:pt>
                <c:pt idx="88">
                  <c:v>43475</c:v>
                </c:pt>
                <c:pt idx="89">
                  <c:v>43476</c:v>
                </c:pt>
                <c:pt idx="90">
                  <c:v>43479</c:v>
                </c:pt>
                <c:pt idx="91">
                  <c:v>43480</c:v>
                </c:pt>
                <c:pt idx="92">
                  <c:v>43481</c:v>
                </c:pt>
                <c:pt idx="93">
                  <c:v>43482</c:v>
                </c:pt>
                <c:pt idx="94">
                  <c:v>43483</c:v>
                </c:pt>
                <c:pt idx="95">
                  <c:v>43487</c:v>
                </c:pt>
                <c:pt idx="96">
                  <c:v>43488</c:v>
                </c:pt>
                <c:pt idx="97">
                  <c:v>43489</c:v>
                </c:pt>
                <c:pt idx="98">
                  <c:v>43490</c:v>
                </c:pt>
                <c:pt idx="99">
                  <c:v>43493</c:v>
                </c:pt>
                <c:pt idx="100">
                  <c:v>43494</c:v>
                </c:pt>
                <c:pt idx="101">
                  <c:v>43495</c:v>
                </c:pt>
                <c:pt idx="102">
                  <c:v>43496</c:v>
                </c:pt>
                <c:pt idx="103">
                  <c:v>43497</c:v>
                </c:pt>
                <c:pt idx="104">
                  <c:v>43500</c:v>
                </c:pt>
                <c:pt idx="105">
                  <c:v>43501</c:v>
                </c:pt>
                <c:pt idx="106">
                  <c:v>43502</c:v>
                </c:pt>
                <c:pt idx="107">
                  <c:v>43503</c:v>
                </c:pt>
                <c:pt idx="108">
                  <c:v>43504</c:v>
                </c:pt>
                <c:pt idx="109">
                  <c:v>43507</c:v>
                </c:pt>
                <c:pt idx="110">
                  <c:v>43508</c:v>
                </c:pt>
                <c:pt idx="111">
                  <c:v>43509</c:v>
                </c:pt>
                <c:pt idx="112">
                  <c:v>43510</c:v>
                </c:pt>
                <c:pt idx="113">
                  <c:v>43511</c:v>
                </c:pt>
                <c:pt idx="114">
                  <c:v>43515</c:v>
                </c:pt>
                <c:pt idx="115">
                  <c:v>43516</c:v>
                </c:pt>
                <c:pt idx="116">
                  <c:v>43517</c:v>
                </c:pt>
                <c:pt idx="117">
                  <c:v>43518</c:v>
                </c:pt>
                <c:pt idx="118">
                  <c:v>43521</c:v>
                </c:pt>
                <c:pt idx="119">
                  <c:v>43522</c:v>
                </c:pt>
                <c:pt idx="120">
                  <c:v>43523</c:v>
                </c:pt>
                <c:pt idx="121">
                  <c:v>43524</c:v>
                </c:pt>
                <c:pt idx="122">
                  <c:v>43525</c:v>
                </c:pt>
                <c:pt idx="123">
                  <c:v>43528</c:v>
                </c:pt>
                <c:pt idx="124">
                  <c:v>43529</c:v>
                </c:pt>
                <c:pt idx="125">
                  <c:v>43530</c:v>
                </c:pt>
                <c:pt idx="126">
                  <c:v>43531</c:v>
                </c:pt>
                <c:pt idx="127">
                  <c:v>43532</c:v>
                </c:pt>
                <c:pt idx="128">
                  <c:v>43535</c:v>
                </c:pt>
                <c:pt idx="129">
                  <c:v>43536</c:v>
                </c:pt>
                <c:pt idx="130">
                  <c:v>43537</c:v>
                </c:pt>
                <c:pt idx="131">
                  <c:v>43538</c:v>
                </c:pt>
                <c:pt idx="132">
                  <c:v>43539</c:v>
                </c:pt>
                <c:pt idx="133">
                  <c:v>43542</c:v>
                </c:pt>
                <c:pt idx="134">
                  <c:v>43543</c:v>
                </c:pt>
                <c:pt idx="135">
                  <c:v>43544</c:v>
                </c:pt>
                <c:pt idx="136">
                  <c:v>43545</c:v>
                </c:pt>
                <c:pt idx="137">
                  <c:v>43546</c:v>
                </c:pt>
                <c:pt idx="138">
                  <c:v>43549</c:v>
                </c:pt>
                <c:pt idx="139">
                  <c:v>43550</c:v>
                </c:pt>
                <c:pt idx="140">
                  <c:v>43551</c:v>
                </c:pt>
                <c:pt idx="141">
                  <c:v>43552</c:v>
                </c:pt>
                <c:pt idx="142">
                  <c:v>43553</c:v>
                </c:pt>
                <c:pt idx="143">
                  <c:v>43556</c:v>
                </c:pt>
                <c:pt idx="144">
                  <c:v>43557</c:v>
                </c:pt>
                <c:pt idx="145">
                  <c:v>43558</c:v>
                </c:pt>
                <c:pt idx="146">
                  <c:v>43559</c:v>
                </c:pt>
                <c:pt idx="147">
                  <c:v>43560</c:v>
                </c:pt>
                <c:pt idx="148">
                  <c:v>43563</c:v>
                </c:pt>
                <c:pt idx="149">
                  <c:v>43564</c:v>
                </c:pt>
                <c:pt idx="150">
                  <c:v>43565</c:v>
                </c:pt>
                <c:pt idx="151">
                  <c:v>43566</c:v>
                </c:pt>
                <c:pt idx="152">
                  <c:v>43567</c:v>
                </c:pt>
                <c:pt idx="153">
                  <c:v>43570</c:v>
                </c:pt>
                <c:pt idx="154">
                  <c:v>43571</c:v>
                </c:pt>
                <c:pt idx="155">
                  <c:v>43572</c:v>
                </c:pt>
                <c:pt idx="156">
                  <c:v>43573</c:v>
                </c:pt>
                <c:pt idx="157">
                  <c:v>43577</c:v>
                </c:pt>
                <c:pt idx="158">
                  <c:v>43578</c:v>
                </c:pt>
                <c:pt idx="159">
                  <c:v>43579</c:v>
                </c:pt>
                <c:pt idx="160">
                  <c:v>43580</c:v>
                </c:pt>
                <c:pt idx="161">
                  <c:v>43581</c:v>
                </c:pt>
                <c:pt idx="162">
                  <c:v>43584</c:v>
                </c:pt>
                <c:pt idx="163">
                  <c:v>43585</c:v>
                </c:pt>
                <c:pt idx="164">
                  <c:v>43586</c:v>
                </c:pt>
                <c:pt idx="165">
                  <c:v>43587</c:v>
                </c:pt>
                <c:pt idx="166">
                  <c:v>43588</c:v>
                </c:pt>
                <c:pt idx="167">
                  <c:v>43591</c:v>
                </c:pt>
                <c:pt idx="168">
                  <c:v>43592</c:v>
                </c:pt>
                <c:pt idx="169">
                  <c:v>43593</c:v>
                </c:pt>
                <c:pt idx="170">
                  <c:v>43594</c:v>
                </c:pt>
                <c:pt idx="171">
                  <c:v>43595</c:v>
                </c:pt>
                <c:pt idx="172">
                  <c:v>43598</c:v>
                </c:pt>
                <c:pt idx="173">
                  <c:v>43599</c:v>
                </c:pt>
                <c:pt idx="174">
                  <c:v>43600</c:v>
                </c:pt>
                <c:pt idx="175">
                  <c:v>43601</c:v>
                </c:pt>
                <c:pt idx="176">
                  <c:v>43602</c:v>
                </c:pt>
                <c:pt idx="177">
                  <c:v>43605</c:v>
                </c:pt>
                <c:pt idx="178">
                  <c:v>43606</c:v>
                </c:pt>
                <c:pt idx="179">
                  <c:v>43607</c:v>
                </c:pt>
                <c:pt idx="180">
                  <c:v>43608</c:v>
                </c:pt>
                <c:pt idx="181">
                  <c:v>43609</c:v>
                </c:pt>
                <c:pt idx="182">
                  <c:v>43613</c:v>
                </c:pt>
                <c:pt idx="183">
                  <c:v>43614</c:v>
                </c:pt>
                <c:pt idx="184">
                  <c:v>43615</c:v>
                </c:pt>
                <c:pt idx="185">
                  <c:v>43616</c:v>
                </c:pt>
                <c:pt idx="186">
                  <c:v>43619</c:v>
                </c:pt>
                <c:pt idx="187">
                  <c:v>43620</c:v>
                </c:pt>
                <c:pt idx="188">
                  <c:v>43621</c:v>
                </c:pt>
                <c:pt idx="189">
                  <c:v>43622</c:v>
                </c:pt>
                <c:pt idx="190">
                  <c:v>43623</c:v>
                </c:pt>
                <c:pt idx="191">
                  <c:v>43626</c:v>
                </c:pt>
                <c:pt idx="192">
                  <c:v>43627</c:v>
                </c:pt>
                <c:pt idx="193">
                  <c:v>43628</c:v>
                </c:pt>
                <c:pt idx="194">
                  <c:v>43629</c:v>
                </c:pt>
                <c:pt idx="195">
                  <c:v>43630</c:v>
                </c:pt>
                <c:pt idx="196">
                  <c:v>43633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43640</c:v>
                </c:pt>
                <c:pt idx="202">
                  <c:v>43641</c:v>
                </c:pt>
                <c:pt idx="203">
                  <c:v>43642</c:v>
                </c:pt>
                <c:pt idx="204">
                  <c:v>43643</c:v>
                </c:pt>
                <c:pt idx="205">
                  <c:v>43644</c:v>
                </c:pt>
                <c:pt idx="206">
                  <c:v>43647</c:v>
                </c:pt>
                <c:pt idx="207">
                  <c:v>43648</c:v>
                </c:pt>
                <c:pt idx="208">
                  <c:v>43649</c:v>
                </c:pt>
                <c:pt idx="209">
                  <c:v>43651</c:v>
                </c:pt>
                <c:pt idx="210">
                  <c:v>43654</c:v>
                </c:pt>
                <c:pt idx="211">
                  <c:v>43655</c:v>
                </c:pt>
                <c:pt idx="212">
                  <c:v>43656</c:v>
                </c:pt>
                <c:pt idx="213">
                  <c:v>43657</c:v>
                </c:pt>
                <c:pt idx="214">
                  <c:v>43658</c:v>
                </c:pt>
                <c:pt idx="215">
                  <c:v>43661</c:v>
                </c:pt>
                <c:pt idx="216">
                  <c:v>43662</c:v>
                </c:pt>
                <c:pt idx="217">
                  <c:v>43663</c:v>
                </c:pt>
                <c:pt idx="218">
                  <c:v>43664</c:v>
                </c:pt>
                <c:pt idx="219">
                  <c:v>43665</c:v>
                </c:pt>
                <c:pt idx="220">
                  <c:v>43668</c:v>
                </c:pt>
                <c:pt idx="221">
                  <c:v>43669</c:v>
                </c:pt>
                <c:pt idx="222">
                  <c:v>43670</c:v>
                </c:pt>
                <c:pt idx="223">
                  <c:v>43671</c:v>
                </c:pt>
                <c:pt idx="224">
                  <c:v>43672</c:v>
                </c:pt>
                <c:pt idx="225">
                  <c:v>43675</c:v>
                </c:pt>
                <c:pt idx="226">
                  <c:v>43676</c:v>
                </c:pt>
                <c:pt idx="227">
                  <c:v>43677</c:v>
                </c:pt>
                <c:pt idx="228">
                  <c:v>43678</c:v>
                </c:pt>
                <c:pt idx="229">
                  <c:v>43679</c:v>
                </c:pt>
                <c:pt idx="230">
                  <c:v>43682</c:v>
                </c:pt>
                <c:pt idx="231">
                  <c:v>43683</c:v>
                </c:pt>
                <c:pt idx="232">
                  <c:v>43684</c:v>
                </c:pt>
                <c:pt idx="233">
                  <c:v>43685</c:v>
                </c:pt>
                <c:pt idx="234">
                  <c:v>43686</c:v>
                </c:pt>
                <c:pt idx="235">
                  <c:v>43689</c:v>
                </c:pt>
                <c:pt idx="236">
                  <c:v>43690</c:v>
                </c:pt>
                <c:pt idx="237">
                  <c:v>43691</c:v>
                </c:pt>
                <c:pt idx="238">
                  <c:v>43692</c:v>
                </c:pt>
                <c:pt idx="239">
                  <c:v>43693</c:v>
                </c:pt>
                <c:pt idx="240">
                  <c:v>43696</c:v>
                </c:pt>
                <c:pt idx="241">
                  <c:v>43697</c:v>
                </c:pt>
                <c:pt idx="242">
                  <c:v>43698</c:v>
                </c:pt>
                <c:pt idx="243">
                  <c:v>43699</c:v>
                </c:pt>
                <c:pt idx="244">
                  <c:v>43700</c:v>
                </c:pt>
                <c:pt idx="245">
                  <c:v>43703</c:v>
                </c:pt>
                <c:pt idx="246">
                  <c:v>43704</c:v>
                </c:pt>
                <c:pt idx="247">
                  <c:v>43705</c:v>
                </c:pt>
                <c:pt idx="248">
                  <c:v>43706</c:v>
                </c:pt>
                <c:pt idx="249">
                  <c:v>43707</c:v>
                </c:pt>
                <c:pt idx="250">
                  <c:v>43711</c:v>
                </c:pt>
                <c:pt idx="251">
                  <c:v>43712</c:v>
                </c:pt>
                <c:pt idx="252">
                  <c:v>43713</c:v>
                </c:pt>
                <c:pt idx="253">
                  <c:v>43714</c:v>
                </c:pt>
                <c:pt idx="254">
                  <c:v>43717</c:v>
                </c:pt>
                <c:pt idx="255">
                  <c:v>43718</c:v>
                </c:pt>
                <c:pt idx="256">
                  <c:v>43719</c:v>
                </c:pt>
                <c:pt idx="257">
                  <c:v>43720</c:v>
                </c:pt>
                <c:pt idx="258">
                  <c:v>43721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43731</c:v>
                </c:pt>
                <c:pt idx="265">
                  <c:v>43732</c:v>
                </c:pt>
                <c:pt idx="266">
                  <c:v>43733</c:v>
                </c:pt>
                <c:pt idx="267">
                  <c:v>43734</c:v>
                </c:pt>
                <c:pt idx="268">
                  <c:v>43735</c:v>
                </c:pt>
                <c:pt idx="269">
                  <c:v>43738</c:v>
                </c:pt>
                <c:pt idx="270">
                  <c:v>43739</c:v>
                </c:pt>
                <c:pt idx="271">
                  <c:v>43740</c:v>
                </c:pt>
                <c:pt idx="272">
                  <c:v>43741</c:v>
                </c:pt>
                <c:pt idx="273">
                  <c:v>43742</c:v>
                </c:pt>
                <c:pt idx="274">
                  <c:v>43745</c:v>
                </c:pt>
                <c:pt idx="275">
                  <c:v>43746</c:v>
                </c:pt>
                <c:pt idx="276">
                  <c:v>43747</c:v>
                </c:pt>
                <c:pt idx="277">
                  <c:v>43748</c:v>
                </c:pt>
                <c:pt idx="278">
                  <c:v>43749</c:v>
                </c:pt>
                <c:pt idx="279">
                  <c:v>43752</c:v>
                </c:pt>
                <c:pt idx="280">
                  <c:v>43753</c:v>
                </c:pt>
                <c:pt idx="281">
                  <c:v>43754</c:v>
                </c:pt>
                <c:pt idx="282">
                  <c:v>43755</c:v>
                </c:pt>
                <c:pt idx="283">
                  <c:v>43756</c:v>
                </c:pt>
                <c:pt idx="284">
                  <c:v>43759</c:v>
                </c:pt>
                <c:pt idx="285">
                  <c:v>43760</c:v>
                </c:pt>
                <c:pt idx="286">
                  <c:v>43761</c:v>
                </c:pt>
                <c:pt idx="287">
                  <c:v>43762</c:v>
                </c:pt>
                <c:pt idx="288">
                  <c:v>43763</c:v>
                </c:pt>
                <c:pt idx="289">
                  <c:v>43766</c:v>
                </c:pt>
                <c:pt idx="290">
                  <c:v>43767</c:v>
                </c:pt>
                <c:pt idx="291">
                  <c:v>43768</c:v>
                </c:pt>
                <c:pt idx="292">
                  <c:v>43769</c:v>
                </c:pt>
                <c:pt idx="293">
                  <c:v>43770</c:v>
                </c:pt>
                <c:pt idx="294">
                  <c:v>43773</c:v>
                </c:pt>
                <c:pt idx="295">
                  <c:v>43774</c:v>
                </c:pt>
                <c:pt idx="296">
                  <c:v>43775</c:v>
                </c:pt>
                <c:pt idx="297">
                  <c:v>43776</c:v>
                </c:pt>
                <c:pt idx="298">
                  <c:v>43777</c:v>
                </c:pt>
                <c:pt idx="299">
                  <c:v>43780</c:v>
                </c:pt>
                <c:pt idx="300">
                  <c:v>43781</c:v>
                </c:pt>
                <c:pt idx="301">
                  <c:v>43782</c:v>
                </c:pt>
                <c:pt idx="302">
                  <c:v>43783</c:v>
                </c:pt>
                <c:pt idx="303">
                  <c:v>43784</c:v>
                </c:pt>
                <c:pt idx="304">
                  <c:v>43787</c:v>
                </c:pt>
                <c:pt idx="305">
                  <c:v>43788</c:v>
                </c:pt>
                <c:pt idx="306">
                  <c:v>43789</c:v>
                </c:pt>
                <c:pt idx="307">
                  <c:v>43790</c:v>
                </c:pt>
                <c:pt idx="308">
                  <c:v>43791</c:v>
                </c:pt>
                <c:pt idx="309">
                  <c:v>43794</c:v>
                </c:pt>
                <c:pt idx="310">
                  <c:v>43795</c:v>
                </c:pt>
                <c:pt idx="311">
                  <c:v>43796</c:v>
                </c:pt>
                <c:pt idx="312">
                  <c:v>43798</c:v>
                </c:pt>
                <c:pt idx="313">
                  <c:v>43801</c:v>
                </c:pt>
                <c:pt idx="314">
                  <c:v>43802</c:v>
                </c:pt>
                <c:pt idx="315">
                  <c:v>43803</c:v>
                </c:pt>
                <c:pt idx="316">
                  <c:v>43804</c:v>
                </c:pt>
                <c:pt idx="317">
                  <c:v>43805</c:v>
                </c:pt>
                <c:pt idx="318">
                  <c:v>43808</c:v>
                </c:pt>
                <c:pt idx="319">
                  <c:v>43809</c:v>
                </c:pt>
                <c:pt idx="320">
                  <c:v>43810</c:v>
                </c:pt>
                <c:pt idx="321">
                  <c:v>43811</c:v>
                </c:pt>
                <c:pt idx="322">
                  <c:v>43812</c:v>
                </c:pt>
                <c:pt idx="323">
                  <c:v>43815</c:v>
                </c:pt>
                <c:pt idx="324">
                  <c:v>43816</c:v>
                </c:pt>
                <c:pt idx="325">
                  <c:v>43817</c:v>
                </c:pt>
                <c:pt idx="326">
                  <c:v>43818</c:v>
                </c:pt>
                <c:pt idx="327">
                  <c:v>43819</c:v>
                </c:pt>
                <c:pt idx="328">
                  <c:v>43822</c:v>
                </c:pt>
                <c:pt idx="329">
                  <c:v>43823</c:v>
                </c:pt>
                <c:pt idx="330">
                  <c:v>43825</c:v>
                </c:pt>
                <c:pt idx="331">
                  <c:v>43826</c:v>
                </c:pt>
                <c:pt idx="332">
                  <c:v>43829</c:v>
                </c:pt>
                <c:pt idx="333">
                  <c:v>43830</c:v>
                </c:pt>
                <c:pt idx="334">
                  <c:v>43832</c:v>
                </c:pt>
                <c:pt idx="335">
                  <c:v>43833</c:v>
                </c:pt>
                <c:pt idx="336">
                  <c:v>43836</c:v>
                </c:pt>
                <c:pt idx="337">
                  <c:v>43837</c:v>
                </c:pt>
                <c:pt idx="338">
                  <c:v>43838</c:v>
                </c:pt>
                <c:pt idx="339">
                  <c:v>43839</c:v>
                </c:pt>
                <c:pt idx="340">
                  <c:v>43840</c:v>
                </c:pt>
                <c:pt idx="341">
                  <c:v>43843</c:v>
                </c:pt>
                <c:pt idx="342">
                  <c:v>43844</c:v>
                </c:pt>
                <c:pt idx="343">
                  <c:v>43845</c:v>
                </c:pt>
                <c:pt idx="344">
                  <c:v>43846</c:v>
                </c:pt>
                <c:pt idx="345">
                  <c:v>43847</c:v>
                </c:pt>
                <c:pt idx="346">
                  <c:v>43851</c:v>
                </c:pt>
                <c:pt idx="347">
                  <c:v>43852</c:v>
                </c:pt>
                <c:pt idx="348">
                  <c:v>43853</c:v>
                </c:pt>
                <c:pt idx="349">
                  <c:v>43854</c:v>
                </c:pt>
                <c:pt idx="350">
                  <c:v>43857</c:v>
                </c:pt>
                <c:pt idx="351">
                  <c:v>43858</c:v>
                </c:pt>
                <c:pt idx="352">
                  <c:v>43859</c:v>
                </c:pt>
                <c:pt idx="353">
                  <c:v>43860</c:v>
                </c:pt>
                <c:pt idx="354">
                  <c:v>43861</c:v>
                </c:pt>
                <c:pt idx="355">
                  <c:v>43864</c:v>
                </c:pt>
                <c:pt idx="356">
                  <c:v>43865</c:v>
                </c:pt>
                <c:pt idx="357">
                  <c:v>43866</c:v>
                </c:pt>
                <c:pt idx="358">
                  <c:v>43867</c:v>
                </c:pt>
                <c:pt idx="359">
                  <c:v>43868</c:v>
                </c:pt>
                <c:pt idx="360">
                  <c:v>43871</c:v>
                </c:pt>
                <c:pt idx="361">
                  <c:v>43872</c:v>
                </c:pt>
                <c:pt idx="362">
                  <c:v>43873</c:v>
                </c:pt>
                <c:pt idx="363">
                  <c:v>43874</c:v>
                </c:pt>
                <c:pt idx="364">
                  <c:v>43875</c:v>
                </c:pt>
                <c:pt idx="365">
                  <c:v>43879</c:v>
                </c:pt>
                <c:pt idx="366">
                  <c:v>43880</c:v>
                </c:pt>
                <c:pt idx="367">
                  <c:v>43881</c:v>
                </c:pt>
                <c:pt idx="368">
                  <c:v>43882</c:v>
                </c:pt>
                <c:pt idx="369">
                  <c:v>43885</c:v>
                </c:pt>
                <c:pt idx="370">
                  <c:v>43886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43899</c:v>
                </c:pt>
                <c:pt idx="380">
                  <c:v>43900</c:v>
                </c:pt>
                <c:pt idx="381">
                  <c:v>43901</c:v>
                </c:pt>
                <c:pt idx="382">
                  <c:v>43902</c:v>
                </c:pt>
                <c:pt idx="383">
                  <c:v>43903</c:v>
                </c:pt>
                <c:pt idx="384">
                  <c:v>43906</c:v>
                </c:pt>
                <c:pt idx="385">
                  <c:v>43907</c:v>
                </c:pt>
                <c:pt idx="386">
                  <c:v>43908</c:v>
                </c:pt>
                <c:pt idx="387">
                  <c:v>43909</c:v>
                </c:pt>
                <c:pt idx="388">
                  <c:v>43910</c:v>
                </c:pt>
                <c:pt idx="389">
                  <c:v>43913</c:v>
                </c:pt>
                <c:pt idx="390">
                  <c:v>43914</c:v>
                </c:pt>
                <c:pt idx="391">
                  <c:v>43915</c:v>
                </c:pt>
                <c:pt idx="392">
                  <c:v>43916</c:v>
                </c:pt>
                <c:pt idx="393">
                  <c:v>43917</c:v>
                </c:pt>
                <c:pt idx="394">
                  <c:v>43920</c:v>
                </c:pt>
                <c:pt idx="395">
                  <c:v>43921</c:v>
                </c:pt>
                <c:pt idx="396">
                  <c:v>43922</c:v>
                </c:pt>
                <c:pt idx="397">
                  <c:v>43923</c:v>
                </c:pt>
                <c:pt idx="398">
                  <c:v>43924</c:v>
                </c:pt>
                <c:pt idx="399">
                  <c:v>43927</c:v>
                </c:pt>
                <c:pt idx="400">
                  <c:v>43928</c:v>
                </c:pt>
                <c:pt idx="401">
                  <c:v>43929</c:v>
                </c:pt>
                <c:pt idx="402">
                  <c:v>43930</c:v>
                </c:pt>
                <c:pt idx="403">
                  <c:v>43934</c:v>
                </c:pt>
                <c:pt idx="404">
                  <c:v>43935</c:v>
                </c:pt>
                <c:pt idx="405">
                  <c:v>43936</c:v>
                </c:pt>
                <c:pt idx="406">
                  <c:v>43937</c:v>
                </c:pt>
                <c:pt idx="407">
                  <c:v>43938</c:v>
                </c:pt>
                <c:pt idx="408">
                  <c:v>43941</c:v>
                </c:pt>
                <c:pt idx="409">
                  <c:v>43942</c:v>
                </c:pt>
                <c:pt idx="410">
                  <c:v>43943</c:v>
                </c:pt>
                <c:pt idx="411">
                  <c:v>43944</c:v>
                </c:pt>
                <c:pt idx="412">
                  <c:v>43945</c:v>
                </c:pt>
                <c:pt idx="413">
                  <c:v>43948</c:v>
                </c:pt>
                <c:pt idx="414">
                  <c:v>43949</c:v>
                </c:pt>
                <c:pt idx="415">
                  <c:v>43950</c:v>
                </c:pt>
                <c:pt idx="416">
                  <c:v>43951</c:v>
                </c:pt>
                <c:pt idx="417">
                  <c:v>43952</c:v>
                </c:pt>
                <c:pt idx="418">
                  <c:v>43955</c:v>
                </c:pt>
                <c:pt idx="419">
                  <c:v>43956</c:v>
                </c:pt>
                <c:pt idx="420">
                  <c:v>43957</c:v>
                </c:pt>
                <c:pt idx="421">
                  <c:v>43958</c:v>
                </c:pt>
                <c:pt idx="422">
                  <c:v>43959</c:v>
                </c:pt>
                <c:pt idx="423">
                  <c:v>43962</c:v>
                </c:pt>
                <c:pt idx="424">
                  <c:v>43963</c:v>
                </c:pt>
                <c:pt idx="425">
                  <c:v>43964</c:v>
                </c:pt>
                <c:pt idx="426">
                  <c:v>43965</c:v>
                </c:pt>
                <c:pt idx="427">
                  <c:v>43966</c:v>
                </c:pt>
                <c:pt idx="428">
                  <c:v>43969</c:v>
                </c:pt>
                <c:pt idx="429">
                  <c:v>43970</c:v>
                </c:pt>
                <c:pt idx="430">
                  <c:v>43971</c:v>
                </c:pt>
                <c:pt idx="431">
                  <c:v>43972</c:v>
                </c:pt>
                <c:pt idx="432">
                  <c:v>43973</c:v>
                </c:pt>
                <c:pt idx="433">
                  <c:v>43977</c:v>
                </c:pt>
                <c:pt idx="434">
                  <c:v>43978</c:v>
                </c:pt>
                <c:pt idx="435">
                  <c:v>43979</c:v>
                </c:pt>
                <c:pt idx="436">
                  <c:v>43980</c:v>
                </c:pt>
                <c:pt idx="437">
                  <c:v>43983</c:v>
                </c:pt>
                <c:pt idx="438">
                  <c:v>43984</c:v>
                </c:pt>
                <c:pt idx="439">
                  <c:v>43985</c:v>
                </c:pt>
                <c:pt idx="440">
                  <c:v>43986</c:v>
                </c:pt>
                <c:pt idx="441">
                  <c:v>43987</c:v>
                </c:pt>
                <c:pt idx="442">
                  <c:v>43990</c:v>
                </c:pt>
                <c:pt idx="443">
                  <c:v>43991</c:v>
                </c:pt>
                <c:pt idx="444">
                  <c:v>43992</c:v>
                </c:pt>
                <c:pt idx="445">
                  <c:v>43993</c:v>
                </c:pt>
                <c:pt idx="446">
                  <c:v>43994</c:v>
                </c:pt>
                <c:pt idx="447">
                  <c:v>43997</c:v>
                </c:pt>
                <c:pt idx="448">
                  <c:v>43998</c:v>
                </c:pt>
                <c:pt idx="449">
                  <c:v>43999</c:v>
                </c:pt>
                <c:pt idx="450">
                  <c:v>44000</c:v>
                </c:pt>
                <c:pt idx="451">
                  <c:v>44001</c:v>
                </c:pt>
                <c:pt idx="452">
                  <c:v>44004</c:v>
                </c:pt>
                <c:pt idx="453">
                  <c:v>44005</c:v>
                </c:pt>
                <c:pt idx="454">
                  <c:v>44006</c:v>
                </c:pt>
                <c:pt idx="455">
                  <c:v>44007</c:v>
                </c:pt>
                <c:pt idx="456">
                  <c:v>44008</c:v>
                </c:pt>
                <c:pt idx="457">
                  <c:v>44011</c:v>
                </c:pt>
                <c:pt idx="458">
                  <c:v>44012</c:v>
                </c:pt>
                <c:pt idx="459">
                  <c:v>44013</c:v>
                </c:pt>
                <c:pt idx="460">
                  <c:v>44014</c:v>
                </c:pt>
                <c:pt idx="461">
                  <c:v>44018</c:v>
                </c:pt>
                <c:pt idx="462">
                  <c:v>44019</c:v>
                </c:pt>
                <c:pt idx="463">
                  <c:v>44020</c:v>
                </c:pt>
                <c:pt idx="464">
                  <c:v>44021</c:v>
                </c:pt>
                <c:pt idx="465">
                  <c:v>44022</c:v>
                </c:pt>
                <c:pt idx="466">
                  <c:v>44025</c:v>
                </c:pt>
                <c:pt idx="467">
                  <c:v>44026</c:v>
                </c:pt>
                <c:pt idx="468">
                  <c:v>44027</c:v>
                </c:pt>
                <c:pt idx="469">
                  <c:v>44028</c:v>
                </c:pt>
                <c:pt idx="470">
                  <c:v>44029</c:v>
                </c:pt>
                <c:pt idx="471">
                  <c:v>44032</c:v>
                </c:pt>
                <c:pt idx="472">
                  <c:v>44033</c:v>
                </c:pt>
                <c:pt idx="473">
                  <c:v>44034</c:v>
                </c:pt>
                <c:pt idx="474">
                  <c:v>44035</c:v>
                </c:pt>
                <c:pt idx="475">
                  <c:v>44036</c:v>
                </c:pt>
                <c:pt idx="476">
                  <c:v>44039</c:v>
                </c:pt>
                <c:pt idx="477">
                  <c:v>44040</c:v>
                </c:pt>
                <c:pt idx="478">
                  <c:v>44041</c:v>
                </c:pt>
                <c:pt idx="479">
                  <c:v>44042</c:v>
                </c:pt>
                <c:pt idx="480">
                  <c:v>44043</c:v>
                </c:pt>
                <c:pt idx="481">
                  <c:v>44046</c:v>
                </c:pt>
                <c:pt idx="482">
                  <c:v>44047</c:v>
                </c:pt>
                <c:pt idx="483">
                  <c:v>44048</c:v>
                </c:pt>
                <c:pt idx="484">
                  <c:v>44049</c:v>
                </c:pt>
                <c:pt idx="485">
                  <c:v>44050</c:v>
                </c:pt>
                <c:pt idx="486">
                  <c:v>44053</c:v>
                </c:pt>
                <c:pt idx="487">
                  <c:v>44054</c:v>
                </c:pt>
                <c:pt idx="488">
                  <c:v>44055</c:v>
                </c:pt>
                <c:pt idx="489">
                  <c:v>44056</c:v>
                </c:pt>
                <c:pt idx="490">
                  <c:v>44057</c:v>
                </c:pt>
                <c:pt idx="491">
                  <c:v>44060</c:v>
                </c:pt>
                <c:pt idx="492">
                  <c:v>44061</c:v>
                </c:pt>
                <c:pt idx="493">
                  <c:v>44062</c:v>
                </c:pt>
                <c:pt idx="494">
                  <c:v>44063</c:v>
                </c:pt>
                <c:pt idx="495">
                  <c:v>44064</c:v>
                </c:pt>
                <c:pt idx="496">
                  <c:v>44067</c:v>
                </c:pt>
                <c:pt idx="497">
                  <c:v>44068</c:v>
                </c:pt>
                <c:pt idx="498">
                  <c:v>44069</c:v>
                </c:pt>
                <c:pt idx="499">
                  <c:v>44070</c:v>
                </c:pt>
                <c:pt idx="500">
                  <c:v>44071</c:v>
                </c:pt>
                <c:pt idx="501">
                  <c:v>44074</c:v>
                </c:pt>
                <c:pt idx="502">
                  <c:v>44075</c:v>
                </c:pt>
                <c:pt idx="503">
                  <c:v>44076</c:v>
                </c:pt>
                <c:pt idx="504">
                  <c:v>44077</c:v>
                </c:pt>
                <c:pt idx="505">
                  <c:v>44078</c:v>
                </c:pt>
                <c:pt idx="506">
                  <c:v>44082</c:v>
                </c:pt>
                <c:pt idx="507">
                  <c:v>44083</c:v>
                </c:pt>
                <c:pt idx="508">
                  <c:v>44084</c:v>
                </c:pt>
                <c:pt idx="509">
                  <c:v>44085</c:v>
                </c:pt>
                <c:pt idx="510">
                  <c:v>44088</c:v>
                </c:pt>
                <c:pt idx="511">
                  <c:v>44089</c:v>
                </c:pt>
                <c:pt idx="512">
                  <c:v>44090</c:v>
                </c:pt>
                <c:pt idx="513">
                  <c:v>44091</c:v>
                </c:pt>
                <c:pt idx="514">
                  <c:v>44092</c:v>
                </c:pt>
                <c:pt idx="515">
                  <c:v>44095</c:v>
                </c:pt>
                <c:pt idx="516">
                  <c:v>44096</c:v>
                </c:pt>
                <c:pt idx="517">
                  <c:v>44097</c:v>
                </c:pt>
                <c:pt idx="518">
                  <c:v>44098</c:v>
                </c:pt>
                <c:pt idx="519">
                  <c:v>44099</c:v>
                </c:pt>
                <c:pt idx="520">
                  <c:v>44102</c:v>
                </c:pt>
                <c:pt idx="521">
                  <c:v>44103</c:v>
                </c:pt>
                <c:pt idx="522">
                  <c:v>44104</c:v>
                </c:pt>
                <c:pt idx="523">
                  <c:v>44105</c:v>
                </c:pt>
                <c:pt idx="524">
                  <c:v>44106</c:v>
                </c:pt>
                <c:pt idx="525">
                  <c:v>44109</c:v>
                </c:pt>
                <c:pt idx="526">
                  <c:v>44110</c:v>
                </c:pt>
                <c:pt idx="527">
                  <c:v>44111</c:v>
                </c:pt>
                <c:pt idx="528">
                  <c:v>44112</c:v>
                </c:pt>
                <c:pt idx="529">
                  <c:v>44113</c:v>
                </c:pt>
                <c:pt idx="530">
                  <c:v>44116</c:v>
                </c:pt>
                <c:pt idx="531">
                  <c:v>44117</c:v>
                </c:pt>
                <c:pt idx="532">
                  <c:v>44118</c:v>
                </c:pt>
                <c:pt idx="533">
                  <c:v>44119</c:v>
                </c:pt>
                <c:pt idx="534">
                  <c:v>44120</c:v>
                </c:pt>
                <c:pt idx="535">
                  <c:v>44123</c:v>
                </c:pt>
                <c:pt idx="536">
                  <c:v>44124</c:v>
                </c:pt>
                <c:pt idx="537">
                  <c:v>44125</c:v>
                </c:pt>
                <c:pt idx="538">
                  <c:v>44126</c:v>
                </c:pt>
                <c:pt idx="539">
                  <c:v>44127</c:v>
                </c:pt>
                <c:pt idx="540">
                  <c:v>44130</c:v>
                </c:pt>
                <c:pt idx="541">
                  <c:v>44131</c:v>
                </c:pt>
                <c:pt idx="542">
                  <c:v>44132</c:v>
                </c:pt>
                <c:pt idx="543">
                  <c:v>44133</c:v>
                </c:pt>
                <c:pt idx="544">
                  <c:v>44134</c:v>
                </c:pt>
                <c:pt idx="545">
                  <c:v>44137</c:v>
                </c:pt>
                <c:pt idx="546">
                  <c:v>44138</c:v>
                </c:pt>
                <c:pt idx="547">
                  <c:v>44139</c:v>
                </c:pt>
                <c:pt idx="548">
                  <c:v>44140</c:v>
                </c:pt>
                <c:pt idx="549">
                  <c:v>44141</c:v>
                </c:pt>
                <c:pt idx="550">
                  <c:v>44144</c:v>
                </c:pt>
                <c:pt idx="551">
                  <c:v>44145</c:v>
                </c:pt>
                <c:pt idx="552">
                  <c:v>44146</c:v>
                </c:pt>
                <c:pt idx="553">
                  <c:v>44147</c:v>
                </c:pt>
                <c:pt idx="554">
                  <c:v>44148</c:v>
                </c:pt>
                <c:pt idx="555">
                  <c:v>44151</c:v>
                </c:pt>
                <c:pt idx="556">
                  <c:v>44152</c:v>
                </c:pt>
                <c:pt idx="557">
                  <c:v>44153</c:v>
                </c:pt>
                <c:pt idx="558">
                  <c:v>44154</c:v>
                </c:pt>
                <c:pt idx="559">
                  <c:v>44155</c:v>
                </c:pt>
                <c:pt idx="560">
                  <c:v>44158</c:v>
                </c:pt>
                <c:pt idx="561">
                  <c:v>44159</c:v>
                </c:pt>
                <c:pt idx="562">
                  <c:v>44160</c:v>
                </c:pt>
                <c:pt idx="563">
                  <c:v>44162</c:v>
                </c:pt>
                <c:pt idx="564">
                  <c:v>44165</c:v>
                </c:pt>
                <c:pt idx="565">
                  <c:v>44166</c:v>
                </c:pt>
                <c:pt idx="566">
                  <c:v>44167</c:v>
                </c:pt>
                <c:pt idx="567">
                  <c:v>44168</c:v>
                </c:pt>
                <c:pt idx="568">
                  <c:v>44169</c:v>
                </c:pt>
                <c:pt idx="569">
                  <c:v>44172</c:v>
                </c:pt>
                <c:pt idx="570">
                  <c:v>44173</c:v>
                </c:pt>
                <c:pt idx="571">
                  <c:v>44174</c:v>
                </c:pt>
                <c:pt idx="572">
                  <c:v>44175</c:v>
                </c:pt>
                <c:pt idx="573">
                  <c:v>44176</c:v>
                </c:pt>
                <c:pt idx="574">
                  <c:v>44179</c:v>
                </c:pt>
                <c:pt idx="575">
                  <c:v>44180</c:v>
                </c:pt>
                <c:pt idx="576">
                  <c:v>44181</c:v>
                </c:pt>
                <c:pt idx="577">
                  <c:v>44182</c:v>
                </c:pt>
                <c:pt idx="578">
                  <c:v>44183</c:v>
                </c:pt>
                <c:pt idx="579">
                  <c:v>44186</c:v>
                </c:pt>
                <c:pt idx="580">
                  <c:v>44187</c:v>
                </c:pt>
                <c:pt idx="581">
                  <c:v>44188</c:v>
                </c:pt>
                <c:pt idx="582">
                  <c:v>44189</c:v>
                </c:pt>
                <c:pt idx="583">
                  <c:v>44193</c:v>
                </c:pt>
                <c:pt idx="584">
                  <c:v>44194</c:v>
                </c:pt>
                <c:pt idx="585">
                  <c:v>44195</c:v>
                </c:pt>
                <c:pt idx="586">
                  <c:v>44196</c:v>
                </c:pt>
                <c:pt idx="587">
                  <c:v>44200</c:v>
                </c:pt>
                <c:pt idx="588">
                  <c:v>44201</c:v>
                </c:pt>
                <c:pt idx="589">
                  <c:v>44202</c:v>
                </c:pt>
                <c:pt idx="590">
                  <c:v>44203</c:v>
                </c:pt>
                <c:pt idx="591">
                  <c:v>44204</c:v>
                </c:pt>
                <c:pt idx="592">
                  <c:v>44207</c:v>
                </c:pt>
                <c:pt idx="593">
                  <c:v>44208</c:v>
                </c:pt>
                <c:pt idx="594">
                  <c:v>44209</c:v>
                </c:pt>
                <c:pt idx="595">
                  <c:v>44210</c:v>
                </c:pt>
                <c:pt idx="596">
                  <c:v>44211</c:v>
                </c:pt>
                <c:pt idx="597">
                  <c:v>44215</c:v>
                </c:pt>
                <c:pt idx="598">
                  <c:v>44216</c:v>
                </c:pt>
                <c:pt idx="599">
                  <c:v>44217</c:v>
                </c:pt>
                <c:pt idx="600">
                  <c:v>44218</c:v>
                </c:pt>
                <c:pt idx="601">
                  <c:v>44221</c:v>
                </c:pt>
                <c:pt idx="602">
                  <c:v>44222</c:v>
                </c:pt>
                <c:pt idx="603">
                  <c:v>44223</c:v>
                </c:pt>
                <c:pt idx="604">
                  <c:v>44224</c:v>
                </c:pt>
                <c:pt idx="605">
                  <c:v>44225</c:v>
                </c:pt>
                <c:pt idx="606">
                  <c:v>44228</c:v>
                </c:pt>
                <c:pt idx="607">
                  <c:v>44229</c:v>
                </c:pt>
                <c:pt idx="608">
                  <c:v>44230</c:v>
                </c:pt>
                <c:pt idx="609">
                  <c:v>44231</c:v>
                </c:pt>
                <c:pt idx="610">
                  <c:v>44232</c:v>
                </c:pt>
                <c:pt idx="611">
                  <c:v>44235</c:v>
                </c:pt>
                <c:pt idx="612">
                  <c:v>44236</c:v>
                </c:pt>
                <c:pt idx="613">
                  <c:v>44237</c:v>
                </c:pt>
                <c:pt idx="614">
                  <c:v>44238</c:v>
                </c:pt>
                <c:pt idx="615">
                  <c:v>44239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44249</c:v>
                </c:pt>
                <c:pt idx="621">
                  <c:v>44250</c:v>
                </c:pt>
                <c:pt idx="622">
                  <c:v>44251</c:v>
                </c:pt>
                <c:pt idx="623">
                  <c:v>44252</c:v>
                </c:pt>
                <c:pt idx="624">
                  <c:v>44253</c:v>
                </c:pt>
                <c:pt idx="625">
                  <c:v>44256</c:v>
                </c:pt>
                <c:pt idx="626">
                  <c:v>44257</c:v>
                </c:pt>
                <c:pt idx="627">
                  <c:v>44258</c:v>
                </c:pt>
                <c:pt idx="628">
                  <c:v>44259</c:v>
                </c:pt>
                <c:pt idx="629">
                  <c:v>44260</c:v>
                </c:pt>
                <c:pt idx="630">
                  <c:v>44263</c:v>
                </c:pt>
                <c:pt idx="631">
                  <c:v>44264</c:v>
                </c:pt>
                <c:pt idx="632">
                  <c:v>44265</c:v>
                </c:pt>
                <c:pt idx="633">
                  <c:v>44266</c:v>
                </c:pt>
                <c:pt idx="634">
                  <c:v>44267</c:v>
                </c:pt>
                <c:pt idx="635">
                  <c:v>44270</c:v>
                </c:pt>
                <c:pt idx="636">
                  <c:v>44271</c:v>
                </c:pt>
                <c:pt idx="637">
                  <c:v>44272</c:v>
                </c:pt>
                <c:pt idx="638">
                  <c:v>44273</c:v>
                </c:pt>
                <c:pt idx="639">
                  <c:v>44274</c:v>
                </c:pt>
                <c:pt idx="640">
                  <c:v>44277</c:v>
                </c:pt>
                <c:pt idx="641">
                  <c:v>44278</c:v>
                </c:pt>
                <c:pt idx="642">
                  <c:v>44279</c:v>
                </c:pt>
                <c:pt idx="643">
                  <c:v>44280</c:v>
                </c:pt>
                <c:pt idx="644">
                  <c:v>44281</c:v>
                </c:pt>
                <c:pt idx="645">
                  <c:v>44284</c:v>
                </c:pt>
                <c:pt idx="646">
                  <c:v>44285</c:v>
                </c:pt>
                <c:pt idx="647">
                  <c:v>44286</c:v>
                </c:pt>
                <c:pt idx="648">
                  <c:v>44287</c:v>
                </c:pt>
                <c:pt idx="649">
                  <c:v>44291</c:v>
                </c:pt>
                <c:pt idx="650">
                  <c:v>44292</c:v>
                </c:pt>
                <c:pt idx="651">
                  <c:v>44293</c:v>
                </c:pt>
                <c:pt idx="652">
                  <c:v>44294</c:v>
                </c:pt>
                <c:pt idx="653">
                  <c:v>44295</c:v>
                </c:pt>
                <c:pt idx="654">
                  <c:v>44298</c:v>
                </c:pt>
                <c:pt idx="655">
                  <c:v>44299</c:v>
                </c:pt>
                <c:pt idx="656">
                  <c:v>44300</c:v>
                </c:pt>
                <c:pt idx="657">
                  <c:v>44301</c:v>
                </c:pt>
                <c:pt idx="658">
                  <c:v>44302</c:v>
                </c:pt>
                <c:pt idx="659">
                  <c:v>44305</c:v>
                </c:pt>
                <c:pt idx="660">
                  <c:v>44306</c:v>
                </c:pt>
                <c:pt idx="661">
                  <c:v>44307</c:v>
                </c:pt>
                <c:pt idx="662">
                  <c:v>44308</c:v>
                </c:pt>
                <c:pt idx="663">
                  <c:v>44309</c:v>
                </c:pt>
                <c:pt idx="664">
                  <c:v>44312</c:v>
                </c:pt>
                <c:pt idx="665">
                  <c:v>44313</c:v>
                </c:pt>
                <c:pt idx="666">
                  <c:v>44314</c:v>
                </c:pt>
                <c:pt idx="667">
                  <c:v>44315</c:v>
                </c:pt>
                <c:pt idx="668">
                  <c:v>44316</c:v>
                </c:pt>
                <c:pt idx="669">
                  <c:v>44319</c:v>
                </c:pt>
                <c:pt idx="670">
                  <c:v>44320</c:v>
                </c:pt>
                <c:pt idx="671">
                  <c:v>44321</c:v>
                </c:pt>
                <c:pt idx="672">
                  <c:v>44322</c:v>
                </c:pt>
                <c:pt idx="673">
                  <c:v>44323</c:v>
                </c:pt>
                <c:pt idx="674">
                  <c:v>44326</c:v>
                </c:pt>
                <c:pt idx="675">
                  <c:v>44327</c:v>
                </c:pt>
                <c:pt idx="676">
                  <c:v>44328</c:v>
                </c:pt>
                <c:pt idx="677">
                  <c:v>44329</c:v>
                </c:pt>
                <c:pt idx="678">
                  <c:v>44330</c:v>
                </c:pt>
                <c:pt idx="679">
                  <c:v>44333</c:v>
                </c:pt>
                <c:pt idx="680">
                  <c:v>44334</c:v>
                </c:pt>
                <c:pt idx="681">
                  <c:v>44335</c:v>
                </c:pt>
                <c:pt idx="682">
                  <c:v>44336</c:v>
                </c:pt>
                <c:pt idx="683">
                  <c:v>44337</c:v>
                </c:pt>
                <c:pt idx="684">
                  <c:v>44340</c:v>
                </c:pt>
                <c:pt idx="685">
                  <c:v>44341</c:v>
                </c:pt>
                <c:pt idx="686">
                  <c:v>44342</c:v>
                </c:pt>
                <c:pt idx="687">
                  <c:v>44343</c:v>
                </c:pt>
                <c:pt idx="688">
                  <c:v>44344</c:v>
                </c:pt>
                <c:pt idx="689">
                  <c:v>44348</c:v>
                </c:pt>
                <c:pt idx="690">
                  <c:v>44349</c:v>
                </c:pt>
                <c:pt idx="691">
                  <c:v>44350</c:v>
                </c:pt>
                <c:pt idx="692">
                  <c:v>44351</c:v>
                </c:pt>
                <c:pt idx="693">
                  <c:v>44354</c:v>
                </c:pt>
                <c:pt idx="694">
                  <c:v>44355</c:v>
                </c:pt>
                <c:pt idx="695">
                  <c:v>44356</c:v>
                </c:pt>
                <c:pt idx="696">
                  <c:v>44357</c:v>
                </c:pt>
                <c:pt idx="697">
                  <c:v>44358</c:v>
                </c:pt>
                <c:pt idx="698">
                  <c:v>44361</c:v>
                </c:pt>
                <c:pt idx="699">
                  <c:v>44362</c:v>
                </c:pt>
                <c:pt idx="700">
                  <c:v>44363</c:v>
                </c:pt>
                <c:pt idx="701">
                  <c:v>44364</c:v>
                </c:pt>
                <c:pt idx="702">
                  <c:v>44365</c:v>
                </c:pt>
                <c:pt idx="703">
                  <c:v>44368</c:v>
                </c:pt>
                <c:pt idx="704">
                  <c:v>44369</c:v>
                </c:pt>
                <c:pt idx="705">
                  <c:v>44370</c:v>
                </c:pt>
                <c:pt idx="706">
                  <c:v>44371</c:v>
                </c:pt>
                <c:pt idx="707">
                  <c:v>44372</c:v>
                </c:pt>
                <c:pt idx="708">
                  <c:v>44375</c:v>
                </c:pt>
                <c:pt idx="709">
                  <c:v>44376</c:v>
                </c:pt>
                <c:pt idx="710">
                  <c:v>44377</c:v>
                </c:pt>
                <c:pt idx="711">
                  <c:v>44378</c:v>
                </c:pt>
                <c:pt idx="712">
                  <c:v>44379</c:v>
                </c:pt>
                <c:pt idx="713">
                  <c:v>44383</c:v>
                </c:pt>
                <c:pt idx="714">
                  <c:v>44384</c:v>
                </c:pt>
                <c:pt idx="715">
                  <c:v>44385</c:v>
                </c:pt>
                <c:pt idx="716">
                  <c:v>44386</c:v>
                </c:pt>
                <c:pt idx="717">
                  <c:v>44389</c:v>
                </c:pt>
                <c:pt idx="718">
                  <c:v>44390</c:v>
                </c:pt>
                <c:pt idx="719">
                  <c:v>44391</c:v>
                </c:pt>
                <c:pt idx="720">
                  <c:v>44392</c:v>
                </c:pt>
                <c:pt idx="721">
                  <c:v>44393</c:v>
                </c:pt>
                <c:pt idx="722">
                  <c:v>44396</c:v>
                </c:pt>
                <c:pt idx="723">
                  <c:v>44397</c:v>
                </c:pt>
                <c:pt idx="724">
                  <c:v>44398</c:v>
                </c:pt>
                <c:pt idx="725">
                  <c:v>44399</c:v>
                </c:pt>
                <c:pt idx="726">
                  <c:v>44400</c:v>
                </c:pt>
                <c:pt idx="727">
                  <c:v>44403</c:v>
                </c:pt>
                <c:pt idx="728">
                  <c:v>44404</c:v>
                </c:pt>
                <c:pt idx="729">
                  <c:v>44405</c:v>
                </c:pt>
                <c:pt idx="730">
                  <c:v>44406</c:v>
                </c:pt>
                <c:pt idx="731">
                  <c:v>44407</c:v>
                </c:pt>
                <c:pt idx="732">
                  <c:v>44410</c:v>
                </c:pt>
                <c:pt idx="733">
                  <c:v>44411</c:v>
                </c:pt>
                <c:pt idx="734">
                  <c:v>44412</c:v>
                </c:pt>
                <c:pt idx="735">
                  <c:v>44413</c:v>
                </c:pt>
                <c:pt idx="736">
                  <c:v>44414</c:v>
                </c:pt>
                <c:pt idx="737">
                  <c:v>44417</c:v>
                </c:pt>
                <c:pt idx="738">
                  <c:v>44418</c:v>
                </c:pt>
                <c:pt idx="739">
                  <c:v>44419</c:v>
                </c:pt>
                <c:pt idx="740">
                  <c:v>44420</c:v>
                </c:pt>
                <c:pt idx="741">
                  <c:v>44421</c:v>
                </c:pt>
                <c:pt idx="742">
                  <c:v>44424</c:v>
                </c:pt>
                <c:pt idx="743">
                  <c:v>44425</c:v>
                </c:pt>
                <c:pt idx="744">
                  <c:v>44426</c:v>
                </c:pt>
                <c:pt idx="745">
                  <c:v>44427</c:v>
                </c:pt>
                <c:pt idx="746">
                  <c:v>44428</c:v>
                </c:pt>
                <c:pt idx="747">
                  <c:v>44431</c:v>
                </c:pt>
                <c:pt idx="748">
                  <c:v>44432</c:v>
                </c:pt>
                <c:pt idx="749">
                  <c:v>44433</c:v>
                </c:pt>
                <c:pt idx="750">
                  <c:v>44434</c:v>
                </c:pt>
                <c:pt idx="751">
                  <c:v>44435</c:v>
                </c:pt>
                <c:pt idx="752">
                  <c:v>44438</c:v>
                </c:pt>
                <c:pt idx="753">
                  <c:v>44439</c:v>
                </c:pt>
                <c:pt idx="754">
                  <c:v>44440</c:v>
                </c:pt>
                <c:pt idx="755">
                  <c:v>44441</c:v>
                </c:pt>
                <c:pt idx="756">
                  <c:v>44442</c:v>
                </c:pt>
                <c:pt idx="757">
                  <c:v>44446</c:v>
                </c:pt>
                <c:pt idx="758">
                  <c:v>44447</c:v>
                </c:pt>
                <c:pt idx="759">
                  <c:v>44448</c:v>
                </c:pt>
                <c:pt idx="760">
                  <c:v>44449</c:v>
                </c:pt>
                <c:pt idx="761">
                  <c:v>44452</c:v>
                </c:pt>
                <c:pt idx="762">
                  <c:v>44453</c:v>
                </c:pt>
                <c:pt idx="763">
                  <c:v>44454</c:v>
                </c:pt>
                <c:pt idx="764">
                  <c:v>44455</c:v>
                </c:pt>
                <c:pt idx="765">
                  <c:v>44456</c:v>
                </c:pt>
                <c:pt idx="766">
                  <c:v>44459</c:v>
                </c:pt>
                <c:pt idx="767">
                  <c:v>44460</c:v>
                </c:pt>
                <c:pt idx="768">
                  <c:v>44461</c:v>
                </c:pt>
                <c:pt idx="769">
                  <c:v>44462</c:v>
                </c:pt>
                <c:pt idx="770">
                  <c:v>44463</c:v>
                </c:pt>
                <c:pt idx="771">
                  <c:v>44466</c:v>
                </c:pt>
                <c:pt idx="772">
                  <c:v>44467</c:v>
                </c:pt>
                <c:pt idx="773">
                  <c:v>44468</c:v>
                </c:pt>
                <c:pt idx="774">
                  <c:v>44469</c:v>
                </c:pt>
                <c:pt idx="775">
                  <c:v>44470</c:v>
                </c:pt>
                <c:pt idx="776">
                  <c:v>44473</c:v>
                </c:pt>
                <c:pt idx="777">
                  <c:v>44474</c:v>
                </c:pt>
                <c:pt idx="778">
                  <c:v>44475</c:v>
                </c:pt>
                <c:pt idx="779">
                  <c:v>44476</c:v>
                </c:pt>
                <c:pt idx="780">
                  <c:v>44477</c:v>
                </c:pt>
                <c:pt idx="781">
                  <c:v>44480</c:v>
                </c:pt>
                <c:pt idx="782">
                  <c:v>44481</c:v>
                </c:pt>
                <c:pt idx="783">
                  <c:v>44482</c:v>
                </c:pt>
                <c:pt idx="784">
                  <c:v>44483</c:v>
                </c:pt>
                <c:pt idx="785">
                  <c:v>44484</c:v>
                </c:pt>
                <c:pt idx="786">
                  <c:v>44487</c:v>
                </c:pt>
                <c:pt idx="787">
                  <c:v>44488</c:v>
                </c:pt>
                <c:pt idx="788">
                  <c:v>44489</c:v>
                </c:pt>
                <c:pt idx="789">
                  <c:v>44490</c:v>
                </c:pt>
                <c:pt idx="790">
                  <c:v>44491</c:v>
                </c:pt>
                <c:pt idx="791">
                  <c:v>44494</c:v>
                </c:pt>
                <c:pt idx="792">
                  <c:v>44495</c:v>
                </c:pt>
                <c:pt idx="793">
                  <c:v>44496</c:v>
                </c:pt>
                <c:pt idx="794">
                  <c:v>44497</c:v>
                </c:pt>
                <c:pt idx="795">
                  <c:v>44498</c:v>
                </c:pt>
                <c:pt idx="796">
                  <c:v>44501</c:v>
                </c:pt>
                <c:pt idx="797">
                  <c:v>44502</c:v>
                </c:pt>
                <c:pt idx="798">
                  <c:v>44503</c:v>
                </c:pt>
                <c:pt idx="799">
                  <c:v>44504</c:v>
                </c:pt>
                <c:pt idx="800">
                  <c:v>44505</c:v>
                </c:pt>
                <c:pt idx="801">
                  <c:v>44508</c:v>
                </c:pt>
                <c:pt idx="802">
                  <c:v>44509</c:v>
                </c:pt>
                <c:pt idx="803">
                  <c:v>44510</c:v>
                </c:pt>
                <c:pt idx="804">
                  <c:v>44511</c:v>
                </c:pt>
                <c:pt idx="805">
                  <c:v>44512</c:v>
                </c:pt>
                <c:pt idx="806">
                  <c:v>44515</c:v>
                </c:pt>
                <c:pt idx="807">
                  <c:v>44516</c:v>
                </c:pt>
                <c:pt idx="808">
                  <c:v>44517</c:v>
                </c:pt>
                <c:pt idx="809">
                  <c:v>44518</c:v>
                </c:pt>
                <c:pt idx="810">
                  <c:v>44519</c:v>
                </c:pt>
                <c:pt idx="811">
                  <c:v>44522</c:v>
                </c:pt>
                <c:pt idx="812">
                  <c:v>44523</c:v>
                </c:pt>
                <c:pt idx="813">
                  <c:v>44524</c:v>
                </c:pt>
                <c:pt idx="814">
                  <c:v>44526</c:v>
                </c:pt>
                <c:pt idx="815">
                  <c:v>44529</c:v>
                </c:pt>
                <c:pt idx="816">
                  <c:v>44530</c:v>
                </c:pt>
                <c:pt idx="817">
                  <c:v>44531</c:v>
                </c:pt>
                <c:pt idx="818">
                  <c:v>44532</c:v>
                </c:pt>
                <c:pt idx="819">
                  <c:v>44533</c:v>
                </c:pt>
                <c:pt idx="820">
                  <c:v>44536</c:v>
                </c:pt>
                <c:pt idx="821">
                  <c:v>44537</c:v>
                </c:pt>
                <c:pt idx="822">
                  <c:v>44538</c:v>
                </c:pt>
                <c:pt idx="823">
                  <c:v>44539</c:v>
                </c:pt>
                <c:pt idx="824">
                  <c:v>44540</c:v>
                </c:pt>
                <c:pt idx="825">
                  <c:v>44543</c:v>
                </c:pt>
                <c:pt idx="826">
                  <c:v>44544</c:v>
                </c:pt>
                <c:pt idx="827">
                  <c:v>44545</c:v>
                </c:pt>
                <c:pt idx="828">
                  <c:v>44546</c:v>
                </c:pt>
                <c:pt idx="829">
                  <c:v>44547</c:v>
                </c:pt>
                <c:pt idx="830">
                  <c:v>44550</c:v>
                </c:pt>
                <c:pt idx="831">
                  <c:v>44551</c:v>
                </c:pt>
                <c:pt idx="832">
                  <c:v>44552</c:v>
                </c:pt>
                <c:pt idx="833">
                  <c:v>44553</c:v>
                </c:pt>
                <c:pt idx="834">
                  <c:v>44557</c:v>
                </c:pt>
                <c:pt idx="835">
                  <c:v>44558</c:v>
                </c:pt>
                <c:pt idx="836">
                  <c:v>44559</c:v>
                </c:pt>
                <c:pt idx="837">
                  <c:v>44560</c:v>
                </c:pt>
                <c:pt idx="838">
                  <c:v>44561</c:v>
                </c:pt>
                <c:pt idx="839">
                  <c:v>44564</c:v>
                </c:pt>
                <c:pt idx="840">
                  <c:v>44565</c:v>
                </c:pt>
                <c:pt idx="841">
                  <c:v>44566</c:v>
                </c:pt>
                <c:pt idx="842">
                  <c:v>44567</c:v>
                </c:pt>
                <c:pt idx="843">
                  <c:v>44568</c:v>
                </c:pt>
                <c:pt idx="844">
                  <c:v>44571</c:v>
                </c:pt>
                <c:pt idx="845">
                  <c:v>44572</c:v>
                </c:pt>
                <c:pt idx="846">
                  <c:v>44573</c:v>
                </c:pt>
                <c:pt idx="847">
                  <c:v>44574</c:v>
                </c:pt>
                <c:pt idx="848">
                  <c:v>44575</c:v>
                </c:pt>
                <c:pt idx="849">
                  <c:v>44579</c:v>
                </c:pt>
                <c:pt idx="850">
                  <c:v>44580</c:v>
                </c:pt>
                <c:pt idx="851">
                  <c:v>44581</c:v>
                </c:pt>
                <c:pt idx="852">
                  <c:v>44582</c:v>
                </c:pt>
                <c:pt idx="853">
                  <c:v>44585</c:v>
                </c:pt>
                <c:pt idx="854">
                  <c:v>44586</c:v>
                </c:pt>
                <c:pt idx="855">
                  <c:v>44587</c:v>
                </c:pt>
                <c:pt idx="856">
                  <c:v>44588</c:v>
                </c:pt>
                <c:pt idx="857">
                  <c:v>44589</c:v>
                </c:pt>
                <c:pt idx="858">
                  <c:v>44592</c:v>
                </c:pt>
                <c:pt idx="859">
                  <c:v>44593</c:v>
                </c:pt>
                <c:pt idx="860">
                  <c:v>44594</c:v>
                </c:pt>
                <c:pt idx="861">
                  <c:v>44595</c:v>
                </c:pt>
                <c:pt idx="862">
                  <c:v>44596</c:v>
                </c:pt>
                <c:pt idx="863">
                  <c:v>44599</c:v>
                </c:pt>
                <c:pt idx="864">
                  <c:v>44600</c:v>
                </c:pt>
                <c:pt idx="865">
                  <c:v>44601</c:v>
                </c:pt>
                <c:pt idx="866">
                  <c:v>44602</c:v>
                </c:pt>
                <c:pt idx="867">
                  <c:v>44603</c:v>
                </c:pt>
                <c:pt idx="868">
                  <c:v>44606</c:v>
                </c:pt>
                <c:pt idx="869">
                  <c:v>44607</c:v>
                </c:pt>
                <c:pt idx="870">
                  <c:v>44608</c:v>
                </c:pt>
                <c:pt idx="871">
                  <c:v>44609</c:v>
                </c:pt>
                <c:pt idx="872">
                  <c:v>44610</c:v>
                </c:pt>
                <c:pt idx="873">
                  <c:v>44614</c:v>
                </c:pt>
                <c:pt idx="874">
                  <c:v>44615</c:v>
                </c:pt>
                <c:pt idx="875">
                  <c:v>44616</c:v>
                </c:pt>
                <c:pt idx="876">
                  <c:v>44617</c:v>
                </c:pt>
                <c:pt idx="877">
                  <c:v>44620</c:v>
                </c:pt>
                <c:pt idx="878">
                  <c:v>44621</c:v>
                </c:pt>
                <c:pt idx="879">
                  <c:v>44622</c:v>
                </c:pt>
                <c:pt idx="880">
                  <c:v>44623</c:v>
                </c:pt>
                <c:pt idx="881">
                  <c:v>44624</c:v>
                </c:pt>
                <c:pt idx="882">
                  <c:v>44627</c:v>
                </c:pt>
                <c:pt idx="883">
                  <c:v>44628</c:v>
                </c:pt>
                <c:pt idx="884">
                  <c:v>44629</c:v>
                </c:pt>
                <c:pt idx="885">
                  <c:v>44630</c:v>
                </c:pt>
                <c:pt idx="886">
                  <c:v>44631</c:v>
                </c:pt>
                <c:pt idx="887">
                  <c:v>44634</c:v>
                </c:pt>
                <c:pt idx="888">
                  <c:v>44635</c:v>
                </c:pt>
                <c:pt idx="889">
                  <c:v>44636</c:v>
                </c:pt>
                <c:pt idx="890">
                  <c:v>44637</c:v>
                </c:pt>
                <c:pt idx="891">
                  <c:v>44638</c:v>
                </c:pt>
                <c:pt idx="892">
                  <c:v>44641</c:v>
                </c:pt>
                <c:pt idx="893">
                  <c:v>44642</c:v>
                </c:pt>
                <c:pt idx="894">
                  <c:v>44643</c:v>
                </c:pt>
                <c:pt idx="895">
                  <c:v>44644</c:v>
                </c:pt>
                <c:pt idx="896">
                  <c:v>44645</c:v>
                </c:pt>
                <c:pt idx="897">
                  <c:v>44648</c:v>
                </c:pt>
                <c:pt idx="898">
                  <c:v>44649</c:v>
                </c:pt>
                <c:pt idx="899">
                  <c:v>44650</c:v>
                </c:pt>
                <c:pt idx="900">
                  <c:v>44651</c:v>
                </c:pt>
                <c:pt idx="901">
                  <c:v>44652</c:v>
                </c:pt>
                <c:pt idx="902">
                  <c:v>44655</c:v>
                </c:pt>
                <c:pt idx="903">
                  <c:v>44656</c:v>
                </c:pt>
                <c:pt idx="904">
                  <c:v>44657</c:v>
                </c:pt>
                <c:pt idx="905">
                  <c:v>44658</c:v>
                </c:pt>
                <c:pt idx="906">
                  <c:v>44659</c:v>
                </c:pt>
                <c:pt idx="907">
                  <c:v>44662</c:v>
                </c:pt>
                <c:pt idx="908">
                  <c:v>44663</c:v>
                </c:pt>
                <c:pt idx="909">
                  <c:v>44664</c:v>
                </c:pt>
                <c:pt idx="910">
                  <c:v>44665</c:v>
                </c:pt>
                <c:pt idx="911">
                  <c:v>44669</c:v>
                </c:pt>
                <c:pt idx="912">
                  <c:v>44670</c:v>
                </c:pt>
                <c:pt idx="913">
                  <c:v>44671</c:v>
                </c:pt>
                <c:pt idx="914">
                  <c:v>44672</c:v>
                </c:pt>
                <c:pt idx="915">
                  <c:v>44673</c:v>
                </c:pt>
                <c:pt idx="916">
                  <c:v>44676</c:v>
                </c:pt>
                <c:pt idx="917">
                  <c:v>44677</c:v>
                </c:pt>
                <c:pt idx="918">
                  <c:v>44678</c:v>
                </c:pt>
                <c:pt idx="919">
                  <c:v>44679</c:v>
                </c:pt>
                <c:pt idx="920">
                  <c:v>44680</c:v>
                </c:pt>
                <c:pt idx="921">
                  <c:v>44683</c:v>
                </c:pt>
                <c:pt idx="922">
                  <c:v>44684</c:v>
                </c:pt>
                <c:pt idx="923">
                  <c:v>44685</c:v>
                </c:pt>
                <c:pt idx="924">
                  <c:v>44686</c:v>
                </c:pt>
                <c:pt idx="925">
                  <c:v>44687</c:v>
                </c:pt>
                <c:pt idx="926">
                  <c:v>44690</c:v>
                </c:pt>
                <c:pt idx="927">
                  <c:v>44691</c:v>
                </c:pt>
                <c:pt idx="928">
                  <c:v>44692</c:v>
                </c:pt>
                <c:pt idx="929">
                  <c:v>44693</c:v>
                </c:pt>
                <c:pt idx="930">
                  <c:v>44694</c:v>
                </c:pt>
                <c:pt idx="931">
                  <c:v>44697</c:v>
                </c:pt>
                <c:pt idx="932">
                  <c:v>44698</c:v>
                </c:pt>
                <c:pt idx="933">
                  <c:v>44699</c:v>
                </c:pt>
                <c:pt idx="934">
                  <c:v>44700</c:v>
                </c:pt>
                <c:pt idx="935">
                  <c:v>44701</c:v>
                </c:pt>
                <c:pt idx="936">
                  <c:v>44704</c:v>
                </c:pt>
                <c:pt idx="937">
                  <c:v>44705</c:v>
                </c:pt>
                <c:pt idx="938">
                  <c:v>44706</c:v>
                </c:pt>
                <c:pt idx="939">
                  <c:v>44707</c:v>
                </c:pt>
                <c:pt idx="940">
                  <c:v>44708</c:v>
                </c:pt>
                <c:pt idx="941">
                  <c:v>44712</c:v>
                </c:pt>
                <c:pt idx="942">
                  <c:v>44713</c:v>
                </c:pt>
                <c:pt idx="943">
                  <c:v>44714</c:v>
                </c:pt>
                <c:pt idx="944">
                  <c:v>44715</c:v>
                </c:pt>
                <c:pt idx="945">
                  <c:v>44718</c:v>
                </c:pt>
                <c:pt idx="946">
                  <c:v>44719</c:v>
                </c:pt>
                <c:pt idx="947">
                  <c:v>44720</c:v>
                </c:pt>
                <c:pt idx="948">
                  <c:v>44721</c:v>
                </c:pt>
                <c:pt idx="949">
                  <c:v>44722</c:v>
                </c:pt>
                <c:pt idx="950">
                  <c:v>44725</c:v>
                </c:pt>
                <c:pt idx="951">
                  <c:v>44726</c:v>
                </c:pt>
                <c:pt idx="952">
                  <c:v>44727</c:v>
                </c:pt>
                <c:pt idx="953">
                  <c:v>44728</c:v>
                </c:pt>
                <c:pt idx="954">
                  <c:v>44729</c:v>
                </c:pt>
                <c:pt idx="955">
                  <c:v>44733</c:v>
                </c:pt>
                <c:pt idx="956">
                  <c:v>44734</c:v>
                </c:pt>
                <c:pt idx="957">
                  <c:v>44735</c:v>
                </c:pt>
                <c:pt idx="958">
                  <c:v>44736</c:v>
                </c:pt>
                <c:pt idx="959">
                  <c:v>44739</c:v>
                </c:pt>
                <c:pt idx="960">
                  <c:v>44740</c:v>
                </c:pt>
                <c:pt idx="961">
                  <c:v>44741</c:v>
                </c:pt>
                <c:pt idx="962">
                  <c:v>44742</c:v>
                </c:pt>
                <c:pt idx="963">
                  <c:v>44743</c:v>
                </c:pt>
                <c:pt idx="964">
                  <c:v>44747</c:v>
                </c:pt>
                <c:pt idx="965">
                  <c:v>44748</c:v>
                </c:pt>
                <c:pt idx="966">
                  <c:v>44749</c:v>
                </c:pt>
                <c:pt idx="967">
                  <c:v>44750</c:v>
                </c:pt>
                <c:pt idx="968">
                  <c:v>44753</c:v>
                </c:pt>
                <c:pt idx="969">
                  <c:v>44754</c:v>
                </c:pt>
                <c:pt idx="970">
                  <c:v>44755</c:v>
                </c:pt>
                <c:pt idx="971">
                  <c:v>44756</c:v>
                </c:pt>
                <c:pt idx="972">
                  <c:v>44757</c:v>
                </c:pt>
                <c:pt idx="973">
                  <c:v>44760</c:v>
                </c:pt>
                <c:pt idx="974">
                  <c:v>44761</c:v>
                </c:pt>
                <c:pt idx="975">
                  <c:v>44762</c:v>
                </c:pt>
                <c:pt idx="976">
                  <c:v>44763</c:v>
                </c:pt>
                <c:pt idx="977">
                  <c:v>44764</c:v>
                </c:pt>
                <c:pt idx="978">
                  <c:v>44767</c:v>
                </c:pt>
                <c:pt idx="979">
                  <c:v>44768</c:v>
                </c:pt>
                <c:pt idx="980">
                  <c:v>44769</c:v>
                </c:pt>
                <c:pt idx="981">
                  <c:v>44770</c:v>
                </c:pt>
                <c:pt idx="982">
                  <c:v>44771</c:v>
                </c:pt>
                <c:pt idx="983">
                  <c:v>44774</c:v>
                </c:pt>
                <c:pt idx="984">
                  <c:v>44775</c:v>
                </c:pt>
                <c:pt idx="985">
                  <c:v>44776</c:v>
                </c:pt>
                <c:pt idx="986">
                  <c:v>44777</c:v>
                </c:pt>
                <c:pt idx="987">
                  <c:v>44778</c:v>
                </c:pt>
                <c:pt idx="988">
                  <c:v>44781</c:v>
                </c:pt>
                <c:pt idx="989">
                  <c:v>44782</c:v>
                </c:pt>
                <c:pt idx="990">
                  <c:v>44783</c:v>
                </c:pt>
                <c:pt idx="991">
                  <c:v>44784</c:v>
                </c:pt>
                <c:pt idx="992">
                  <c:v>44785</c:v>
                </c:pt>
                <c:pt idx="993">
                  <c:v>44788</c:v>
                </c:pt>
                <c:pt idx="994">
                  <c:v>44789</c:v>
                </c:pt>
                <c:pt idx="995">
                  <c:v>44790</c:v>
                </c:pt>
                <c:pt idx="996">
                  <c:v>44791</c:v>
                </c:pt>
                <c:pt idx="997">
                  <c:v>44792</c:v>
                </c:pt>
                <c:pt idx="998">
                  <c:v>44795</c:v>
                </c:pt>
                <c:pt idx="999">
                  <c:v>44796</c:v>
                </c:pt>
                <c:pt idx="1000">
                  <c:v>44797</c:v>
                </c:pt>
                <c:pt idx="1001">
                  <c:v>44798</c:v>
                </c:pt>
                <c:pt idx="1002">
                  <c:v>44799</c:v>
                </c:pt>
                <c:pt idx="1003">
                  <c:v>44802</c:v>
                </c:pt>
                <c:pt idx="1004">
                  <c:v>44803</c:v>
                </c:pt>
                <c:pt idx="1005">
                  <c:v>44804</c:v>
                </c:pt>
                <c:pt idx="1006">
                  <c:v>44805</c:v>
                </c:pt>
                <c:pt idx="1007">
                  <c:v>44806</c:v>
                </c:pt>
                <c:pt idx="1008">
                  <c:v>44810</c:v>
                </c:pt>
                <c:pt idx="1009">
                  <c:v>44811</c:v>
                </c:pt>
                <c:pt idx="1010">
                  <c:v>44812</c:v>
                </c:pt>
                <c:pt idx="1011">
                  <c:v>44813</c:v>
                </c:pt>
                <c:pt idx="1012">
                  <c:v>44816</c:v>
                </c:pt>
                <c:pt idx="1013">
                  <c:v>44817</c:v>
                </c:pt>
                <c:pt idx="1014">
                  <c:v>44818</c:v>
                </c:pt>
                <c:pt idx="1015">
                  <c:v>44819</c:v>
                </c:pt>
                <c:pt idx="1016">
                  <c:v>44820</c:v>
                </c:pt>
                <c:pt idx="1017">
                  <c:v>44823</c:v>
                </c:pt>
                <c:pt idx="1018">
                  <c:v>44824</c:v>
                </c:pt>
                <c:pt idx="1019">
                  <c:v>44825</c:v>
                </c:pt>
                <c:pt idx="1020">
                  <c:v>44826</c:v>
                </c:pt>
                <c:pt idx="1021">
                  <c:v>44827</c:v>
                </c:pt>
                <c:pt idx="1022">
                  <c:v>44830</c:v>
                </c:pt>
                <c:pt idx="1023">
                  <c:v>44831</c:v>
                </c:pt>
                <c:pt idx="1024">
                  <c:v>44832</c:v>
                </c:pt>
                <c:pt idx="1025">
                  <c:v>44833</c:v>
                </c:pt>
                <c:pt idx="1026">
                  <c:v>44834</c:v>
                </c:pt>
                <c:pt idx="1027">
                  <c:v>44837</c:v>
                </c:pt>
                <c:pt idx="1028">
                  <c:v>44838</c:v>
                </c:pt>
                <c:pt idx="1029">
                  <c:v>44839</c:v>
                </c:pt>
                <c:pt idx="1030">
                  <c:v>44840</c:v>
                </c:pt>
                <c:pt idx="1031">
                  <c:v>44841</c:v>
                </c:pt>
                <c:pt idx="1032">
                  <c:v>44844</c:v>
                </c:pt>
                <c:pt idx="1033">
                  <c:v>44845</c:v>
                </c:pt>
                <c:pt idx="1034">
                  <c:v>44846</c:v>
                </c:pt>
                <c:pt idx="1035">
                  <c:v>44847</c:v>
                </c:pt>
                <c:pt idx="1036">
                  <c:v>44848</c:v>
                </c:pt>
                <c:pt idx="1037">
                  <c:v>44851</c:v>
                </c:pt>
                <c:pt idx="1038">
                  <c:v>44852</c:v>
                </c:pt>
                <c:pt idx="1039">
                  <c:v>44853</c:v>
                </c:pt>
                <c:pt idx="1040">
                  <c:v>44854</c:v>
                </c:pt>
                <c:pt idx="1041">
                  <c:v>44855</c:v>
                </c:pt>
                <c:pt idx="1042">
                  <c:v>44858</c:v>
                </c:pt>
                <c:pt idx="1043">
                  <c:v>44859</c:v>
                </c:pt>
                <c:pt idx="1044">
                  <c:v>44860</c:v>
                </c:pt>
                <c:pt idx="1045">
                  <c:v>44861</c:v>
                </c:pt>
                <c:pt idx="1046">
                  <c:v>44862</c:v>
                </c:pt>
                <c:pt idx="1047">
                  <c:v>44865</c:v>
                </c:pt>
                <c:pt idx="1048">
                  <c:v>44866</c:v>
                </c:pt>
                <c:pt idx="1049">
                  <c:v>44867</c:v>
                </c:pt>
                <c:pt idx="1050">
                  <c:v>44868</c:v>
                </c:pt>
                <c:pt idx="1051">
                  <c:v>44869</c:v>
                </c:pt>
                <c:pt idx="1052">
                  <c:v>44872</c:v>
                </c:pt>
                <c:pt idx="1053">
                  <c:v>44873</c:v>
                </c:pt>
                <c:pt idx="1054">
                  <c:v>44874</c:v>
                </c:pt>
                <c:pt idx="1055">
                  <c:v>44875</c:v>
                </c:pt>
                <c:pt idx="1056">
                  <c:v>44876</c:v>
                </c:pt>
                <c:pt idx="1057">
                  <c:v>44879</c:v>
                </c:pt>
                <c:pt idx="1058">
                  <c:v>44880</c:v>
                </c:pt>
                <c:pt idx="1059">
                  <c:v>44881</c:v>
                </c:pt>
                <c:pt idx="1060">
                  <c:v>44882</c:v>
                </c:pt>
                <c:pt idx="1061">
                  <c:v>44883</c:v>
                </c:pt>
                <c:pt idx="1062">
                  <c:v>44886</c:v>
                </c:pt>
                <c:pt idx="1063">
                  <c:v>44887</c:v>
                </c:pt>
                <c:pt idx="1064">
                  <c:v>44888</c:v>
                </c:pt>
                <c:pt idx="1065">
                  <c:v>44890</c:v>
                </c:pt>
                <c:pt idx="1066">
                  <c:v>44893</c:v>
                </c:pt>
                <c:pt idx="1067">
                  <c:v>44894</c:v>
                </c:pt>
                <c:pt idx="1068">
                  <c:v>44895</c:v>
                </c:pt>
                <c:pt idx="1069">
                  <c:v>44896</c:v>
                </c:pt>
                <c:pt idx="1070">
                  <c:v>44897</c:v>
                </c:pt>
                <c:pt idx="1071">
                  <c:v>44900</c:v>
                </c:pt>
                <c:pt idx="1072">
                  <c:v>44901</c:v>
                </c:pt>
                <c:pt idx="1073">
                  <c:v>44902</c:v>
                </c:pt>
                <c:pt idx="1074">
                  <c:v>44903</c:v>
                </c:pt>
                <c:pt idx="1075">
                  <c:v>44904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44922</c:v>
                </c:pt>
                <c:pt idx="1087">
                  <c:v>44923</c:v>
                </c:pt>
                <c:pt idx="1088">
                  <c:v>44924</c:v>
                </c:pt>
                <c:pt idx="1089">
                  <c:v>44925</c:v>
                </c:pt>
                <c:pt idx="1090">
                  <c:v>44929</c:v>
                </c:pt>
                <c:pt idx="1091">
                  <c:v>44930</c:v>
                </c:pt>
                <c:pt idx="1092">
                  <c:v>44931</c:v>
                </c:pt>
                <c:pt idx="1093">
                  <c:v>44932</c:v>
                </c:pt>
                <c:pt idx="1094">
                  <c:v>44935</c:v>
                </c:pt>
                <c:pt idx="1095">
                  <c:v>44936</c:v>
                </c:pt>
                <c:pt idx="1096">
                  <c:v>44937</c:v>
                </c:pt>
                <c:pt idx="1097">
                  <c:v>44938</c:v>
                </c:pt>
                <c:pt idx="1098">
                  <c:v>44939</c:v>
                </c:pt>
                <c:pt idx="1099">
                  <c:v>44943</c:v>
                </c:pt>
                <c:pt idx="1100">
                  <c:v>44944</c:v>
                </c:pt>
                <c:pt idx="1101">
                  <c:v>44945</c:v>
                </c:pt>
                <c:pt idx="1102">
                  <c:v>44946</c:v>
                </c:pt>
                <c:pt idx="1103">
                  <c:v>44949</c:v>
                </c:pt>
                <c:pt idx="1104">
                  <c:v>44950</c:v>
                </c:pt>
                <c:pt idx="1105">
                  <c:v>44951</c:v>
                </c:pt>
                <c:pt idx="1106">
                  <c:v>44952</c:v>
                </c:pt>
                <c:pt idx="1107">
                  <c:v>44953</c:v>
                </c:pt>
                <c:pt idx="1108">
                  <c:v>44956</c:v>
                </c:pt>
                <c:pt idx="1109">
                  <c:v>44957</c:v>
                </c:pt>
                <c:pt idx="1110">
                  <c:v>44958</c:v>
                </c:pt>
                <c:pt idx="1111">
                  <c:v>44959</c:v>
                </c:pt>
                <c:pt idx="1112">
                  <c:v>44960</c:v>
                </c:pt>
                <c:pt idx="1113">
                  <c:v>44963</c:v>
                </c:pt>
                <c:pt idx="1114">
                  <c:v>44964</c:v>
                </c:pt>
                <c:pt idx="1115">
                  <c:v>44965</c:v>
                </c:pt>
                <c:pt idx="1116">
                  <c:v>44966</c:v>
                </c:pt>
                <c:pt idx="1117">
                  <c:v>44967</c:v>
                </c:pt>
                <c:pt idx="1118">
                  <c:v>44970</c:v>
                </c:pt>
                <c:pt idx="1119">
                  <c:v>44971</c:v>
                </c:pt>
                <c:pt idx="1120">
                  <c:v>44972</c:v>
                </c:pt>
                <c:pt idx="1121">
                  <c:v>44973</c:v>
                </c:pt>
                <c:pt idx="1122">
                  <c:v>44974</c:v>
                </c:pt>
                <c:pt idx="1123">
                  <c:v>44978</c:v>
                </c:pt>
                <c:pt idx="1124">
                  <c:v>44979</c:v>
                </c:pt>
                <c:pt idx="1125">
                  <c:v>44980</c:v>
                </c:pt>
                <c:pt idx="1126">
                  <c:v>44981</c:v>
                </c:pt>
                <c:pt idx="1127">
                  <c:v>44984</c:v>
                </c:pt>
                <c:pt idx="1128">
                  <c:v>44985</c:v>
                </c:pt>
                <c:pt idx="1129">
                  <c:v>44986</c:v>
                </c:pt>
                <c:pt idx="1130">
                  <c:v>44987</c:v>
                </c:pt>
                <c:pt idx="1131">
                  <c:v>44988</c:v>
                </c:pt>
                <c:pt idx="1132">
                  <c:v>44991</c:v>
                </c:pt>
                <c:pt idx="1133">
                  <c:v>44992</c:v>
                </c:pt>
                <c:pt idx="1134">
                  <c:v>44993</c:v>
                </c:pt>
                <c:pt idx="1135">
                  <c:v>44994</c:v>
                </c:pt>
                <c:pt idx="1136">
                  <c:v>44995</c:v>
                </c:pt>
                <c:pt idx="1137">
                  <c:v>44998</c:v>
                </c:pt>
                <c:pt idx="1138">
                  <c:v>44999</c:v>
                </c:pt>
                <c:pt idx="1139">
                  <c:v>45000</c:v>
                </c:pt>
                <c:pt idx="1140">
                  <c:v>45001</c:v>
                </c:pt>
                <c:pt idx="1141">
                  <c:v>45002</c:v>
                </c:pt>
                <c:pt idx="1142">
                  <c:v>45005</c:v>
                </c:pt>
                <c:pt idx="1143">
                  <c:v>45006</c:v>
                </c:pt>
                <c:pt idx="1144">
                  <c:v>45007</c:v>
                </c:pt>
                <c:pt idx="1145">
                  <c:v>45008</c:v>
                </c:pt>
                <c:pt idx="1146">
                  <c:v>45009</c:v>
                </c:pt>
                <c:pt idx="1147">
                  <c:v>45012</c:v>
                </c:pt>
                <c:pt idx="1148">
                  <c:v>45013</c:v>
                </c:pt>
                <c:pt idx="1149">
                  <c:v>45014</c:v>
                </c:pt>
                <c:pt idx="1150">
                  <c:v>45015</c:v>
                </c:pt>
                <c:pt idx="1151">
                  <c:v>45016</c:v>
                </c:pt>
                <c:pt idx="1152">
                  <c:v>45019</c:v>
                </c:pt>
                <c:pt idx="1153">
                  <c:v>45020</c:v>
                </c:pt>
                <c:pt idx="1154">
                  <c:v>45021</c:v>
                </c:pt>
                <c:pt idx="1155">
                  <c:v>45022</c:v>
                </c:pt>
                <c:pt idx="1156">
                  <c:v>45026</c:v>
                </c:pt>
                <c:pt idx="1157">
                  <c:v>45027</c:v>
                </c:pt>
                <c:pt idx="1158">
                  <c:v>45028</c:v>
                </c:pt>
                <c:pt idx="1159">
                  <c:v>45029</c:v>
                </c:pt>
                <c:pt idx="1160">
                  <c:v>45030</c:v>
                </c:pt>
                <c:pt idx="1161">
                  <c:v>45033</c:v>
                </c:pt>
                <c:pt idx="1162">
                  <c:v>45034</c:v>
                </c:pt>
                <c:pt idx="1163">
                  <c:v>45035</c:v>
                </c:pt>
                <c:pt idx="1164">
                  <c:v>45036</c:v>
                </c:pt>
                <c:pt idx="1165">
                  <c:v>45037</c:v>
                </c:pt>
                <c:pt idx="1166">
                  <c:v>45040</c:v>
                </c:pt>
                <c:pt idx="1167">
                  <c:v>45041</c:v>
                </c:pt>
                <c:pt idx="1168">
                  <c:v>45042</c:v>
                </c:pt>
                <c:pt idx="1169">
                  <c:v>45043</c:v>
                </c:pt>
                <c:pt idx="1170">
                  <c:v>45044</c:v>
                </c:pt>
                <c:pt idx="1171">
                  <c:v>45047</c:v>
                </c:pt>
                <c:pt idx="1172">
                  <c:v>45048</c:v>
                </c:pt>
                <c:pt idx="1173">
                  <c:v>45049</c:v>
                </c:pt>
                <c:pt idx="1174">
                  <c:v>45050</c:v>
                </c:pt>
                <c:pt idx="1175">
                  <c:v>45051</c:v>
                </c:pt>
                <c:pt idx="1176">
                  <c:v>45054</c:v>
                </c:pt>
                <c:pt idx="1177">
                  <c:v>45055</c:v>
                </c:pt>
                <c:pt idx="1178">
                  <c:v>45056</c:v>
                </c:pt>
                <c:pt idx="1179">
                  <c:v>45057</c:v>
                </c:pt>
                <c:pt idx="1180">
                  <c:v>45058</c:v>
                </c:pt>
                <c:pt idx="1181">
                  <c:v>45061</c:v>
                </c:pt>
                <c:pt idx="1182">
                  <c:v>45062</c:v>
                </c:pt>
                <c:pt idx="1183">
                  <c:v>45063</c:v>
                </c:pt>
                <c:pt idx="1184">
                  <c:v>45064</c:v>
                </c:pt>
                <c:pt idx="1185">
                  <c:v>45065</c:v>
                </c:pt>
                <c:pt idx="1186">
                  <c:v>45068</c:v>
                </c:pt>
                <c:pt idx="1187">
                  <c:v>45069</c:v>
                </c:pt>
                <c:pt idx="1188">
                  <c:v>45070</c:v>
                </c:pt>
                <c:pt idx="1189">
                  <c:v>45071</c:v>
                </c:pt>
                <c:pt idx="1190">
                  <c:v>45072</c:v>
                </c:pt>
                <c:pt idx="1191">
                  <c:v>45076</c:v>
                </c:pt>
                <c:pt idx="1192">
                  <c:v>45077</c:v>
                </c:pt>
                <c:pt idx="1193">
                  <c:v>45078</c:v>
                </c:pt>
                <c:pt idx="1194">
                  <c:v>45079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45089</c:v>
                </c:pt>
                <c:pt idx="1201">
                  <c:v>45090</c:v>
                </c:pt>
                <c:pt idx="1202">
                  <c:v>45091</c:v>
                </c:pt>
                <c:pt idx="1203">
                  <c:v>45092</c:v>
                </c:pt>
                <c:pt idx="1204">
                  <c:v>45093</c:v>
                </c:pt>
                <c:pt idx="1205">
                  <c:v>45097</c:v>
                </c:pt>
                <c:pt idx="1206">
                  <c:v>45098</c:v>
                </c:pt>
                <c:pt idx="1207">
                  <c:v>45099</c:v>
                </c:pt>
                <c:pt idx="1208">
                  <c:v>45100</c:v>
                </c:pt>
                <c:pt idx="1209">
                  <c:v>45103</c:v>
                </c:pt>
                <c:pt idx="1210">
                  <c:v>45104</c:v>
                </c:pt>
                <c:pt idx="1211">
                  <c:v>45105</c:v>
                </c:pt>
                <c:pt idx="1212">
                  <c:v>45106</c:v>
                </c:pt>
                <c:pt idx="1213">
                  <c:v>45107</c:v>
                </c:pt>
                <c:pt idx="1214">
                  <c:v>45110</c:v>
                </c:pt>
                <c:pt idx="1215">
                  <c:v>45112</c:v>
                </c:pt>
                <c:pt idx="1216">
                  <c:v>45113</c:v>
                </c:pt>
                <c:pt idx="1217">
                  <c:v>45114</c:v>
                </c:pt>
                <c:pt idx="1218">
                  <c:v>45117</c:v>
                </c:pt>
                <c:pt idx="1219">
                  <c:v>45118</c:v>
                </c:pt>
                <c:pt idx="1220">
                  <c:v>45119</c:v>
                </c:pt>
                <c:pt idx="1221">
                  <c:v>45120</c:v>
                </c:pt>
                <c:pt idx="1222">
                  <c:v>45121</c:v>
                </c:pt>
                <c:pt idx="1223">
                  <c:v>45124</c:v>
                </c:pt>
                <c:pt idx="1224">
                  <c:v>45125</c:v>
                </c:pt>
                <c:pt idx="1225">
                  <c:v>45126</c:v>
                </c:pt>
                <c:pt idx="1226">
                  <c:v>45127</c:v>
                </c:pt>
                <c:pt idx="1227">
                  <c:v>45128</c:v>
                </c:pt>
                <c:pt idx="1228">
                  <c:v>45131</c:v>
                </c:pt>
                <c:pt idx="1229">
                  <c:v>45132</c:v>
                </c:pt>
                <c:pt idx="1230">
                  <c:v>45133</c:v>
                </c:pt>
                <c:pt idx="1231">
                  <c:v>45134</c:v>
                </c:pt>
                <c:pt idx="1232">
                  <c:v>45135</c:v>
                </c:pt>
                <c:pt idx="1233">
                  <c:v>45138</c:v>
                </c:pt>
                <c:pt idx="1234">
                  <c:v>45139</c:v>
                </c:pt>
                <c:pt idx="1235">
                  <c:v>45140</c:v>
                </c:pt>
                <c:pt idx="1236">
                  <c:v>45141</c:v>
                </c:pt>
                <c:pt idx="1237">
                  <c:v>45142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45152</c:v>
                </c:pt>
                <c:pt idx="1244">
                  <c:v>45153</c:v>
                </c:pt>
                <c:pt idx="1245">
                  <c:v>45154</c:v>
                </c:pt>
                <c:pt idx="1246">
                  <c:v>45155</c:v>
                </c:pt>
                <c:pt idx="1247">
                  <c:v>45156</c:v>
                </c:pt>
                <c:pt idx="1248">
                  <c:v>45159</c:v>
                </c:pt>
                <c:pt idx="1249">
                  <c:v>45160</c:v>
                </c:pt>
                <c:pt idx="1250">
                  <c:v>45161</c:v>
                </c:pt>
                <c:pt idx="1251">
                  <c:v>45162</c:v>
                </c:pt>
                <c:pt idx="1252">
                  <c:v>45163</c:v>
                </c:pt>
                <c:pt idx="1253">
                  <c:v>45166</c:v>
                </c:pt>
                <c:pt idx="1254">
                  <c:v>45167</c:v>
                </c:pt>
                <c:pt idx="1255">
                  <c:v>45168</c:v>
                </c:pt>
              </c:numCache>
            </c:numRef>
          </c:cat>
          <c:val>
            <c:numRef>
              <c:f>JNJ!$B$2:$B$1257</c:f>
              <c:numCache>
                <c:formatCode>General</c:formatCode>
                <c:ptCount val="1256"/>
                <c:pt idx="0">
                  <c:v>116.98395499999999</c:v>
                </c:pt>
                <c:pt idx="1">
                  <c:v>118.85610200000001</c:v>
                </c:pt>
                <c:pt idx="2">
                  <c:v>119.73967</c:v>
                </c:pt>
                <c:pt idx="3">
                  <c:v>120.133385</c:v>
                </c:pt>
                <c:pt idx="4">
                  <c:v>120.03711699999999</c:v>
                </c:pt>
                <c:pt idx="5">
                  <c:v>121.17441599999999</c:v>
                </c:pt>
                <c:pt idx="6">
                  <c:v>121.91804500000001</c:v>
                </c:pt>
                <c:pt idx="7">
                  <c:v>122.381676</c:v>
                </c:pt>
                <c:pt idx="8">
                  <c:v>122.03175400000001</c:v>
                </c:pt>
                <c:pt idx="9">
                  <c:v>122.44296300000001</c:v>
                </c:pt>
                <c:pt idx="10">
                  <c:v>122.950356</c:v>
                </c:pt>
                <c:pt idx="11">
                  <c:v>122.880379</c:v>
                </c:pt>
                <c:pt idx="12">
                  <c:v>124.210114</c:v>
                </c:pt>
                <c:pt idx="13">
                  <c:v>124.99747499999999</c:v>
                </c:pt>
                <c:pt idx="14">
                  <c:v>122.889122</c:v>
                </c:pt>
                <c:pt idx="15">
                  <c:v>121.288147</c:v>
                </c:pt>
                <c:pt idx="16">
                  <c:v>120.868233</c:v>
                </c:pt>
                <c:pt idx="17">
                  <c:v>120.920731</c:v>
                </c:pt>
                <c:pt idx="18">
                  <c:v>120.876976</c:v>
                </c:pt>
                <c:pt idx="19">
                  <c:v>122.20674099999999</c:v>
                </c:pt>
                <c:pt idx="20">
                  <c:v>122.897842</c:v>
                </c:pt>
                <c:pt idx="21">
                  <c:v>121.629372</c:v>
                </c:pt>
                <c:pt idx="22">
                  <c:v>121.909302</c:v>
                </c:pt>
                <c:pt idx="23">
                  <c:v>121.69059</c:v>
                </c:pt>
                <c:pt idx="24">
                  <c:v>121.94429</c:v>
                </c:pt>
                <c:pt idx="25">
                  <c:v>121.77806099999999</c:v>
                </c:pt>
                <c:pt idx="26">
                  <c:v>120.492035</c:v>
                </c:pt>
                <c:pt idx="27">
                  <c:v>117.088898</c:v>
                </c:pt>
                <c:pt idx="28">
                  <c:v>117.11515</c:v>
                </c:pt>
                <c:pt idx="29">
                  <c:v>117.18512699999999</c:v>
                </c:pt>
                <c:pt idx="30">
                  <c:v>119.468475</c:v>
                </c:pt>
                <c:pt idx="31">
                  <c:v>122.005554</c:v>
                </c:pt>
                <c:pt idx="32">
                  <c:v>122.040543</c:v>
                </c:pt>
                <c:pt idx="33">
                  <c:v>121.646843</c:v>
                </c:pt>
                <c:pt idx="34">
                  <c:v>121.323128</c:v>
                </c:pt>
                <c:pt idx="35">
                  <c:v>121.54186199999999</c:v>
                </c:pt>
                <c:pt idx="36">
                  <c:v>120.26458700000001</c:v>
                </c:pt>
                <c:pt idx="37">
                  <c:v>121.139442</c:v>
                </c:pt>
                <c:pt idx="38">
                  <c:v>119.827179</c:v>
                </c:pt>
                <c:pt idx="39">
                  <c:v>120.33459499999999</c:v>
                </c:pt>
                <c:pt idx="40">
                  <c:v>123.134064</c:v>
                </c:pt>
                <c:pt idx="41">
                  <c:v>122.46920799999999</c:v>
                </c:pt>
                <c:pt idx="42">
                  <c:v>123.195313</c:v>
                </c:pt>
                <c:pt idx="43">
                  <c:v>123.072823</c:v>
                </c:pt>
                <c:pt idx="44">
                  <c:v>124.402596</c:v>
                </c:pt>
                <c:pt idx="45">
                  <c:v>124.72628</c:v>
                </c:pt>
                <c:pt idx="46">
                  <c:v>126.63342299999999</c:v>
                </c:pt>
                <c:pt idx="47">
                  <c:v>127.114609</c:v>
                </c:pt>
                <c:pt idx="48">
                  <c:v>127.14960499999999</c:v>
                </c:pt>
                <c:pt idx="49">
                  <c:v>127.394547</c:v>
                </c:pt>
                <c:pt idx="50">
                  <c:v>126.57218899999999</c:v>
                </c:pt>
                <c:pt idx="51">
                  <c:v>126.195999</c:v>
                </c:pt>
                <c:pt idx="52">
                  <c:v>126.414742</c:v>
                </c:pt>
                <c:pt idx="53">
                  <c:v>127.71826900000001</c:v>
                </c:pt>
                <c:pt idx="54">
                  <c:v>129.24049400000001</c:v>
                </c:pt>
                <c:pt idx="55">
                  <c:v>128.120667</c:v>
                </c:pt>
                <c:pt idx="56">
                  <c:v>124.21888</c:v>
                </c:pt>
                <c:pt idx="57">
                  <c:v>124.428848</c:v>
                </c:pt>
                <c:pt idx="58">
                  <c:v>124.46405799999999</c:v>
                </c:pt>
                <c:pt idx="59">
                  <c:v>126.09281900000001</c:v>
                </c:pt>
                <c:pt idx="60">
                  <c:v>128.927719</c:v>
                </c:pt>
                <c:pt idx="61">
                  <c:v>128.40831</c:v>
                </c:pt>
                <c:pt idx="62">
                  <c:v>129.33274800000001</c:v>
                </c:pt>
                <c:pt idx="63">
                  <c:v>128.725266</c:v>
                </c:pt>
                <c:pt idx="64">
                  <c:v>128.566788</c:v>
                </c:pt>
                <c:pt idx="65">
                  <c:v>128.461105</c:v>
                </c:pt>
                <c:pt idx="66">
                  <c:v>128.038544</c:v>
                </c:pt>
                <c:pt idx="67">
                  <c:v>127.888863</c:v>
                </c:pt>
                <c:pt idx="68">
                  <c:v>128.98054500000001</c:v>
                </c:pt>
                <c:pt idx="69">
                  <c:v>129.508835</c:v>
                </c:pt>
                <c:pt idx="70">
                  <c:v>130.16035500000001</c:v>
                </c:pt>
                <c:pt idx="71">
                  <c:v>117.094978</c:v>
                </c:pt>
                <c:pt idx="72">
                  <c:v>113.696609</c:v>
                </c:pt>
                <c:pt idx="73">
                  <c:v>114.82353999999999</c:v>
                </c:pt>
                <c:pt idx="74">
                  <c:v>112.34957900000001</c:v>
                </c:pt>
                <c:pt idx="75">
                  <c:v>112.930649</c:v>
                </c:pt>
                <c:pt idx="76">
                  <c:v>112.77216300000001</c:v>
                </c:pt>
                <c:pt idx="77">
                  <c:v>108.14999400000001</c:v>
                </c:pt>
                <c:pt idx="78">
                  <c:v>111.557205</c:v>
                </c:pt>
                <c:pt idx="79">
                  <c:v>112.1735</c:v>
                </c:pt>
                <c:pt idx="80">
                  <c:v>112.05023199999999</c:v>
                </c:pt>
                <c:pt idx="81">
                  <c:v>113.61737100000001</c:v>
                </c:pt>
                <c:pt idx="82">
                  <c:v>112.472832</c:v>
                </c:pt>
                <c:pt idx="83">
                  <c:v>110.68557</c:v>
                </c:pt>
                <c:pt idx="84">
                  <c:v>112.543266</c:v>
                </c:pt>
                <c:pt idx="85">
                  <c:v>111.821327</c:v>
                </c:pt>
                <c:pt idx="86">
                  <c:v>114.418549</c:v>
                </c:pt>
                <c:pt idx="87">
                  <c:v>113.51168800000001</c:v>
                </c:pt>
                <c:pt idx="88">
                  <c:v>114.19843299999999</c:v>
                </c:pt>
                <c:pt idx="89">
                  <c:v>114.23365</c:v>
                </c:pt>
                <c:pt idx="90">
                  <c:v>112.93943</c:v>
                </c:pt>
                <c:pt idx="91">
                  <c:v>113.890297</c:v>
                </c:pt>
                <c:pt idx="92">
                  <c:v>112.728149</c:v>
                </c:pt>
                <c:pt idx="93">
                  <c:v>113.652573</c:v>
                </c:pt>
                <c:pt idx="94">
                  <c:v>115.061256</c:v>
                </c:pt>
                <c:pt idx="95">
                  <c:v>113.39727000000001</c:v>
                </c:pt>
                <c:pt idx="96">
                  <c:v>113.39727000000001</c:v>
                </c:pt>
                <c:pt idx="97">
                  <c:v>111.838928</c:v>
                </c:pt>
                <c:pt idx="98">
                  <c:v>112.895432</c:v>
                </c:pt>
                <c:pt idx="99">
                  <c:v>113.564545</c:v>
                </c:pt>
                <c:pt idx="100">
                  <c:v>114.744286</c:v>
                </c:pt>
                <c:pt idx="101">
                  <c:v>115.897644</c:v>
                </c:pt>
                <c:pt idx="102">
                  <c:v>117.165459</c:v>
                </c:pt>
                <c:pt idx="103">
                  <c:v>118.15152</c:v>
                </c:pt>
                <c:pt idx="104">
                  <c:v>116.989357</c:v>
                </c:pt>
                <c:pt idx="105">
                  <c:v>116.989357</c:v>
                </c:pt>
                <c:pt idx="106">
                  <c:v>117.094978</c:v>
                </c:pt>
                <c:pt idx="107">
                  <c:v>116.258606</c:v>
                </c:pt>
                <c:pt idx="108">
                  <c:v>116.56675</c:v>
                </c:pt>
                <c:pt idx="109">
                  <c:v>116.214584</c:v>
                </c:pt>
                <c:pt idx="110">
                  <c:v>118.116287</c:v>
                </c:pt>
                <c:pt idx="111">
                  <c:v>118.37159699999999</c:v>
                </c:pt>
                <c:pt idx="112">
                  <c:v>118.24831399999999</c:v>
                </c:pt>
                <c:pt idx="113">
                  <c:v>120.07081599999999</c:v>
                </c:pt>
                <c:pt idx="114">
                  <c:v>119.46333300000001</c:v>
                </c:pt>
                <c:pt idx="115">
                  <c:v>120.04437299999999</c:v>
                </c:pt>
                <c:pt idx="116">
                  <c:v>119.22558600000001</c:v>
                </c:pt>
                <c:pt idx="117">
                  <c:v>120.26449599999999</c:v>
                </c:pt>
                <c:pt idx="118">
                  <c:v>120.707596</c:v>
                </c:pt>
                <c:pt idx="119">
                  <c:v>120.62784600000001</c:v>
                </c:pt>
                <c:pt idx="120">
                  <c:v>120.41516900000001</c:v>
                </c:pt>
                <c:pt idx="121">
                  <c:v>121.09755699999999</c:v>
                </c:pt>
                <c:pt idx="122">
                  <c:v>122.61306</c:v>
                </c:pt>
                <c:pt idx="123">
                  <c:v>122.728279</c:v>
                </c:pt>
                <c:pt idx="124">
                  <c:v>122.985275</c:v>
                </c:pt>
                <c:pt idx="125">
                  <c:v>123.26886</c:v>
                </c:pt>
                <c:pt idx="126">
                  <c:v>122.515579</c:v>
                </c:pt>
                <c:pt idx="127">
                  <c:v>122.356033</c:v>
                </c:pt>
                <c:pt idx="128">
                  <c:v>122.799187</c:v>
                </c:pt>
                <c:pt idx="129">
                  <c:v>123.34864</c:v>
                </c:pt>
                <c:pt idx="130">
                  <c:v>123.552483</c:v>
                </c:pt>
                <c:pt idx="131">
                  <c:v>122.32060199999999</c:v>
                </c:pt>
                <c:pt idx="132">
                  <c:v>121.94837200000001</c:v>
                </c:pt>
                <c:pt idx="133">
                  <c:v>121.567284</c:v>
                </c:pt>
                <c:pt idx="134">
                  <c:v>122.692818</c:v>
                </c:pt>
                <c:pt idx="135">
                  <c:v>121.673615</c:v>
                </c:pt>
                <c:pt idx="136">
                  <c:v>122.391502</c:v>
                </c:pt>
                <c:pt idx="137">
                  <c:v>121.336861</c:v>
                </c:pt>
                <c:pt idx="138">
                  <c:v>121.070961</c:v>
                </c:pt>
                <c:pt idx="139">
                  <c:v>122.808044</c:v>
                </c:pt>
                <c:pt idx="140">
                  <c:v>122.923233</c:v>
                </c:pt>
                <c:pt idx="141">
                  <c:v>123.082748</c:v>
                </c:pt>
                <c:pt idx="142">
                  <c:v>123.889267</c:v>
                </c:pt>
                <c:pt idx="143">
                  <c:v>123.17139400000001</c:v>
                </c:pt>
                <c:pt idx="144">
                  <c:v>122.04586</c:v>
                </c:pt>
                <c:pt idx="145">
                  <c:v>121.567284</c:v>
                </c:pt>
                <c:pt idx="146">
                  <c:v>120.149315</c:v>
                </c:pt>
                <c:pt idx="147">
                  <c:v>120.689896</c:v>
                </c:pt>
                <c:pt idx="148">
                  <c:v>120.65443399999999</c:v>
                </c:pt>
                <c:pt idx="149">
                  <c:v>120.149315</c:v>
                </c:pt>
                <c:pt idx="150">
                  <c:v>120.158157</c:v>
                </c:pt>
                <c:pt idx="151">
                  <c:v>119.83023799999999</c:v>
                </c:pt>
                <c:pt idx="152">
                  <c:v>120.51264999999999</c:v>
                </c:pt>
                <c:pt idx="153">
                  <c:v>120.991219</c:v>
                </c:pt>
                <c:pt idx="154">
                  <c:v>122.32060199999999</c:v>
                </c:pt>
                <c:pt idx="155">
                  <c:v>122.76372499999999</c:v>
                </c:pt>
                <c:pt idx="156">
                  <c:v>121.877495</c:v>
                </c:pt>
                <c:pt idx="157">
                  <c:v>122.152214</c:v>
                </c:pt>
                <c:pt idx="158">
                  <c:v>123.98674</c:v>
                </c:pt>
                <c:pt idx="159">
                  <c:v>123.36638600000001</c:v>
                </c:pt>
                <c:pt idx="160">
                  <c:v>123.765182</c:v>
                </c:pt>
                <c:pt idx="161">
                  <c:v>124.421013</c:v>
                </c:pt>
                <c:pt idx="162">
                  <c:v>123.933578</c:v>
                </c:pt>
                <c:pt idx="163">
                  <c:v>125.138863</c:v>
                </c:pt>
                <c:pt idx="164">
                  <c:v>125.803566</c:v>
                </c:pt>
                <c:pt idx="165">
                  <c:v>125.209755</c:v>
                </c:pt>
                <c:pt idx="166">
                  <c:v>125.85672</c:v>
                </c:pt>
                <c:pt idx="167">
                  <c:v>125.927643</c:v>
                </c:pt>
                <c:pt idx="168">
                  <c:v>124.04877500000001</c:v>
                </c:pt>
                <c:pt idx="169">
                  <c:v>123.889267</c:v>
                </c:pt>
                <c:pt idx="170">
                  <c:v>122.949791</c:v>
                </c:pt>
                <c:pt idx="171">
                  <c:v>123.233429</c:v>
                </c:pt>
                <c:pt idx="172">
                  <c:v>121.593857</c:v>
                </c:pt>
                <c:pt idx="173">
                  <c:v>121.257103</c:v>
                </c:pt>
                <c:pt idx="174">
                  <c:v>121.336861</c:v>
                </c:pt>
                <c:pt idx="175">
                  <c:v>122.488983</c:v>
                </c:pt>
                <c:pt idx="176">
                  <c:v>122.843452</c:v>
                </c:pt>
                <c:pt idx="177">
                  <c:v>122.67506400000001</c:v>
                </c:pt>
                <c:pt idx="178">
                  <c:v>122.40921</c:v>
                </c:pt>
                <c:pt idx="179">
                  <c:v>122.976418</c:v>
                </c:pt>
                <c:pt idx="180">
                  <c:v>123.889267</c:v>
                </c:pt>
                <c:pt idx="181">
                  <c:v>123.89816999999999</c:v>
                </c:pt>
                <c:pt idx="182">
                  <c:v>122.30989099999999</c:v>
                </c:pt>
                <c:pt idx="183">
                  <c:v>117.18798099999999</c:v>
                </c:pt>
                <c:pt idx="184">
                  <c:v>117.883972</c:v>
                </c:pt>
                <c:pt idx="185">
                  <c:v>117.027328</c:v>
                </c:pt>
                <c:pt idx="186">
                  <c:v>117.286102</c:v>
                </c:pt>
                <c:pt idx="187">
                  <c:v>119.32950599999999</c:v>
                </c:pt>
                <c:pt idx="188">
                  <c:v>119.90952299999999</c:v>
                </c:pt>
                <c:pt idx="189">
                  <c:v>121.961823</c:v>
                </c:pt>
                <c:pt idx="190">
                  <c:v>123.630493</c:v>
                </c:pt>
                <c:pt idx="191">
                  <c:v>124.04986599999999</c:v>
                </c:pt>
                <c:pt idx="192">
                  <c:v>124.728043</c:v>
                </c:pt>
                <c:pt idx="193">
                  <c:v>126.423401</c:v>
                </c:pt>
                <c:pt idx="194">
                  <c:v>125.557892</c:v>
                </c:pt>
                <c:pt idx="195">
                  <c:v>125.00466900000001</c:v>
                </c:pt>
                <c:pt idx="196">
                  <c:v>124.42465199999999</c:v>
                </c:pt>
                <c:pt idx="197">
                  <c:v>125.12957</c:v>
                </c:pt>
                <c:pt idx="198">
                  <c:v>125.325867</c:v>
                </c:pt>
                <c:pt idx="199">
                  <c:v>126.896378</c:v>
                </c:pt>
                <c:pt idx="200">
                  <c:v>126.78930699999999</c:v>
                </c:pt>
                <c:pt idx="201">
                  <c:v>127.65482299999999</c:v>
                </c:pt>
                <c:pt idx="202">
                  <c:v>128.707764</c:v>
                </c:pt>
                <c:pt idx="203">
                  <c:v>126.575157</c:v>
                </c:pt>
                <c:pt idx="204">
                  <c:v>125.540047</c:v>
                </c:pt>
                <c:pt idx="205">
                  <c:v>124.28188299999999</c:v>
                </c:pt>
                <c:pt idx="206">
                  <c:v>124.35327100000001</c:v>
                </c:pt>
                <c:pt idx="207">
                  <c:v>124.951111</c:v>
                </c:pt>
                <c:pt idx="208">
                  <c:v>126.83390799999999</c:v>
                </c:pt>
                <c:pt idx="209">
                  <c:v>125.432976</c:v>
                </c:pt>
                <c:pt idx="210">
                  <c:v>125.789917</c:v>
                </c:pt>
                <c:pt idx="211">
                  <c:v>126.18250999999999</c:v>
                </c:pt>
                <c:pt idx="212">
                  <c:v>126.00406599999999</c:v>
                </c:pt>
                <c:pt idx="213">
                  <c:v>125.022514</c:v>
                </c:pt>
                <c:pt idx="214">
                  <c:v>119.838142</c:v>
                </c:pt>
                <c:pt idx="215">
                  <c:v>120.20399500000001</c:v>
                </c:pt>
                <c:pt idx="216">
                  <c:v>118.231956</c:v>
                </c:pt>
                <c:pt idx="217">
                  <c:v>117.660881</c:v>
                </c:pt>
                <c:pt idx="218">
                  <c:v>117.848282</c:v>
                </c:pt>
                <c:pt idx="219">
                  <c:v>116.27780199999999</c:v>
                </c:pt>
                <c:pt idx="220">
                  <c:v>114.787621</c:v>
                </c:pt>
                <c:pt idx="221">
                  <c:v>114.96608000000001</c:v>
                </c:pt>
                <c:pt idx="222">
                  <c:v>115.80487100000001</c:v>
                </c:pt>
                <c:pt idx="223">
                  <c:v>117.00058</c:v>
                </c:pt>
                <c:pt idx="224">
                  <c:v>116.65255000000001</c:v>
                </c:pt>
                <c:pt idx="225">
                  <c:v>118.695999</c:v>
                </c:pt>
                <c:pt idx="226">
                  <c:v>117.857208</c:v>
                </c:pt>
                <c:pt idx="227">
                  <c:v>116.197487</c:v>
                </c:pt>
                <c:pt idx="228">
                  <c:v>116.25994900000001</c:v>
                </c:pt>
                <c:pt idx="229">
                  <c:v>116.95597100000001</c:v>
                </c:pt>
                <c:pt idx="230">
                  <c:v>116.143944</c:v>
                </c:pt>
                <c:pt idx="231">
                  <c:v>116.688278</c:v>
                </c:pt>
                <c:pt idx="232">
                  <c:v>116.188568</c:v>
                </c:pt>
                <c:pt idx="233">
                  <c:v>117.50026699999999</c:v>
                </c:pt>
                <c:pt idx="234">
                  <c:v>117.821487</c:v>
                </c:pt>
                <c:pt idx="235">
                  <c:v>117.723343</c:v>
                </c:pt>
                <c:pt idx="236">
                  <c:v>119.052902</c:v>
                </c:pt>
                <c:pt idx="237">
                  <c:v>116.23318500000001</c:v>
                </c:pt>
                <c:pt idx="238">
                  <c:v>116.483009</c:v>
                </c:pt>
                <c:pt idx="239">
                  <c:v>117.21472900000001</c:v>
                </c:pt>
                <c:pt idx="240">
                  <c:v>118.008904</c:v>
                </c:pt>
                <c:pt idx="241">
                  <c:v>116.536575</c:v>
                </c:pt>
                <c:pt idx="242">
                  <c:v>117.36644</c:v>
                </c:pt>
                <c:pt idx="243">
                  <c:v>117.134438</c:v>
                </c:pt>
                <c:pt idx="244">
                  <c:v>113.97560900000001</c:v>
                </c:pt>
                <c:pt idx="245">
                  <c:v>114.89259300000001</c:v>
                </c:pt>
                <c:pt idx="246">
                  <c:v>116.54677599999999</c:v>
                </c:pt>
                <c:pt idx="247">
                  <c:v>115.683723</c:v>
                </c:pt>
                <c:pt idx="248">
                  <c:v>115.288177</c:v>
                </c:pt>
                <c:pt idx="249">
                  <c:v>115.396049</c:v>
                </c:pt>
                <c:pt idx="250">
                  <c:v>115.737679</c:v>
                </c:pt>
                <c:pt idx="251">
                  <c:v>115.84554300000001</c:v>
                </c:pt>
                <c:pt idx="252">
                  <c:v>115.593834</c:v>
                </c:pt>
                <c:pt idx="253">
                  <c:v>115.261208</c:v>
                </c:pt>
                <c:pt idx="254">
                  <c:v>114.12846399999999</c:v>
                </c:pt>
                <c:pt idx="255">
                  <c:v>116.465858</c:v>
                </c:pt>
                <c:pt idx="256">
                  <c:v>117.922241</c:v>
                </c:pt>
                <c:pt idx="257">
                  <c:v>117.256989</c:v>
                </c:pt>
                <c:pt idx="258">
                  <c:v>117.571648</c:v>
                </c:pt>
                <c:pt idx="259">
                  <c:v>116.456863</c:v>
                </c:pt>
                <c:pt idx="260">
                  <c:v>116.57373800000001</c:v>
                </c:pt>
                <c:pt idx="261">
                  <c:v>117.239014</c:v>
                </c:pt>
                <c:pt idx="262">
                  <c:v>116.96932200000001</c:v>
                </c:pt>
                <c:pt idx="263">
                  <c:v>118.35375999999999</c:v>
                </c:pt>
                <c:pt idx="264">
                  <c:v>118.434685</c:v>
                </c:pt>
                <c:pt idx="265">
                  <c:v>118.26387</c:v>
                </c:pt>
                <c:pt idx="266">
                  <c:v>117.760429</c:v>
                </c:pt>
                <c:pt idx="267">
                  <c:v>115.836563</c:v>
                </c:pt>
                <c:pt idx="268">
                  <c:v>115.61180899999999</c:v>
                </c:pt>
                <c:pt idx="269">
                  <c:v>116.31302599999999</c:v>
                </c:pt>
                <c:pt idx="270">
                  <c:v>116.861435</c:v>
                </c:pt>
                <c:pt idx="271">
                  <c:v>118.66842699999999</c:v>
                </c:pt>
                <c:pt idx="272">
                  <c:v>117.94023900000001</c:v>
                </c:pt>
                <c:pt idx="273">
                  <c:v>120.16076700000001</c:v>
                </c:pt>
                <c:pt idx="274">
                  <c:v>119.71126599999999</c:v>
                </c:pt>
                <c:pt idx="275">
                  <c:v>118.524582</c:v>
                </c:pt>
                <c:pt idx="276">
                  <c:v>116.169197</c:v>
                </c:pt>
                <c:pt idx="277">
                  <c:v>116.025352</c:v>
                </c:pt>
                <c:pt idx="278">
                  <c:v>118.066101</c:v>
                </c:pt>
                <c:pt idx="279">
                  <c:v>117.517685</c:v>
                </c:pt>
                <c:pt idx="280">
                  <c:v>119.423592</c:v>
                </c:pt>
                <c:pt idx="281">
                  <c:v>121.51824999999999</c:v>
                </c:pt>
                <c:pt idx="282">
                  <c:v>122.417252</c:v>
                </c:pt>
                <c:pt idx="283">
                  <c:v>114.802696</c:v>
                </c:pt>
                <c:pt idx="284">
                  <c:v>115.09039300000001</c:v>
                </c:pt>
                <c:pt idx="285">
                  <c:v>116.151184</c:v>
                </c:pt>
                <c:pt idx="286">
                  <c:v>116.780518</c:v>
                </c:pt>
                <c:pt idx="287">
                  <c:v>114.622902</c:v>
                </c:pt>
                <c:pt idx="288">
                  <c:v>115.387047</c:v>
                </c:pt>
                <c:pt idx="289">
                  <c:v>116.13320899999999</c:v>
                </c:pt>
                <c:pt idx="290">
                  <c:v>116.079285</c:v>
                </c:pt>
                <c:pt idx="291">
                  <c:v>119.423592</c:v>
                </c:pt>
                <c:pt idx="292">
                  <c:v>118.70436100000001</c:v>
                </c:pt>
                <c:pt idx="293">
                  <c:v>117.949203</c:v>
                </c:pt>
                <c:pt idx="294">
                  <c:v>117.077187</c:v>
                </c:pt>
                <c:pt idx="295">
                  <c:v>117.24799299999999</c:v>
                </c:pt>
                <c:pt idx="296">
                  <c:v>117.733467</c:v>
                </c:pt>
                <c:pt idx="297">
                  <c:v>118.155975</c:v>
                </c:pt>
                <c:pt idx="298">
                  <c:v>119.567413</c:v>
                </c:pt>
                <c:pt idx="299">
                  <c:v>118.65042099999999</c:v>
                </c:pt>
                <c:pt idx="300">
                  <c:v>118.08406100000001</c:v>
                </c:pt>
                <c:pt idx="301">
                  <c:v>118.012154</c:v>
                </c:pt>
                <c:pt idx="302">
                  <c:v>117.733467</c:v>
                </c:pt>
                <c:pt idx="303">
                  <c:v>121.311493</c:v>
                </c:pt>
                <c:pt idx="304">
                  <c:v>121.21260100000001</c:v>
                </c:pt>
                <c:pt idx="305">
                  <c:v>121.203621</c:v>
                </c:pt>
                <c:pt idx="306">
                  <c:v>122.210503</c:v>
                </c:pt>
                <c:pt idx="307">
                  <c:v>122.660004</c:v>
                </c:pt>
                <c:pt idx="308">
                  <c:v>124.12537399999999</c:v>
                </c:pt>
                <c:pt idx="309">
                  <c:v>124.17965700000001</c:v>
                </c:pt>
                <c:pt idx="310">
                  <c:v>124.170631</c:v>
                </c:pt>
                <c:pt idx="311">
                  <c:v>124.69564099999999</c:v>
                </c:pt>
                <c:pt idx="312">
                  <c:v>124.46032</c:v>
                </c:pt>
                <c:pt idx="313">
                  <c:v>124.34264400000001</c:v>
                </c:pt>
                <c:pt idx="314">
                  <c:v>124.16158299999999</c:v>
                </c:pt>
                <c:pt idx="315">
                  <c:v>126.17119599999999</c:v>
                </c:pt>
                <c:pt idx="316">
                  <c:v>126.334129</c:v>
                </c:pt>
                <c:pt idx="317">
                  <c:v>127.076424</c:v>
                </c:pt>
                <c:pt idx="318">
                  <c:v>127.18506600000001</c:v>
                </c:pt>
                <c:pt idx="319">
                  <c:v>126.723412</c:v>
                </c:pt>
                <c:pt idx="320">
                  <c:v>127.619568</c:v>
                </c:pt>
                <c:pt idx="321">
                  <c:v>127.945442</c:v>
                </c:pt>
                <c:pt idx="322">
                  <c:v>127.981674</c:v>
                </c:pt>
                <c:pt idx="323">
                  <c:v>128.352768</c:v>
                </c:pt>
                <c:pt idx="324">
                  <c:v>129.955063</c:v>
                </c:pt>
                <c:pt idx="325">
                  <c:v>129.62013200000001</c:v>
                </c:pt>
                <c:pt idx="326">
                  <c:v>131.575424</c:v>
                </c:pt>
                <c:pt idx="327">
                  <c:v>132.21814000000001</c:v>
                </c:pt>
                <c:pt idx="328">
                  <c:v>132.56210300000001</c:v>
                </c:pt>
                <c:pt idx="329">
                  <c:v>132.100449</c:v>
                </c:pt>
                <c:pt idx="330">
                  <c:v>132.009964</c:v>
                </c:pt>
                <c:pt idx="331">
                  <c:v>131.93751499999999</c:v>
                </c:pt>
                <c:pt idx="332">
                  <c:v>131.53016700000001</c:v>
                </c:pt>
                <c:pt idx="333">
                  <c:v>132.04612700000001</c:v>
                </c:pt>
                <c:pt idx="334">
                  <c:v>132.13664199999999</c:v>
                </c:pt>
                <c:pt idx="335">
                  <c:v>130.606842</c:v>
                </c:pt>
                <c:pt idx="336">
                  <c:v>130.443893</c:v>
                </c:pt>
                <c:pt idx="337">
                  <c:v>131.24049400000001</c:v>
                </c:pt>
                <c:pt idx="338">
                  <c:v>131.222397</c:v>
                </c:pt>
                <c:pt idx="339">
                  <c:v>131.61163300000001</c:v>
                </c:pt>
                <c:pt idx="340">
                  <c:v>131.31289699999999</c:v>
                </c:pt>
                <c:pt idx="341">
                  <c:v>131.892258</c:v>
                </c:pt>
                <c:pt idx="342">
                  <c:v>132.63452100000001</c:v>
                </c:pt>
                <c:pt idx="343">
                  <c:v>133.07811000000001</c:v>
                </c:pt>
                <c:pt idx="344">
                  <c:v>134.15531899999999</c:v>
                </c:pt>
                <c:pt idx="345">
                  <c:v>135.033401</c:v>
                </c:pt>
                <c:pt idx="346">
                  <c:v>135.12394699999999</c:v>
                </c:pt>
                <c:pt idx="347">
                  <c:v>134.20062300000001</c:v>
                </c:pt>
                <c:pt idx="348">
                  <c:v>134.454071</c:v>
                </c:pt>
                <c:pt idx="349">
                  <c:v>134.26397700000001</c:v>
                </c:pt>
                <c:pt idx="350">
                  <c:v>134.653244</c:v>
                </c:pt>
                <c:pt idx="351">
                  <c:v>135.332123</c:v>
                </c:pt>
                <c:pt idx="352">
                  <c:v>136.27356</c:v>
                </c:pt>
                <c:pt idx="353">
                  <c:v>136.110657</c:v>
                </c:pt>
                <c:pt idx="354">
                  <c:v>134.76187100000001</c:v>
                </c:pt>
                <c:pt idx="355">
                  <c:v>135.93864400000001</c:v>
                </c:pt>
                <c:pt idx="356">
                  <c:v>137.233124</c:v>
                </c:pt>
                <c:pt idx="357">
                  <c:v>139.396637</c:v>
                </c:pt>
                <c:pt idx="358">
                  <c:v>138.98019400000001</c:v>
                </c:pt>
                <c:pt idx="359">
                  <c:v>137.495667</c:v>
                </c:pt>
                <c:pt idx="360">
                  <c:v>137.46845999999999</c:v>
                </c:pt>
                <c:pt idx="361">
                  <c:v>137.586151</c:v>
                </c:pt>
                <c:pt idx="362">
                  <c:v>136.77145400000001</c:v>
                </c:pt>
                <c:pt idx="363">
                  <c:v>135.86621099999999</c:v>
                </c:pt>
                <c:pt idx="364">
                  <c:v>135.902435</c:v>
                </c:pt>
                <c:pt idx="365">
                  <c:v>135.00625600000001</c:v>
                </c:pt>
                <c:pt idx="366">
                  <c:v>134.82517999999999</c:v>
                </c:pt>
                <c:pt idx="367">
                  <c:v>134.309235</c:v>
                </c:pt>
                <c:pt idx="368">
                  <c:v>135.721405</c:v>
                </c:pt>
                <c:pt idx="369">
                  <c:v>132.92459099999999</c:v>
                </c:pt>
                <c:pt idx="370">
                  <c:v>131.776703</c:v>
                </c:pt>
                <c:pt idx="371">
                  <c:v>130.893066</c:v>
                </c:pt>
                <c:pt idx="372">
                  <c:v>126.738861</c:v>
                </c:pt>
                <c:pt idx="373">
                  <c:v>122.511826</c:v>
                </c:pt>
                <c:pt idx="374">
                  <c:v>127.558769</c:v>
                </c:pt>
                <c:pt idx="375">
                  <c:v>123.52301799999999</c:v>
                </c:pt>
                <c:pt idx="376">
                  <c:v>130.71087600000001</c:v>
                </c:pt>
                <c:pt idx="377">
                  <c:v>129.37167400000001</c:v>
                </c:pt>
                <c:pt idx="378">
                  <c:v>129.38992300000001</c:v>
                </c:pt>
                <c:pt idx="379">
                  <c:v>124.297386</c:v>
                </c:pt>
                <c:pt idx="380">
                  <c:v>129.034637</c:v>
                </c:pt>
                <c:pt idx="381">
                  <c:v>120.070328</c:v>
                </c:pt>
                <c:pt idx="382">
                  <c:v>114.249031</c:v>
                </c:pt>
                <c:pt idx="383">
                  <c:v>122.338745</c:v>
                </c:pt>
                <c:pt idx="384">
                  <c:v>115.81594800000001</c:v>
                </c:pt>
                <c:pt idx="385">
                  <c:v>124.434059</c:v>
                </c:pt>
                <c:pt idx="386">
                  <c:v>122.949135</c:v>
                </c:pt>
                <c:pt idx="387">
                  <c:v>115.74305699999999</c:v>
                </c:pt>
                <c:pt idx="388">
                  <c:v>109.220276</c:v>
                </c:pt>
                <c:pt idx="389">
                  <c:v>101.24900100000001</c:v>
                </c:pt>
                <c:pt idx="390">
                  <c:v>108.573463</c:v>
                </c:pt>
                <c:pt idx="391">
                  <c:v>108.77388000000001</c:v>
                </c:pt>
                <c:pt idx="392">
                  <c:v>115.30577099999999</c:v>
                </c:pt>
                <c:pt idx="393">
                  <c:v>112.19924899999999</c:v>
                </c:pt>
                <c:pt idx="394">
                  <c:v>121.17266100000001</c:v>
                </c:pt>
                <c:pt idx="395">
                  <c:v>119.459969</c:v>
                </c:pt>
                <c:pt idx="396">
                  <c:v>117.346428</c:v>
                </c:pt>
                <c:pt idx="397">
                  <c:v>121.300163</c:v>
                </c:pt>
                <c:pt idx="398">
                  <c:v>122.229416</c:v>
                </c:pt>
                <c:pt idx="399">
                  <c:v>127.321922</c:v>
                </c:pt>
                <c:pt idx="400">
                  <c:v>125.244843</c:v>
                </c:pt>
                <c:pt idx="401">
                  <c:v>130.51042200000001</c:v>
                </c:pt>
                <c:pt idx="402">
                  <c:v>128.661102</c:v>
                </c:pt>
                <c:pt idx="403">
                  <c:v>127.331047</c:v>
                </c:pt>
                <c:pt idx="404">
                  <c:v>133.03393600000001</c:v>
                </c:pt>
                <c:pt idx="405">
                  <c:v>134.51887500000001</c:v>
                </c:pt>
                <c:pt idx="406">
                  <c:v>136.34999099999999</c:v>
                </c:pt>
                <c:pt idx="407">
                  <c:v>138.49084500000001</c:v>
                </c:pt>
                <c:pt idx="408">
                  <c:v>138.171997</c:v>
                </c:pt>
                <c:pt idx="409">
                  <c:v>136.35907</c:v>
                </c:pt>
                <c:pt idx="410">
                  <c:v>139.37451200000001</c:v>
                </c:pt>
                <c:pt idx="411">
                  <c:v>141.67022700000001</c:v>
                </c:pt>
                <c:pt idx="412">
                  <c:v>141.07806400000001</c:v>
                </c:pt>
                <c:pt idx="413">
                  <c:v>140.55883800000001</c:v>
                </c:pt>
                <c:pt idx="414">
                  <c:v>137.916901</c:v>
                </c:pt>
                <c:pt idx="415">
                  <c:v>136.869247</c:v>
                </c:pt>
                <c:pt idx="416">
                  <c:v>136.68704199999999</c:v>
                </c:pt>
                <c:pt idx="417">
                  <c:v>135.092804</c:v>
                </c:pt>
                <c:pt idx="418">
                  <c:v>135.07461499999999</c:v>
                </c:pt>
                <c:pt idx="419">
                  <c:v>136.195099</c:v>
                </c:pt>
                <c:pt idx="420">
                  <c:v>134.901489</c:v>
                </c:pt>
                <c:pt idx="421">
                  <c:v>134.45509300000001</c:v>
                </c:pt>
                <c:pt idx="422">
                  <c:v>135.46632399999999</c:v>
                </c:pt>
                <c:pt idx="423">
                  <c:v>135.83981299999999</c:v>
                </c:pt>
                <c:pt idx="424">
                  <c:v>134.045151</c:v>
                </c:pt>
                <c:pt idx="425">
                  <c:v>134.036057</c:v>
                </c:pt>
                <c:pt idx="426">
                  <c:v>134.500641</c:v>
                </c:pt>
                <c:pt idx="427">
                  <c:v>137.051468</c:v>
                </c:pt>
                <c:pt idx="428">
                  <c:v>137.12434400000001</c:v>
                </c:pt>
                <c:pt idx="429">
                  <c:v>135.757813</c:v>
                </c:pt>
                <c:pt idx="430">
                  <c:v>134.537048</c:v>
                </c:pt>
                <c:pt idx="431">
                  <c:v>133.653412</c:v>
                </c:pt>
                <c:pt idx="432">
                  <c:v>132.433334</c:v>
                </c:pt>
                <c:pt idx="433">
                  <c:v>132.607651</c:v>
                </c:pt>
                <c:pt idx="434">
                  <c:v>132.91037</c:v>
                </c:pt>
                <c:pt idx="435">
                  <c:v>134.81843599999999</c:v>
                </c:pt>
                <c:pt idx="436">
                  <c:v>136.45124799999999</c:v>
                </c:pt>
                <c:pt idx="437">
                  <c:v>135.020218</c:v>
                </c:pt>
                <c:pt idx="438">
                  <c:v>135.99259900000001</c:v>
                </c:pt>
                <c:pt idx="439">
                  <c:v>136.359497</c:v>
                </c:pt>
                <c:pt idx="440">
                  <c:v>134.598251</c:v>
                </c:pt>
                <c:pt idx="441">
                  <c:v>135.12110899999999</c:v>
                </c:pt>
                <c:pt idx="442">
                  <c:v>134.63494900000001</c:v>
                </c:pt>
                <c:pt idx="443">
                  <c:v>133.89192199999999</c:v>
                </c:pt>
                <c:pt idx="444">
                  <c:v>135.57978800000001</c:v>
                </c:pt>
                <c:pt idx="445">
                  <c:v>129.22271699999999</c:v>
                </c:pt>
                <c:pt idx="446">
                  <c:v>130.396896</c:v>
                </c:pt>
                <c:pt idx="447">
                  <c:v>129.57131999999999</c:v>
                </c:pt>
                <c:pt idx="448">
                  <c:v>132.51591500000001</c:v>
                </c:pt>
                <c:pt idx="449">
                  <c:v>132.11232000000001</c:v>
                </c:pt>
                <c:pt idx="450">
                  <c:v>131.55276499999999</c:v>
                </c:pt>
                <c:pt idx="451">
                  <c:v>131.938019</c:v>
                </c:pt>
                <c:pt idx="452">
                  <c:v>131.53439299999999</c:v>
                </c:pt>
                <c:pt idx="453">
                  <c:v>131.04821799999999</c:v>
                </c:pt>
                <c:pt idx="454">
                  <c:v>128.25959800000001</c:v>
                </c:pt>
                <c:pt idx="455">
                  <c:v>128.12196399999999</c:v>
                </c:pt>
                <c:pt idx="456">
                  <c:v>126.41574900000001</c:v>
                </c:pt>
                <c:pt idx="457">
                  <c:v>127.54402899999999</c:v>
                </c:pt>
                <c:pt idx="458">
                  <c:v>129.00259399999999</c:v>
                </c:pt>
                <c:pt idx="459">
                  <c:v>128.77328499999999</c:v>
                </c:pt>
                <c:pt idx="460">
                  <c:v>129.314514</c:v>
                </c:pt>
                <c:pt idx="461">
                  <c:v>131.15831</c:v>
                </c:pt>
                <c:pt idx="462">
                  <c:v>131.039063</c:v>
                </c:pt>
                <c:pt idx="463">
                  <c:v>131.42430100000001</c:v>
                </c:pt>
                <c:pt idx="464">
                  <c:v>130.708832</c:v>
                </c:pt>
                <c:pt idx="465">
                  <c:v>130.59870900000001</c:v>
                </c:pt>
                <c:pt idx="466">
                  <c:v>133.20394899999999</c:v>
                </c:pt>
                <c:pt idx="467">
                  <c:v>135.68987999999999</c:v>
                </c:pt>
                <c:pt idx="468">
                  <c:v>136.001755</c:v>
                </c:pt>
                <c:pt idx="469">
                  <c:v>136.90988200000001</c:v>
                </c:pt>
                <c:pt idx="470">
                  <c:v>137.001633</c:v>
                </c:pt>
                <c:pt idx="471">
                  <c:v>137.23095699999999</c:v>
                </c:pt>
                <c:pt idx="472">
                  <c:v>137.35936000000001</c:v>
                </c:pt>
                <c:pt idx="473">
                  <c:v>137.60702499999999</c:v>
                </c:pt>
                <c:pt idx="474">
                  <c:v>137.24011200000001</c:v>
                </c:pt>
                <c:pt idx="475">
                  <c:v>135.873322</c:v>
                </c:pt>
                <c:pt idx="476">
                  <c:v>135.011032</c:v>
                </c:pt>
                <c:pt idx="477">
                  <c:v>134.68997200000001</c:v>
                </c:pt>
                <c:pt idx="478">
                  <c:v>134.42396500000001</c:v>
                </c:pt>
                <c:pt idx="479">
                  <c:v>134.699127</c:v>
                </c:pt>
                <c:pt idx="480">
                  <c:v>133.70843500000001</c:v>
                </c:pt>
                <c:pt idx="481">
                  <c:v>135.167023</c:v>
                </c:pt>
                <c:pt idx="482">
                  <c:v>135.04771400000001</c:v>
                </c:pt>
                <c:pt idx="483">
                  <c:v>136.13014200000001</c:v>
                </c:pt>
                <c:pt idx="484">
                  <c:v>135.350449</c:v>
                </c:pt>
                <c:pt idx="485">
                  <c:v>136.31366</c:v>
                </c:pt>
                <c:pt idx="486">
                  <c:v>135.79077100000001</c:v>
                </c:pt>
                <c:pt idx="487">
                  <c:v>134.81843599999999</c:v>
                </c:pt>
                <c:pt idx="488">
                  <c:v>137.285965</c:v>
                </c:pt>
                <c:pt idx="489">
                  <c:v>135.76324500000001</c:v>
                </c:pt>
                <c:pt idx="490">
                  <c:v>135.98341400000001</c:v>
                </c:pt>
                <c:pt idx="491">
                  <c:v>136.67138700000001</c:v>
                </c:pt>
                <c:pt idx="492">
                  <c:v>137.68043499999999</c:v>
                </c:pt>
                <c:pt idx="493">
                  <c:v>137.95564300000001</c:v>
                </c:pt>
                <c:pt idx="494">
                  <c:v>138.90046699999999</c:v>
                </c:pt>
                <c:pt idx="495">
                  <c:v>140.12966900000001</c:v>
                </c:pt>
                <c:pt idx="496">
                  <c:v>140.49902299999999</c:v>
                </c:pt>
                <c:pt idx="497">
                  <c:v>140.41593900000001</c:v>
                </c:pt>
                <c:pt idx="498">
                  <c:v>140.637573</c:v>
                </c:pt>
                <c:pt idx="499">
                  <c:v>141.26547199999999</c:v>
                </c:pt>
                <c:pt idx="500">
                  <c:v>141.87492399999999</c:v>
                </c:pt>
                <c:pt idx="501">
                  <c:v>141.66258199999999</c:v>
                </c:pt>
                <c:pt idx="502">
                  <c:v>139.91726700000001</c:v>
                </c:pt>
                <c:pt idx="503">
                  <c:v>142.05041499999999</c:v>
                </c:pt>
                <c:pt idx="504">
                  <c:v>138.09814499999999</c:v>
                </c:pt>
                <c:pt idx="505">
                  <c:v>137.21165500000001</c:v>
                </c:pt>
                <c:pt idx="506">
                  <c:v>135.98350500000001</c:v>
                </c:pt>
                <c:pt idx="507">
                  <c:v>138.23663300000001</c:v>
                </c:pt>
                <c:pt idx="508">
                  <c:v>135.660324</c:v>
                </c:pt>
                <c:pt idx="509">
                  <c:v>136.46366900000001</c:v>
                </c:pt>
                <c:pt idx="510">
                  <c:v>136.99002100000001</c:v>
                </c:pt>
                <c:pt idx="511">
                  <c:v>137.48867799999999</c:v>
                </c:pt>
                <c:pt idx="512">
                  <c:v>137.036179</c:v>
                </c:pt>
                <c:pt idx="513">
                  <c:v>135.900375</c:v>
                </c:pt>
                <c:pt idx="514">
                  <c:v>137.756485</c:v>
                </c:pt>
                <c:pt idx="515">
                  <c:v>133.98890700000001</c:v>
                </c:pt>
                <c:pt idx="516">
                  <c:v>133.16705300000001</c:v>
                </c:pt>
                <c:pt idx="517">
                  <c:v>133.379425</c:v>
                </c:pt>
                <c:pt idx="518">
                  <c:v>133.591858</c:v>
                </c:pt>
                <c:pt idx="519">
                  <c:v>134.50602699999999</c:v>
                </c:pt>
                <c:pt idx="520">
                  <c:v>135.84497099999999</c:v>
                </c:pt>
                <c:pt idx="521">
                  <c:v>135.79879800000001</c:v>
                </c:pt>
                <c:pt idx="522">
                  <c:v>137.479446</c:v>
                </c:pt>
                <c:pt idx="523">
                  <c:v>136.03890999999999</c:v>
                </c:pt>
                <c:pt idx="524">
                  <c:v>135.041641</c:v>
                </c:pt>
                <c:pt idx="525">
                  <c:v>136.879257</c:v>
                </c:pt>
                <c:pt idx="526">
                  <c:v>135.06007399999999</c:v>
                </c:pt>
                <c:pt idx="527">
                  <c:v>136.55602999999999</c:v>
                </c:pt>
                <c:pt idx="528">
                  <c:v>137.48867799999999</c:v>
                </c:pt>
                <c:pt idx="529">
                  <c:v>139.40943899999999</c:v>
                </c:pt>
                <c:pt idx="530">
                  <c:v>140.212784</c:v>
                </c:pt>
                <c:pt idx="531">
                  <c:v>136.999268</c:v>
                </c:pt>
                <c:pt idx="532">
                  <c:v>136.75920099999999</c:v>
                </c:pt>
                <c:pt idx="533">
                  <c:v>135.918869</c:v>
                </c:pt>
                <c:pt idx="534">
                  <c:v>136.75920099999999</c:v>
                </c:pt>
                <c:pt idx="535">
                  <c:v>133.26866100000001</c:v>
                </c:pt>
                <c:pt idx="536">
                  <c:v>133.481033</c:v>
                </c:pt>
                <c:pt idx="537">
                  <c:v>132.90846300000001</c:v>
                </c:pt>
                <c:pt idx="538">
                  <c:v>133.97044399999999</c:v>
                </c:pt>
                <c:pt idx="539">
                  <c:v>134.11819499999999</c:v>
                </c:pt>
                <c:pt idx="540">
                  <c:v>132.945435</c:v>
                </c:pt>
                <c:pt idx="541">
                  <c:v>132.188232</c:v>
                </c:pt>
                <c:pt idx="542">
                  <c:v>127.76503</c:v>
                </c:pt>
                <c:pt idx="543">
                  <c:v>126.684647</c:v>
                </c:pt>
                <c:pt idx="544">
                  <c:v>126.610733</c:v>
                </c:pt>
                <c:pt idx="545">
                  <c:v>128.06973300000001</c:v>
                </c:pt>
                <c:pt idx="546">
                  <c:v>127.894302</c:v>
                </c:pt>
                <c:pt idx="547">
                  <c:v>128.72538800000001</c:v>
                </c:pt>
                <c:pt idx="548">
                  <c:v>129.057816</c:v>
                </c:pt>
                <c:pt idx="549">
                  <c:v>131.357147</c:v>
                </c:pt>
                <c:pt idx="550">
                  <c:v>134.893845</c:v>
                </c:pt>
                <c:pt idx="551">
                  <c:v>136.92541499999999</c:v>
                </c:pt>
                <c:pt idx="552">
                  <c:v>136.48216199999999</c:v>
                </c:pt>
                <c:pt idx="553">
                  <c:v>136.943893</c:v>
                </c:pt>
                <c:pt idx="554">
                  <c:v>138.42134100000001</c:v>
                </c:pt>
                <c:pt idx="555">
                  <c:v>139.29858400000001</c:v>
                </c:pt>
                <c:pt idx="556">
                  <c:v>137.91348300000001</c:v>
                </c:pt>
                <c:pt idx="557">
                  <c:v>136.08509799999999</c:v>
                </c:pt>
                <c:pt idx="558">
                  <c:v>135.87269599999999</c:v>
                </c:pt>
                <c:pt idx="559">
                  <c:v>135.15240499999999</c:v>
                </c:pt>
                <c:pt idx="560">
                  <c:v>133.77626000000001</c:v>
                </c:pt>
                <c:pt idx="561">
                  <c:v>133.77626000000001</c:v>
                </c:pt>
                <c:pt idx="562">
                  <c:v>133.59956399999999</c:v>
                </c:pt>
                <c:pt idx="563">
                  <c:v>133.897156</c:v>
                </c:pt>
                <c:pt idx="564">
                  <c:v>134.529404</c:v>
                </c:pt>
                <c:pt idx="565">
                  <c:v>137.10507200000001</c:v>
                </c:pt>
                <c:pt idx="566">
                  <c:v>137.74667400000001</c:v>
                </c:pt>
                <c:pt idx="567">
                  <c:v>138.54632599999999</c:v>
                </c:pt>
                <c:pt idx="568">
                  <c:v>139.72726399999999</c:v>
                </c:pt>
                <c:pt idx="569">
                  <c:v>138.518463</c:v>
                </c:pt>
                <c:pt idx="570">
                  <c:v>140.91745</c:v>
                </c:pt>
                <c:pt idx="571">
                  <c:v>142.358734</c:v>
                </c:pt>
                <c:pt idx="572">
                  <c:v>141.56832900000001</c:v>
                </c:pt>
                <c:pt idx="573">
                  <c:v>142.21920800000001</c:v>
                </c:pt>
                <c:pt idx="574">
                  <c:v>138.61140399999999</c:v>
                </c:pt>
                <c:pt idx="575">
                  <c:v>140.00619499999999</c:v>
                </c:pt>
                <c:pt idx="576">
                  <c:v>139.16935699999999</c:v>
                </c:pt>
                <c:pt idx="577">
                  <c:v>142.84223900000001</c:v>
                </c:pt>
                <c:pt idx="578">
                  <c:v>143.669769</c:v>
                </c:pt>
                <c:pt idx="579">
                  <c:v>142.284302</c:v>
                </c:pt>
                <c:pt idx="580">
                  <c:v>142.00535600000001</c:v>
                </c:pt>
                <c:pt idx="581">
                  <c:v>141.28007500000001</c:v>
                </c:pt>
                <c:pt idx="582">
                  <c:v>141.772919</c:v>
                </c:pt>
                <c:pt idx="583">
                  <c:v>142.44238300000001</c:v>
                </c:pt>
                <c:pt idx="584">
                  <c:v>143.32569899999999</c:v>
                </c:pt>
                <c:pt idx="585">
                  <c:v>145.10174599999999</c:v>
                </c:pt>
                <c:pt idx="586">
                  <c:v>146.338425</c:v>
                </c:pt>
                <c:pt idx="587">
                  <c:v>145.520126</c:v>
                </c:pt>
                <c:pt idx="588">
                  <c:v>147.23104900000001</c:v>
                </c:pt>
                <c:pt idx="589">
                  <c:v>148.61651599999999</c:v>
                </c:pt>
                <c:pt idx="590">
                  <c:v>149.118607</c:v>
                </c:pt>
                <c:pt idx="591">
                  <c:v>148.81178299999999</c:v>
                </c:pt>
                <c:pt idx="592">
                  <c:v>148.18881200000001</c:v>
                </c:pt>
                <c:pt idx="593">
                  <c:v>147.035797</c:v>
                </c:pt>
                <c:pt idx="594">
                  <c:v>146.812622</c:v>
                </c:pt>
                <c:pt idx="595">
                  <c:v>149.37902800000001</c:v>
                </c:pt>
                <c:pt idx="596">
                  <c:v>149.053528</c:v>
                </c:pt>
                <c:pt idx="597">
                  <c:v>151.35955799999999</c:v>
                </c:pt>
                <c:pt idx="598">
                  <c:v>150.98762500000001</c:v>
                </c:pt>
                <c:pt idx="599">
                  <c:v>150.38324</c:v>
                </c:pt>
                <c:pt idx="600">
                  <c:v>152.07553100000001</c:v>
                </c:pt>
                <c:pt idx="601">
                  <c:v>154.33502200000001</c:v>
                </c:pt>
                <c:pt idx="602">
                  <c:v>158.519318</c:v>
                </c:pt>
                <c:pt idx="603">
                  <c:v>156.10174599999999</c:v>
                </c:pt>
                <c:pt idx="604">
                  <c:v>157.291946</c:v>
                </c:pt>
                <c:pt idx="605">
                  <c:v>151.68499800000001</c:v>
                </c:pt>
                <c:pt idx="606">
                  <c:v>151.294479</c:v>
                </c:pt>
                <c:pt idx="607">
                  <c:v>149.93691999999999</c:v>
                </c:pt>
                <c:pt idx="608">
                  <c:v>149.23951700000001</c:v>
                </c:pt>
                <c:pt idx="609">
                  <c:v>150.62498500000001</c:v>
                </c:pt>
                <c:pt idx="610">
                  <c:v>152.91239899999999</c:v>
                </c:pt>
                <c:pt idx="611">
                  <c:v>153.349411</c:v>
                </c:pt>
                <c:pt idx="612">
                  <c:v>154.60470599999999</c:v>
                </c:pt>
                <c:pt idx="613">
                  <c:v>155.10682700000001</c:v>
                </c:pt>
                <c:pt idx="614">
                  <c:v>154.40945400000001</c:v>
                </c:pt>
                <c:pt idx="615">
                  <c:v>154.89295999999999</c:v>
                </c:pt>
                <c:pt idx="616">
                  <c:v>153.48890700000001</c:v>
                </c:pt>
                <c:pt idx="617">
                  <c:v>154.03750600000001</c:v>
                </c:pt>
                <c:pt idx="618">
                  <c:v>154.111908</c:v>
                </c:pt>
                <c:pt idx="619">
                  <c:v>151.545547</c:v>
                </c:pt>
                <c:pt idx="620">
                  <c:v>151.451965</c:v>
                </c:pt>
                <c:pt idx="621">
                  <c:v>150.11399800000001</c:v>
                </c:pt>
                <c:pt idx="622">
                  <c:v>152.12562600000001</c:v>
                </c:pt>
                <c:pt idx="623">
                  <c:v>152.28469799999999</c:v>
                </c:pt>
                <c:pt idx="624">
                  <c:v>148.261459</c:v>
                </c:pt>
                <c:pt idx="625">
                  <c:v>149.06611599999999</c:v>
                </c:pt>
                <c:pt idx="626">
                  <c:v>148.78540000000001</c:v>
                </c:pt>
                <c:pt idx="627">
                  <c:v>146.16561899999999</c:v>
                </c:pt>
                <c:pt idx="628">
                  <c:v>143.21833799999999</c:v>
                </c:pt>
                <c:pt idx="629">
                  <c:v>146.05329900000001</c:v>
                </c:pt>
                <c:pt idx="630">
                  <c:v>147.26965300000001</c:v>
                </c:pt>
                <c:pt idx="631">
                  <c:v>147.55032299999999</c:v>
                </c:pt>
                <c:pt idx="632">
                  <c:v>148.907028</c:v>
                </c:pt>
                <c:pt idx="633">
                  <c:v>148.89764400000001</c:v>
                </c:pt>
                <c:pt idx="634">
                  <c:v>149.32804899999999</c:v>
                </c:pt>
                <c:pt idx="635">
                  <c:v>150.095291</c:v>
                </c:pt>
                <c:pt idx="636">
                  <c:v>150.98413099999999</c:v>
                </c:pt>
                <c:pt idx="637">
                  <c:v>150.42274499999999</c:v>
                </c:pt>
                <c:pt idx="638">
                  <c:v>150.14209</c:v>
                </c:pt>
                <c:pt idx="639">
                  <c:v>149.739746</c:v>
                </c:pt>
                <c:pt idx="640">
                  <c:v>150.170151</c:v>
                </c:pt>
                <c:pt idx="641">
                  <c:v>150.029785</c:v>
                </c:pt>
                <c:pt idx="642">
                  <c:v>151.489395</c:v>
                </c:pt>
                <c:pt idx="643">
                  <c:v>151.54553200000001</c:v>
                </c:pt>
                <c:pt idx="644">
                  <c:v>154.31500199999999</c:v>
                </c:pt>
                <c:pt idx="645">
                  <c:v>155.35356100000001</c:v>
                </c:pt>
                <c:pt idx="646">
                  <c:v>154.38986199999999</c:v>
                </c:pt>
                <c:pt idx="647">
                  <c:v>153.77233899999999</c:v>
                </c:pt>
                <c:pt idx="648">
                  <c:v>152.35017400000001</c:v>
                </c:pt>
                <c:pt idx="649">
                  <c:v>152.91156000000001</c:v>
                </c:pt>
                <c:pt idx="650">
                  <c:v>152.87413000000001</c:v>
                </c:pt>
                <c:pt idx="651">
                  <c:v>153.079971</c:v>
                </c:pt>
                <c:pt idx="652">
                  <c:v>152.48117099999999</c:v>
                </c:pt>
                <c:pt idx="653">
                  <c:v>150.871872</c:v>
                </c:pt>
                <c:pt idx="654">
                  <c:v>151.236786</c:v>
                </c:pt>
                <c:pt idx="655">
                  <c:v>149.21580499999999</c:v>
                </c:pt>
                <c:pt idx="656">
                  <c:v>149.62745699999999</c:v>
                </c:pt>
                <c:pt idx="657">
                  <c:v>150.067215</c:v>
                </c:pt>
                <c:pt idx="658">
                  <c:v>151.79814099999999</c:v>
                </c:pt>
                <c:pt idx="659">
                  <c:v>152.219177</c:v>
                </c:pt>
                <c:pt idx="660">
                  <c:v>155.76522800000001</c:v>
                </c:pt>
                <c:pt idx="661">
                  <c:v>155.86816400000001</c:v>
                </c:pt>
                <c:pt idx="662">
                  <c:v>154.548935</c:v>
                </c:pt>
                <c:pt idx="663">
                  <c:v>154.86705000000001</c:v>
                </c:pt>
                <c:pt idx="664">
                  <c:v>153.55714399999999</c:v>
                </c:pt>
                <c:pt idx="665">
                  <c:v>152.67764299999999</c:v>
                </c:pt>
                <c:pt idx="666">
                  <c:v>151.55487099999999</c:v>
                </c:pt>
                <c:pt idx="667">
                  <c:v>153.63200399999999</c:v>
                </c:pt>
                <c:pt idx="668">
                  <c:v>152.25659200000001</c:v>
                </c:pt>
                <c:pt idx="669">
                  <c:v>154.57699600000001</c:v>
                </c:pt>
                <c:pt idx="670">
                  <c:v>156.97224399999999</c:v>
                </c:pt>
                <c:pt idx="671">
                  <c:v>156.31729100000001</c:v>
                </c:pt>
                <c:pt idx="672">
                  <c:v>156.94418300000001</c:v>
                </c:pt>
                <c:pt idx="673">
                  <c:v>157.65524300000001</c:v>
                </c:pt>
                <c:pt idx="674">
                  <c:v>159.31134</c:v>
                </c:pt>
                <c:pt idx="675">
                  <c:v>158.01078799999999</c:v>
                </c:pt>
                <c:pt idx="676">
                  <c:v>157.37455700000001</c:v>
                </c:pt>
                <c:pt idx="677">
                  <c:v>159.02131700000001</c:v>
                </c:pt>
                <c:pt idx="678">
                  <c:v>159.264557</c:v>
                </c:pt>
                <c:pt idx="679">
                  <c:v>159.42361500000001</c:v>
                </c:pt>
                <c:pt idx="680">
                  <c:v>159.479736</c:v>
                </c:pt>
                <c:pt idx="681">
                  <c:v>159.13355999999999</c:v>
                </c:pt>
                <c:pt idx="682">
                  <c:v>160.05983000000001</c:v>
                </c:pt>
                <c:pt idx="683">
                  <c:v>159.95692399999999</c:v>
                </c:pt>
                <c:pt idx="684">
                  <c:v>160.56887800000001</c:v>
                </c:pt>
                <c:pt idx="685">
                  <c:v>160.12638899999999</c:v>
                </c:pt>
                <c:pt idx="686">
                  <c:v>159.17550700000001</c:v>
                </c:pt>
                <c:pt idx="687">
                  <c:v>158.930725</c:v>
                </c:pt>
                <c:pt idx="688">
                  <c:v>159.34497099999999</c:v>
                </c:pt>
                <c:pt idx="689">
                  <c:v>155.84266700000001</c:v>
                </c:pt>
                <c:pt idx="690">
                  <c:v>156.473434</c:v>
                </c:pt>
                <c:pt idx="691">
                  <c:v>156.3228</c:v>
                </c:pt>
                <c:pt idx="692">
                  <c:v>156.25692699999999</c:v>
                </c:pt>
                <c:pt idx="693">
                  <c:v>155.193039</c:v>
                </c:pt>
                <c:pt idx="694">
                  <c:v>153.82789600000001</c:v>
                </c:pt>
                <c:pt idx="695">
                  <c:v>155.89913899999999</c:v>
                </c:pt>
                <c:pt idx="696">
                  <c:v>157.30195599999999</c:v>
                </c:pt>
                <c:pt idx="697">
                  <c:v>155.30602999999999</c:v>
                </c:pt>
                <c:pt idx="698">
                  <c:v>155.69201699999999</c:v>
                </c:pt>
                <c:pt idx="699">
                  <c:v>154.86352500000001</c:v>
                </c:pt>
                <c:pt idx="700">
                  <c:v>154.80703700000001</c:v>
                </c:pt>
                <c:pt idx="701">
                  <c:v>155.55081200000001</c:v>
                </c:pt>
                <c:pt idx="702">
                  <c:v>152.50041200000001</c:v>
                </c:pt>
                <c:pt idx="703">
                  <c:v>154.251587</c:v>
                </c:pt>
                <c:pt idx="704">
                  <c:v>154.044464</c:v>
                </c:pt>
                <c:pt idx="705">
                  <c:v>153.11239599999999</c:v>
                </c:pt>
                <c:pt idx="706">
                  <c:v>153.80905200000001</c:v>
                </c:pt>
                <c:pt idx="707">
                  <c:v>154.59989899999999</c:v>
                </c:pt>
                <c:pt idx="708">
                  <c:v>154.421066</c:v>
                </c:pt>
                <c:pt idx="709">
                  <c:v>154.43043499999999</c:v>
                </c:pt>
                <c:pt idx="710">
                  <c:v>155.09889200000001</c:v>
                </c:pt>
                <c:pt idx="711">
                  <c:v>156.247513</c:v>
                </c:pt>
                <c:pt idx="712">
                  <c:v>159.09077500000001</c:v>
                </c:pt>
                <c:pt idx="713">
                  <c:v>158.13987700000001</c:v>
                </c:pt>
                <c:pt idx="714">
                  <c:v>159.49560500000001</c:v>
                </c:pt>
                <c:pt idx="715">
                  <c:v>159.184921</c:v>
                </c:pt>
                <c:pt idx="716">
                  <c:v>159.81570400000001</c:v>
                </c:pt>
                <c:pt idx="717">
                  <c:v>159.56149300000001</c:v>
                </c:pt>
                <c:pt idx="718">
                  <c:v>159.3638</c:v>
                </c:pt>
                <c:pt idx="719">
                  <c:v>160.44650300000001</c:v>
                </c:pt>
                <c:pt idx="720">
                  <c:v>158.51644899999999</c:v>
                </c:pt>
                <c:pt idx="721">
                  <c:v>158.26225299999999</c:v>
                </c:pt>
                <c:pt idx="722">
                  <c:v>157.11367799999999</c:v>
                </c:pt>
                <c:pt idx="723">
                  <c:v>158.59176600000001</c:v>
                </c:pt>
                <c:pt idx="724">
                  <c:v>159.570908</c:v>
                </c:pt>
                <c:pt idx="725">
                  <c:v>160.03222700000001</c:v>
                </c:pt>
                <c:pt idx="726">
                  <c:v>161.736313</c:v>
                </c:pt>
                <c:pt idx="727">
                  <c:v>161.81163000000001</c:v>
                </c:pt>
                <c:pt idx="728">
                  <c:v>162.55543499999999</c:v>
                </c:pt>
                <c:pt idx="729">
                  <c:v>162.10348500000001</c:v>
                </c:pt>
                <c:pt idx="730">
                  <c:v>162.10348500000001</c:v>
                </c:pt>
                <c:pt idx="731">
                  <c:v>162.12233000000001</c:v>
                </c:pt>
                <c:pt idx="732">
                  <c:v>162.188232</c:v>
                </c:pt>
                <c:pt idx="733">
                  <c:v>164.184158</c:v>
                </c:pt>
                <c:pt idx="734">
                  <c:v>163.21444700000001</c:v>
                </c:pt>
                <c:pt idx="735">
                  <c:v>163.525116</c:v>
                </c:pt>
                <c:pt idx="736">
                  <c:v>162.97906499999999</c:v>
                </c:pt>
                <c:pt idx="737">
                  <c:v>163.54397599999999</c:v>
                </c:pt>
                <c:pt idx="738">
                  <c:v>163.60043300000001</c:v>
                </c:pt>
                <c:pt idx="739">
                  <c:v>163.62870799999999</c:v>
                </c:pt>
                <c:pt idx="740">
                  <c:v>164.94674699999999</c:v>
                </c:pt>
                <c:pt idx="741">
                  <c:v>165.935303</c:v>
                </c:pt>
                <c:pt idx="742">
                  <c:v>167.43225100000001</c:v>
                </c:pt>
                <c:pt idx="743">
                  <c:v>168.966858</c:v>
                </c:pt>
                <c:pt idx="744">
                  <c:v>166.82028199999999</c:v>
                </c:pt>
                <c:pt idx="745">
                  <c:v>168.11952199999999</c:v>
                </c:pt>
                <c:pt idx="746">
                  <c:v>168.938614</c:v>
                </c:pt>
                <c:pt idx="747">
                  <c:v>168.209351</c:v>
                </c:pt>
                <c:pt idx="748">
                  <c:v>166.10687300000001</c:v>
                </c:pt>
                <c:pt idx="749">
                  <c:v>165.00824</c:v>
                </c:pt>
                <c:pt idx="750">
                  <c:v>164.127487</c:v>
                </c:pt>
                <c:pt idx="751">
                  <c:v>163.77706900000001</c:v>
                </c:pt>
                <c:pt idx="752">
                  <c:v>164.468414</c:v>
                </c:pt>
                <c:pt idx="753">
                  <c:v>163.96649199999999</c:v>
                </c:pt>
                <c:pt idx="754">
                  <c:v>164.54420500000001</c:v>
                </c:pt>
                <c:pt idx="755">
                  <c:v>165.67120399999999</c:v>
                </c:pt>
                <c:pt idx="756">
                  <c:v>165.775375</c:v>
                </c:pt>
                <c:pt idx="757">
                  <c:v>163.199341</c:v>
                </c:pt>
                <c:pt idx="758">
                  <c:v>162.80159</c:v>
                </c:pt>
                <c:pt idx="759">
                  <c:v>159.17430100000001</c:v>
                </c:pt>
                <c:pt idx="760">
                  <c:v>158.13252299999999</c:v>
                </c:pt>
                <c:pt idx="761">
                  <c:v>157.02444499999999</c:v>
                </c:pt>
                <c:pt idx="762">
                  <c:v>156.077393</c:v>
                </c:pt>
                <c:pt idx="763">
                  <c:v>156.664581</c:v>
                </c:pt>
                <c:pt idx="764">
                  <c:v>156.47515899999999</c:v>
                </c:pt>
                <c:pt idx="765">
                  <c:v>156.03002900000001</c:v>
                </c:pt>
                <c:pt idx="766">
                  <c:v>155.139771</c:v>
                </c:pt>
                <c:pt idx="767">
                  <c:v>155.821686</c:v>
                </c:pt>
                <c:pt idx="768">
                  <c:v>155.25340299999999</c:v>
                </c:pt>
                <c:pt idx="769">
                  <c:v>156.134186</c:v>
                </c:pt>
                <c:pt idx="770">
                  <c:v>155.660675</c:v>
                </c:pt>
                <c:pt idx="771">
                  <c:v>154.533661</c:v>
                </c:pt>
                <c:pt idx="772">
                  <c:v>154.19270299999999</c:v>
                </c:pt>
                <c:pt idx="773">
                  <c:v>155.33866900000001</c:v>
                </c:pt>
                <c:pt idx="774">
                  <c:v>152.95204200000001</c:v>
                </c:pt>
                <c:pt idx="775">
                  <c:v>151.976563</c:v>
                </c:pt>
                <c:pt idx="776">
                  <c:v>150.792709</c:v>
                </c:pt>
                <c:pt idx="777">
                  <c:v>151.13365200000001</c:v>
                </c:pt>
                <c:pt idx="778">
                  <c:v>151.446213</c:v>
                </c:pt>
                <c:pt idx="779">
                  <c:v>152.800522</c:v>
                </c:pt>
                <c:pt idx="780">
                  <c:v>152.41220100000001</c:v>
                </c:pt>
                <c:pt idx="781">
                  <c:v>151.768204</c:v>
                </c:pt>
                <c:pt idx="782">
                  <c:v>149.34371899999999</c:v>
                </c:pt>
                <c:pt idx="783">
                  <c:v>150.77377300000001</c:v>
                </c:pt>
                <c:pt idx="784">
                  <c:v>151.63561999999999</c:v>
                </c:pt>
                <c:pt idx="785">
                  <c:v>152.76263399999999</c:v>
                </c:pt>
                <c:pt idx="786">
                  <c:v>151.645081</c:v>
                </c:pt>
                <c:pt idx="787">
                  <c:v>155.19657900000001</c:v>
                </c:pt>
                <c:pt idx="788">
                  <c:v>155.11135899999999</c:v>
                </c:pt>
                <c:pt idx="789">
                  <c:v>154.751465</c:v>
                </c:pt>
                <c:pt idx="790">
                  <c:v>155.05453499999999</c:v>
                </c:pt>
                <c:pt idx="791">
                  <c:v>155.39549299999999</c:v>
                </c:pt>
                <c:pt idx="792">
                  <c:v>156.97709699999999</c:v>
                </c:pt>
                <c:pt idx="793">
                  <c:v>155.07347100000001</c:v>
                </c:pt>
                <c:pt idx="794">
                  <c:v>154.230591</c:v>
                </c:pt>
                <c:pt idx="795">
                  <c:v>154.259018</c:v>
                </c:pt>
                <c:pt idx="796">
                  <c:v>154.39158599999999</c:v>
                </c:pt>
                <c:pt idx="797">
                  <c:v>156.82553100000001</c:v>
                </c:pt>
                <c:pt idx="798">
                  <c:v>156.32360800000001</c:v>
                </c:pt>
                <c:pt idx="799">
                  <c:v>155.88797</c:v>
                </c:pt>
                <c:pt idx="800">
                  <c:v>154.77989199999999</c:v>
                </c:pt>
                <c:pt idx="801">
                  <c:v>154.24954199999999</c:v>
                </c:pt>
                <c:pt idx="802">
                  <c:v>153.908569</c:v>
                </c:pt>
                <c:pt idx="803">
                  <c:v>155.57543899999999</c:v>
                </c:pt>
                <c:pt idx="804">
                  <c:v>154.429474</c:v>
                </c:pt>
                <c:pt idx="805">
                  <c:v>156.27624499999999</c:v>
                </c:pt>
                <c:pt idx="806">
                  <c:v>154.865128</c:v>
                </c:pt>
                <c:pt idx="807">
                  <c:v>154.06012000000001</c:v>
                </c:pt>
                <c:pt idx="808">
                  <c:v>154.63784799999999</c:v>
                </c:pt>
                <c:pt idx="809">
                  <c:v>153.80436700000001</c:v>
                </c:pt>
                <c:pt idx="810">
                  <c:v>154.268463</c:v>
                </c:pt>
                <c:pt idx="811">
                  <c:v>152.23799099999999</c:v>
                </c:pt>
                <c:pt idx="812">
                  <c:v>153.181747</c:v>
                </c:pt>
                <c:pt idx="813">
                  <c:v>152.75277700000001</c:v>
                </c:pt>
                <c:pt idx="814">
                  <c:v>151.76135300000001</c:v>
                </c:pt>
                <c:pt idx="815">
                  <c:v>152.28566000000001</c:v>
                </c:pt>
                <c:pt idx="816">
                  <c:v>148.64413500000001</c:v>
                </c:pt>
                <c:pt idx="817">
                  <c:v>150.69369499999999</c:v>
                </c:pt>
                <c:pt idx="818">
                  <c:v>149.749954</c:v>
                </c:pt>
                <c:pt idx="819">
                  <c:v>151.932953</c:v>
                </c:pt>
                <c:pt idx="820">
                  <c:v>155.32661400000001</c:v>
                </c:pt>
                <c:pt idx="821">
                  <c:v>155.72697400000001</c:v>
                </c:pt>
                <c:pt idx="822">
                  <c:v>156.66119399999999</c:v>
                </c:pt>
                <c:pt idx="823">
                  <c:v>158.14830000000001</c:v>
                </c:pt>
                <c:pt idx="824">
                  <c:v>157.757462</c:v>
                </c:pt>
                <c:pt idx="825">
                  <c:v>160.57913199999999</c:v>
                </c:pt>
                <c:pt idx="826">
                  <c:v>162.33315999999999</c:v>
                </c:pt>
                <c:pt idx="827">
                  <c:v>163.143463</c:v>
                </c:pt>
                <c:pt idx="828">
                  <c:v>164.92607100000001</c:v>
                </c:pt>
                <c:pt idx="829">
                  <c:v>160.369415</c:v>
                </c:pt>
                <c:pt idx="830">
                  <c:v>159.91184999999999</c:v>
                </c:pt>
                <c:pt idx="831">
                  <c:v>159.39711</c:v>
                </c:pt>
                <c:pt idx="832">
                  <c:v>160.08345</c:v>
                </c:pt>
                <c:pt idx="833">
                  <c:v>160.38850400000001</c:v>
                </c:pt>
                <c:pt idx="834">
                  <c:v>161.74217200000001</c:v>
                </c:pt>
                <c:pt idx="835">
                  <c:v>162.39038099999999</c:v>
                </c:pt>
                <c:pt idx="836">
                  <c:v>163.53428600000001</c:v>
                </c:pt>
                <c:pt idx="837">
                  <c:v>164.258804</c:v>
                </c:pt>
                <c:pt idx="838">
                  <c:v>163.07673600000001</c:v>
                </c:pt>
                <c:pt idx="839">
                  <c:v>163.524765</c:v>
                </c:pt>
                <c:pt idx="840">
                  <c:v>163.086243</c:v>
                </c:pt>
                <c:pt idx="841">
                  <c:v>164.172989</c:v>
                </c:pt>
                <c:pt idx="842">
                  <c:v>163.61056500000001</c:v>
                </c:pt>
                <c:pt idx="843">
                  <c:v>165.82217399999999</c:v>
                </c:pt>
                <c:pt idx="844">
                  <c:v>165.00233499999999</c:v>
                </c:pt>
                <c:pt idx="845">
                  <c:v>163.24833699999999</c:v>
                </c:pt>
                <c:pt idx="846">
                  <c:v>161.85652200000001</c:v>
                </c:pt>
                <c:pt idx="847">
                  <c:v>160.87468000000001</c:v>
                </c:pt>
                <c:pt idx="848">
                  <c:v>159.99764999999999</c:v>
                </c:pt>
                <c:pt idx="849">
                  <c:v>159.29225199999999</c:v>
                </c:pt>
                <c:pt idx="850">
                  <c:v>158.79652400000001</c:v>
                </c:pt>
                <c:pt idx="851">
                  <c:v>157.528671</c:v>
                </c:pt>
                <c:pt idx="852">
                  <c:v>157.166428</c:v>
                </c:pt>
                <c:pt idx="853">
                  <c:v>155.35519400000001</c:v>
                </c:pt>
                <c:pt idx="854">
                  <c:v>159.79747</c:v>
                </c:pt>
                <c:pt idx="855">
                  <c:v>160.51243600000001</c:v>
                </c:pt>
                <c:pt idx="856">
                  <c:v>162.619156</c:v>
                </c:pt>
                <c:pt idx="857">
                  <c:v>163.76307700000001</c:v>
                </c:pt>
                <c:pt idx="858">
                  <c:v>164.23973100000001</c:v>
                </c:pt>
                <c:pt idx="859">
                  <c:v>162.895599</c:v>
                </c:pt>
                <c:pt idx="860">
                  <c:v>164.69729599999999</c:v>
                </c:pt>
                <c:pt idx="861">
                  <c:v>164.68774400000001</c:v>
                </c:pt>
                <c:pt idx="862">
                  <c:v>163.61056500000001</c:v>
                </c:pt>
                <c:pt idx="863">
                  <c:v>163.06720000000001</c:v>
                </c:pt>
                <c:pt idx="864">
                  <c:v>163.49617000000001</c:v>
                </c:pt>
                <c:pt idx="865">
                  <c:v>163.47711200000001</c:v>
                </c:pt>
                <c:pt idx="866">
                  <c:v>161.503815</c:v>
                </c:pt>
                <c:pt idx="867">
                  <c:v>159.87373400000001</c:v>
                </c:pt>
                <c:pt idx="868">
                  <c:v>157.86232000000001</c:v>
                </c:pt>
                <c:pt idx="869">
                  <c:v>159.49241599999999</c:v>
                </c:pt>
                <c:pt idx="870">
                  <c:v>159.39711</c:v>
                </c:pt>
                <c:pt idx="871">
                  <c:v>158.424789</c:v>
                </c:pt>
                <c:pt idx="872">
                  <c:v>156.72662399999999</c:v>
                </c:pt>
                <c:pt idx="873">
                  <c:v>154.59677099999999</c:v>
                </c:pt>
                <c:pt idx="874">
                  <c:v>154.67353800000001</c:v>
                </c:pt>
                <c:pt idx="875">
                  <c:v>151.718582</c:v>
                </c:pt>
                <c:pt idx="876">
                  <c:v>159.25943000000001</c:v>
                </c:pt>
                <c:pt idx="877">
                  <c:v>157.887497</c:v>
                </c:pt>
                <c:pt idx="878">
                  <c:v>157.34063699999999</c:v>
                </c:pt>
                <c:pt idx="879">
                  <c:v>159.29776000000001</c:v>
                </c:pt>
                <c:pt idx="880">
                  <c:v>161.63870199999999</c:v>
                </c:pt>
                <c:pt idx="881">
                  <c:v>162.59811400000001</c:v>
                </c:pt>
                <c:pt idx="882">
                  <c:v>165.21727000000001</c:v>
                </c:pt>
                <c:pt idx="883">
                  <c:v>161.86895799999999</c:v>
                </c:pt>
                <c:pt idx="884">
                  <c:v>162.48297099999999</c:v>
                </c:pt>
                <c:pt idx="885">
                  <c:v>162.77079800000001</c:v>
                </c:pt>
                <c:pt idx="886">
                  <c:v>162.473389</c:v>
                </c:pt>
                <c:pt idx="887">
                  <c:v>164.71838399999999</c:v>
                </c:pt>
                <c:pt idx="888">
                  <c:v>168.987686</c:v>
                </c:pt>
                <c:pt idx="889">
                  <c:v>167.43345600000001</c:v>
                </c:pt>
                <c:pt idx="890">
                  <c:v>169.62086500000001</c:v>
                </c:pt>
                <c:pt idx="891">
                  <c:v>167.74044799999999</c:v>
                </c:pt>
                <c:pt idx="892">
                  <c:v>168.690247</c:v>
                </c:pt>
                <c:pt idx="893">
                  <c:v>167.89395099999999</c:v>
                </c:pt>
                <c:pt idx="894">
                  <c:v>167.260773</c:v>
                </c:pt>
                <c:pt idx="895">
                  <c:v>168.124222</c:v>
                </c:pt>
                <c:pt idx="896">
                  <c:v>169.73599200000001</c:v>
                </c:pt>
                <c:pt idx="897">
                  <c:v>170.60905500000001</c:v>
                </c:pt>
                <c:pt idx="898">
                  <c:v>170.522705</c:v>
                </c:pt>
                <c:pt idx="899">
                  <c:v>172.297562</c:v>
                </c:pt>
                <c:pt idx="900">
                  <c:v>170.03341699999999</c:v>
                </c:pt>
                <c:pt idx="901">
                  <c:v>170.95443700000001</c:v>
                </c:pt>
                <c:pt idx="902">
                  <c:v>169.30426</c:v>
                </c:pt>
                <c:pt idx="903">
                  <c:v>170.39799500000001</c:v>
                </c:pt>
                <c:pt idx="904">
                  <c:v>174.83038300000001</c:v>
                </c:pt>
                <c:pt idx="905">
                  <c:v>174.37943999999999</c:v>
                </c:pt>
                <c:pt idx="906">
                  <c:v>174.72485399999999</c:v>
                </c:pt>
                <c:pt idx="907">
                  <c:v>172.53743</c:v>
                </c:pt>
                <c:pt idx="908">
                  <c:v>172.59498600000001</c:v>
                </c:pt>
                <c:pt idx="909">
                  <c:v>173.32415800000001</c:v>
                </c:pt>
                <c:pt idx="910">
                  <c:v>172.59498600000001</c:v>
                </c:pt>
                <c:pt idx="911">
                  <c:v>170.445953</c:v>
                </c:pt>
                <c:pt idx="912">
                  <c:v>175.645859</c:v>
                </c:pt>
                <c:pt idx="913">
                  <c:v>176.422989</c:v>
                </c:pt>
                <c:pt idx="914">
                  <c:v>175.91450499999999</c:v>
                </c:pt>
                <c:pt idx="915">
                  <c:v>174.16841099999999</c:v>
                </c:pt>
                <c:pt idx="916">
                  <c:v>178.45689400000001</c:v>
                </c:pt>
                <c:pt idx="917">
                  <c:v>177.180893</c:v>
                </c:pt>
                <c:pt idx="918">
                  <c:v>174.705658</c:v>
                </c:pt>
                <c:pt idx="919">
                  <c:v>176.010468</c:v>
                </c:pt>
                <c:pt idx="920">
                  <c:v>173.13226299999999</c:v>
                </c:pt>
                <c:pt idx="921">
                  <c:v>171.386154</c:v>
                </c:pt>
                <c:pt idx="922">
                  <c:v>171.050354</c:v>
                </c:pt>
                <c:pt idx="923">
                  <c:v>172.88282799999999</c:v>
                </c:pt>
                <c:pt idx="924">
                  <c:v>169.58248900000001</c:v>
                </c:pt>
                <c:pt idx="925">
                  <c:v>169.20834400000001</c:v>
                </c:pt>
                <c:pt idx="926">
                  <c:v>170.12934899999999</c:v>
                </c:pt>
                <c:pt idx="927">
                  <c:v>169.89909399999999</c:v>
                </c:pt>
                <c:pt idx="928">
                  <c:v>168.97807299999999</c:v>
                </c:pt>
                <c:pt idx="929">
                  <c:v>170.6474</c:v>
                </c:pt>
                <c:pt idx="930">
                  <c:v>169.66883899999999</c:v>
                </c:pt>
                <c:pt idx="931">
                  <c:v>170.84889200000001</c:v>
                </c:pt>
                <c:pt idx="932">
                  <c:v>171.55886799999999</c:v>
                </c:pt>
                <c:pt idx="933">
                  <c:v>168.373672</c:v>
                </c:pt>
                <c:pt idx="934">
                  <c:v>166.877014</c:v>
                </c:pt>
                <c:pt idx="935">
                  <c:v>169.79354900000001</c:v>
                </c:pt>
                <c:pt idx="936">
                  <c:v>173.25993299999999</c:v>
                </c:pt>
                <c:pt idx="937">
                  <c:v>175.15242000000001</c:v>
                </c:pt>
                <c:pt idx="938">
                  <c:v>173.433716</c:v>
                </c:pt>
                <c:pt idx="939">
                  <c:v>173.279236</c:v>
                </c:pt>
                <c:pt idx="940">
                  <c:v>174.853104</c:v>
                </c:pt>
                <c:pt idx="941">
                  <c:v>173.34681699999999</c:v>
                </c:pt>
                <c:pt idx="942">
                  <c:v>171.589508</c:v>
                </c:pt>
                <c:pt idx="943">
                  <c:v>171.04878199999999</c:v>
                </c:pt>
                <c:pt idx="944">
                  <c:v>170.34393299999999</c:v>
                </c:pt>
                <c:pt idx="945">
                  <c:v>170.3246</c:v>
                </c:pt>
                <c:pt idx="946">
                  <c:v>172.1978</c:v>
                </c:pt>
                <c:pt idx="947">
                  <c:v>171.174316</c:v>
                </c:pt>
                <c:pt idx="948">
                  <c:v>167.72728000000001</c:v>
                </c:pt>
                <c:pt idx="949">
                  <c:v>166.607224</c:v>
                </c:pt>
                <c:pt idx="950">
                  <c:v>164.927155</c:v>
                </c:pt>
                <c:pt idx="951">
                  <c:v>162.3974</c:v>
                </c:pt>
                <c:pt idx="952">
                  <c:v>164.13540599999999</c:v>
                </c:pt>
                <c:pt idx="953">
                  <c:v>164.22228999999999</c:v>
                </c:pt>
                <c:pt idx="954">
                  <c:v>163.62365700000001</c:v>
                </c:pt>
                <c:pt idx="955">
                  <c:v>167.05136100000001</c:v>
                </c:pt>
                <c:pt idx="956">
                  <c:v>169.687378</c:v>
                </c:pt>
                <c:pt idx="957">
                  <c:v>173.472351</c:v>
                </c:pt>
                <c:pt idx="958">
                  <c:v>176.011765</c:v>
                </c:pt>
                <c:pt idx="959">
                  <c:v>175.84762599999999</c:v>
                </c:pt>
                <c:pt idx="960">
                  <c:v>170.84605400000001</c:v>
                </c:pt>
                <c:pt idx="961">
                  <c:v>170.89430200000001</c:v>
                </c:pt>
                <c:pt idx="962">
                  <c:v>171.39639299999999</c:v>
                </c:pt>
                <c:pt idx="963">
                  <c:v>173.33717300000001</c:v>
                </c:pt>
                <c:pt idx="964">
                  <c:v>172.00470000000001</c:v>
                </c:pt>
                <c:pt idx="965">
                  <c:v>172.15919500000001</c:v>
                </c:pt>
                <c:pt idx="966">
                  <c:v>172.352295</c:v>
                </c:pt>
                <c:pt idx="967">
                  <c:v>172.139893</c:v>
                </c:pt>
                <c:pt idx="968">
                  <c:v>172.20747399999999</c:v>
                </c:pt>
                <c:pt idx="969">
                  <c:v>169.79357899999999</c:v>
                </c:pt>
                <c:pt idx="970">
                  <c:v>169.39769000000001</c:v>
                </c:pt>
                <c:pt idx="971">
                  <c:v>169.629425</c:v>
                </c:pt>
                <c:pt idx="972">
                  <c:v>172.091599</c:v>
                </c:pt>
                <c:pt idx="973">
                  <c:v>168.229355</c:v>
                </c:pt>
                <c:pt idx="974">
                  <c:v>165.77685500000001</c:v>
                </c:pt>
                <c:pt idx="975">
                  <c:v>164.83059700000001</c:v>
                </c:pt>
                <c:pt idx="976">
                  <c:v>165.40992700000001</c:v>
                </c:pt>
                <c:pt idx="977">
                  <c:v>166.19201699999999</c:v>
                </c:pt>
                <c:pt idx="978">
                  <c:v>166.52034</c:v>
                </c:pt>
                <c:pt idx="979">
                  <c:v>167.69830300000001</c:v>
                </c:pt>
                <c:pt idx="980">
                  <c:v>167.23483300000001</c:v>
                </c:pt>
                <c:pt idx="981">
                  <c:v>168.20040900000001</c:v>
                </c:pt>
                <c:pt idx="982">
                  <c:v>168.50936899999999</c:v>
                </c:pt>
                <c:pt idx="983">
                  <c:v>167.92039500000001</c:v>
                </c:pt>
                <c:pt idx="984">
                  <c:v>166.96447800000001</c:v>
                </c:pt>
                <c:pt idx="985">
                  <c:v>168.576965</c:v>
                </c:pt>
                <c:pt idx="986">
                  <c:v>165.87339800000001</c:v>
                </c:pt>
                <c:pt idx="987">
                  <c:v>165.21682699999999</c:v>
                </c:pt>
                <c:pt idx="988">
                  <c:v>164.33815000000001</c:v>
                </c:pt>
                <c:pt idx="989">
                  <c:v>164.318848</c:v>
                </c:pt>
                <c:pt idx="990">
                  <c:v>164.79196200000001</c:v>
                </c:pt>
                <c:pt idx="991">
                  <c:v>161.38353000000001</c:v>
                </c:pt>
                <c:pt idx="992">
                  <c:v>159.60691800000001</c:v>
                </c:pt>
                <c:pt idx="993">
                  <c:v>160.36968999999999</c:v>
                </c:pt>
                <c:pt idx="994">
                  <c:v>161.79873699999999</c:v>
                </c:pt>
                <c:pt idx="995">
                  <c:v>161.80839499999999</c:v>
                </c:pt>
                <c:pt idx="996">
                  <c:v>161.02630600000001</c:v>
                </c:pt>
                <c:pt idx="997">
                  <c:v>163.47879</c:v>
                </c:pt>
                <c:pt idx="998">
                  <c:v>162.905304</c:v>
                </c:pt>
                <c:pt idx="999">
                  <c:v>161.48613</c:v>
                </c:pt>
                <c:pt idx="1000">
                  <c:v>160.95150799999999</c:v>
                </c:pt>
                <c:pt idx="1001">
                  <c:v>162.458145</c:v>
                </c:pt>
                <c:pt idx="1002">
                  <c:v>159.67811599999999</c:v>
                </c:pt>
                <c:pt idx="1003">
                  <c:v>158.44360399999999</c:v>
                </c:pt>
                <c:pt idx="1004">
                  <c:v>157.88954200000001</c:v>
                </c:pt>
                <c:pt idx="1005">
                  <c:v>156.830017</c:v>
                </c:pt>
                <c:pt idx="1006">
                  <c:v>160.71820099999999</c:v>
                </c:pt>
                <c:pt idx="1007">
                  <c:v>158.19090299999999</c:v>
                </c:pt>
                <c:pt idx="1008">
                  <c:v>158.61857599999999</c:v>
                </c:pt>
                <c:pt idx="1009">
                  <c:v>159.48370399999999</c:v>
                </c:pt>
                <c:pt idx="1010">
                  <c:v>160.76681500000001</c:v>
                </c:pt>
                <c:pt idx="1011">
                  <c:v>161.077866</c:v>
                </c:pt>
                <c:pt idx="1012">
                  <c:v>161.009827</c:v>
                </c:pt>
                <c:pt idx="1013">
                  <c:v>156.82029700000001</c:v>
                </c:pt>
                <c:pt idx="1014">
                  <c:v>160.05722</c:v>
                </c:pt>
                <c:pt idx="1015">
                  <c:v>160.46546900000001</c:v>
                </c:pt>
                <c:pt idx="1016">
                  <c:v>162.91503900000001</c:v>
                </c:pt>
                <c:pt idx="1017">
                  <c:v>161.63192699999999</c:v>
                </c:pt>
                <c:pt idx="1018">
                  <c:v>160.35855100000001</c:v>
                </c:pt>
                <c:pt idx="1019">
                  <c:v>158.71579</c:v>
                </c:pt>
                <c:pt idx="1020">
                  <c:v>161.534729</c:v>
                </c:pt>
                <c:pt idx="1021">
                  <c:v>162.05961600000001</c:v>
                </c:pt>
                <c:pt idx="1022">
                  <c:v>161.06814600000001</c:v>
                </c:pt>
                <c:pt idx="1023">
                  <c:v>160.32939099999999</c:v>
                </c:pt>
                <c:pt idx="1024">
                  <c:v>161.709686</c:v>
                </c:pt>
                <c:pt idx="1025">
                  <c:v>159.930847</c:v>
                </c:pt>
                <c:pt idx="1026">
                  <c:v>158.793564</c:v>
                </c:pt>
                <c:pt idx="1027">
                  <c:v>158.63801599999999</c:v>
                </c:pt>
                <c:pt idx="1028">
                  <c:v>160.99037200000001</c:v>
                </c:pt>
                <c:pt idx="1029">
                  <c:v>160.49461400000001</c:v>
                </c:pt>
                <c:pt idx="1030">
                  <c:v>157.38407900000001</c:v>
                </c:pt>
                <c:pt idx="1031">
                  <c:v>155.72189299999999</c:v>
                </c:pt>
                <c:pt idx="1032">
                  <c:v>155.92600999999999</c:v>
                </c:pt>
                <c:pt idx="1033">
                  <c:v>158.181152</c:v>
                </c:pt>
                <c:pt idx="1034">
                  <c:v>158.14228800000001</c:v>
                </c:pt>
                <c:pt idx="1035">
                  <c:v>160.533524</c:v>
                </c:pt>
                <c:pt idx="1036">
                  <c:v>159.862808</c:v>
                </c:pt>
                <c:pt idx="1037">
                  <c:v>161.933258</c:v>
                </c:pt>
                <c:pt idx="1038">
                  <c:v>161.369461</c:v>
                </c:pt>
                <c:pt idx="1039">
                  <c:v>160.086365</c:v>
                </c:pt>
                <c:pt idx="1040">
                  <c:v>160.49461400000001</c:v>
                </c:pt>
                <c:pt idx="1041">
                  <c:v>163.993988</c:v>
                </c:pt>
                <c:pt idx="1042">
                  <c:v>166.20053100000001</c:v>
                </c:pt>
                <c:pt idx="1043">
                  <c:v>165.93810999999999</c:v>
                </c:pt>
                <c:pt idx="1044">
                  <c:v>167.396164</c:v>
                </c:pt>
                <c:pt idx="1045">
                  <c:v>167.49336199999999</c:v>
                </c:pt>
                <c:pt idx="1046">
                  <c:v>169.981796</c:v>
                </c:pt>
                <c:pt idx="1047">
                  <c:v>169.106964</c:v>
                </c:pt>
                <c:pt idx="1048">
                  <c:v>168.25155599999999</c:v>
                </c:pt>
                <c:pt idx="1049">
                  <c:v>165.66589400000001</c:v>
                </c:pt>
                <c:pt idx="1050">
                  <c:v>165.94781499999999</c:v>
                </c:pt>
                <c:pt idx="1051">
                  <c:v>166.686554</c:v>
                </c:pt>
                <c:pt idx="1052">
                  <c:v>168.14463799999999</c:v>
                </c:pt>
                <c:pt idx="1053">
                  <c:v>168.980591</c:v>
                </c:pt>
                <c:pt idx="1054">
                  <c:v>167.62943999999999</c:v>
                </c:pt>
                <c:pt idx="1055">
                  <c:v>169.592972</c:v>
                </c:pt>
                <c:pt idx="1056">
                  <c:v>164.51890599999999</c:v>
                </c:pt>
                <c:pt idx="1057">
                  <c:v>167.10455300000001</c:v>
                </c:pt>
                <c:pt idx="1058">
                  <c:v>167.57112100000001</c:v>
                </c:pt>
                <c:pt idx="1059">
                  <c:v>168.61123699999999</c:v>
                </c:pt>
                <c:pt idx="1060">
                  <c:v>169.972092</c:v>
                </c:pt>
                <c:pt idx="1061">
                  <c:v>171.27462800000001</c:v>
                </c:pt>
                <c:pt idx="1062">
                  <c:v>172.15512100000001</c:v>
                </c:pt>
                <c:pt idx="1063">
                  <c:v>172.98670999999999</c:v>
                </c:pt>
                <c:pt idx="1064">
                  <c:v>173.17257699999999</c:v>
                </c:pt>
                <c:pt idx="1065">
                  <c:v>173.39759799999999</c:v>
                </c:pt>
                <c:pt idx="1066">
                  <c:v>173.48564099999999</c:v>
                </c:pt>
                <c:pt idx="1067">
                  <c:v>172.27250699999999</c:v>
                </c:pt>
                <c:pt idx="1068">
                  <c:v>174.141098</c:v>
                </c:pt>
                <c:pt idx="1069">
                  <c:v>174.86506700000001</c:v>
                </c:pt>
                <c:pt idx="1070">
                  <c:v>175.00204500000001</c:v>
                </c:pt>
                <c:pt idx="1071">
                  <c:v>174.90420499999999</c:v>
                </c:pt>
                <c:pt idx="1072">
                  <c:v>172.28230300000001</c:v>
                </c:pt>
                <c:pt idx="1073">
                  <c:v>173.32910200000001</c:v>
                </c:pt>
                <c:pt idx="1074">
                  <c:v>173.35844399999999</c:v>
                </c:pt>
                <c:pt idx="1075">
                  <c:v>171.930115</c:v>
                </c:pt>
                <c:pt idx="1076">
                  <c:v>173.98455799999999</c:v>
                </c:pt>
                <c:pt idx="1077">
                  <c:v>175.32487499999999</c:v>
                </c:pt>
                <c:pt idx="1078">
                  <c:v>175.86294599999999</c:v>
                </c:pt>
                <c:pt idx="1079">
                  <c:v>173.64218099999999</c:v>
                </c:pt>
                <c:pt idx="1080">
                  <c:v>171.86161799999999</c:v>
                </c:pt>
                <c:pt idx="1081">
                  <c:v>171.675735</c:v>
                </c:pt>
                <c:pt idx="1082">
                  <c:v>171.86161799999999</c:v>
                </c:pt>
                <c:pt idx="1083">
                  <c:v>173.828033</c:v>
                </c:pt>
                <c:pt idx="1084">
                  <c:v>173.192139</c:v>
                </c:pt>
                <c:pt idx="1085">
                  <c:v>173.63237000000001</c:v>
                </c:pt>
                <c:pt idx="1086">
                  <c:v>173.58345</c:v>
                </c:pt>
                <c:pt idx="1087">
                  <c:v>172.83015399999999</c:v>
                </c:pt>
                <c:pt idx="1088">
                  <c:v>173.71064799999999</c:v>
                </c:pt>
                <c:pt idx="1089">
                  <c:v>172.820358</c:v>
                </c:pt>
                <c:pt idx="1090">
                  <c:v>174.32698099999999</c:v>
                </c:pt>
                <c:pt idx="1091">
                  <c:v>176.22493</c:v>
                </c:pt>
                <c:pt idx="1092">
                  <c:v>174.923767</c:v>
                </c:pt>
                <c:pt idx="1093">
                  <c:v>176.342331</c:v>
                </c:pt>
                <c:pt idx="1094">
                  <c:v>171.77356</c:v>
                </c:pt>
                <c:pt idx="1095">
                  <c:v>171.36267100000001</c:v>
                </c:pt>
                <c:pt idx="1096">
                  <c:v>171.08874499999999</c:v>
                </c:pt>
                <c:pt idx="1097">
                  <c:v>170.22782900000001</c:v>
                </c:pt>
                <c:pt idx="1098">
                  <c:v>169.67018100000001</c:v>
                </c:pt>
                <c:pt idx="1099">
                  <c:v>168.62338299999999</c:v>
                </c:pt>
                <c:pt idx="1100">
                  <c:v>166.07974200000001</c:v>
                </c:pt>
                <c:pt idx="1101">
                  <c:v>165.854736</c:v>
                </c:pt>
                <c:pt idx="1102">
                  <c:v>165.081863</c:v>
                </c:pt>
                <c:pt idx="1103">
                  <c:v>164.661179</c:v>
                </c:pt>
                <c:pt idx="1104">
                  <c:v>164.661179</c:v>
                </c:pt>
                <c:pt idx="1105">
                  <c:v>165.835159</c:v>
                </c:pt>
                <c:pt idx="1106">
                  <c:v>165.22860700000001</c:v>
                </c:pt>
                <c:pt idx="1107">
                  <c:v>164.58291600000001</c:v>
                </c:pt>
                <c:pt idx="1108">
                  <c:v>158.487976</c:v>
                </c:pt>
                <c:pt idx="1109">
                  <c:v>159.877182</c:v>
                </c:pt>
                <c:pt idx="1110">
                  <c:v>161.34466599999999</c:v>
                </c:pt>
                <c:pt idx="1111">
                  <c:v>161.95121800000001</c:v>
                </c:pt>
                <c:pt idx="1112">
                  <c:v>161.041382</c:v>
                </c:pt>
                <c:pt idx="1113">
                  <c:v>159.818512</c:v>
                </c:pt>
                <c:pt idx="1114">
                  <c:v>159.85762</c:v>
                </c:pt>
                <c:pt idx="1115">
                  <c:v>160.06306499999999</c:v>
                </c:pt>
                <c:pt idx="1116">
                  <c:v>157.90095500000001</c:v>
                </c:pt>
                <c:pt idx="1117">
                  <c:v>158.63471999999999</c:v>
                </c:pt>
                <c:pt idx="1118">
                  <c:v>159.22172499999999</c:v>
                </c:pt>
                <c:pt idx="1119">
                  <c:v>158.527084</c:v>
                </c:pt>
                <c:pt idx="1120">
                  <c:v>155.91499300000001</c:v>
                </c:pt>
                <c:pt idx="1121">
                  <c:v>154.809494</c:v>
                </c:pt>
                <c:pt idx="1122">
                  <c:v>158.04145800000001</c:v>
                </c:pt>
                <c:pt idx="1123">
                  <c:v>155.68646200000001</c:v>
                </c:pt>
                <c:pt idx="1124">
                  <c:v>155.46968100000001</c:v>
                </c:pt>
                <c:pt idx="1125">
                  <c:v>155.42041</c:v>
                </c:pt>
                <c:pt idx="1126">
                  <c:v>153.686172</c:v>
                </c:pt>
                <c:pt idx="1127">
                  <c:v>153.35116600000001</c:v>
                </c:pt>
                <c:pt idx="1128">
                  <c:v>151.01585399999999</c:v>
                </c:pt>
                <c:pt idx="1129">
                  <c:v>150.33596800000001</c:v>
                </c:pt>
                <c:pt idx="1130">
                  <c:v>150.21772799999999</c:v>
                </c:pt>
                <c:pt idx="1131">
                  <c:v>151.76473999999999</c:v>
                </c:pt>
                <c:pt idx="1132">
                  <c:v>153.282196</c:v>
                </c:pt>
                <c:pt idx="1133">
                  <c:v>151.83371</c:v>
                </c:pt>
                <c:pt idx="1134">
                  <c:v>150.72026099999999</c:v>
                </c:pt>
                <c:pt idx="1135">
                  <c:v>149.025452</c:v>
                </c:pt>
                <c:pt idx="1136">
                  <c:v>149.39003</c:v>
                </c:pt>
                <c:pt idx="1137">
                  <c:v>150.81878699999999</c:v>
                </c:pt>
                <c:pt idx="1138">
                  <c:v>151.66619900000001</c:v>
                </c:pt>
                <c:pt idx="1139">
                  <c:v>152.08990499999999</c:v>
                </c:pt>
                <c:pt idx="1140">
                  <c:v>151.77458200000001</c:v>
                </c:pt>
                <c:pt idx="1141">
                  <c:v>150.14875799999999</c:v>
                </c:pt>
                <c:pt idx="1142">
                  <c:v>151.63664199999999</c:v>
                </c:pt>
                <c:pt idx="1143">
                  <c:v>151.63664199999999</c:v>
                </c:pt>
                <c:pt idx="1144">
                  <c:v>148.83822599999999</c:v>
                </c:pt>
                <c:pt idx="1145">
                  <c:v>148.917068</c:v>
                </c:pt>
                <c:pt idx="1146">
                  <c:v>150.414795</c:v>
                </c:pt>
                <c:pt idx="1147">
                  <c:v>151.055283</c:v>
                </c:pt>
                <c:pt idx="1148">
                  <c:v>149.59695400000001</c:v>
                </c:pt>
                <c:pt idx="1149">
                  <c:v>151.06514000000001</c:v>
                </c:pt>
                <c:pt idx="1150">
                  <c:v>151.18336500000001</c:v>
                </c:pt>
                <c:pt idx="1151">
                  <c:v>152.730377</c:v>
                </c:pt>
                <c:pt idx="1152">
                  <c:v>154.55329900000001</c:v>
                </c:pt>
                <c:pt idx="1153">
                  <c:v>156.169296</c:v>
                </c:pt>
                <c:pt idx="1154">
                  <c:v>163.18502799999999</c:v>
                </c:pt>
                <c:pt idx="1155">
                  <c:v>162.73175000000001</c:v>
                </c:pt>
                <c:pt idx="1156">
                  <c:v>161.91390999999999</c:v>
                </c:pt>
                <c:pt idx="1157">
                  <c:v>161.864655</c:v>
                </c:pt>
                <c:pt idx="1158">
                  <c:v>161.51977500000001</c:v>
                </c:pt>
                <c:pt idx="1159">
                  <c:v>163.67770400000001</c:v>
                </c:pt>
                <c:pt idx="1160">
                  <c:v>163.411652</c:v>
                </c:pt>
                <c:pt idx="1161">
                  <c:v>163.24414100000001</c:v>
                </c:pt>
                <c:pt idx="1162">
                  <c:v>158.65237400000001</c:v>
                </c:pt>
                <c:pt idx="1163">
                  <c:v>160.15013099999999</c:v>
                </c:pt>
                <c:pt idx="1164">
                  <c:v>161.184753</c:v>
                </c:pt>
                <c:pt idx="1165">
                  <c:v>160.307785</c:v>
                </c:pt>
                <c:pt idx="1166">
                  <c:v>161.283264</c:v>
                </c:pt>
                <c:pt idx="1167">
                  <c:v>162.76130699999999</c:v>
                </c:pt>
                <c:pt idx="1168">
                  <c:v>160.2388</c:v>
                </c:pt>
                <c:pt idx="1169">
                  <c:v>160.613235</c:v>
                </c:pt>
                <c:pt idx="1170">
                  <c:v>161.30299400000001</c:v>
                </c:pt>
                <c:pt idx="1171">
                  <c:v>161.20446799999999</c:v>
                </c:pt>
                <c:pt idx="1172">
                  <c:v>162.61352500000001</c:v>
                </c:pt>
                <c:pt idx="1173">
                  <c:v>160.48513800000001</c:v>
                </c:pt>
                <c:pt idx="1174">
                  <c:v>159.75598099999999</c:v>
                </c:pt>
                <c:pt idx="1175">
                  <c:v>160.29791299999999</c:v>
                </c:pt>
                <c:pt idx="1176">
                  <c:v>159.93334999999999</c:v>
                </c:pt>
                <c:pt idx="1177">
                  <c:v>158.69180299999999</c:v>
                </c:pt>
                <c:pt idx="1178">
                  <c:v>159.283005</c:v>
                </c:pt>
                <c:pt idx="1179">
                  <c:v>158.63269</c:v>
                </c:pt>
                <c:pt idx="1180">
                  <c:v>158.42575099999999</c:v>
                </c:pt>
                <c:pt idx="1181">
                  <c:v>157.21376000000001</c:v>
                </c:pt>
                <c:pt idx="1182">
                  <c:v>157.006821</c:v>
                </c:pt>
                <c:pt idx="1183">
                  <c:v>156.661957</c:v>
                </c:pt>
                <c:pt idx="1184">
                  <c:v>156.159424</c:v>
                </c:pt>
                <c:pt idx="1185">
                  <c:v>156.58313000000001</c:v>
                </c:pt>
                <c:pt idx="1186">
                  <c:v>155.73924299999999</c:v>
                </c:pt>
                <c:pt idx="1187">
                  <c:v>155.679688</c:v>
                </c:pt>
                <c:pt idx="1188">
                  <c:v>155.530777</c:v>
                </c:pt>
                <c:pt idx="1189">
                  <c:v>153.296997</c:v>
                </c:pt>
                <c:pt idx="1190">
                  <c:v>153.237427</c:v>
                </c:pt>
                <c:pt idx="1191">
                  <c:v>153.25726299999999</c:v>
                </c:pt>
                <c:pt idx="1192">
                  <c:v>153.942307</c:v>
                </c:pt>
                <c:pt idx="1193">
                  <c:v>153.426041</c:v>
                </c:pt>
                <c:pt idx="1194">
                  <c:v>155.83853099999999</c:v>
                </c:pt>
                <c:pt idx="1195">
                  <c:v>157.17880199999999</c:v>
                </c:pt>
                <c:pt idx="1196">
                  <c:v>157.03980999999999</c:v>
                </c:pt>
                <c:pt idx="1197">
                  <c:v>157.377365</c:v>
                </c:pt>
                <c:pt idx="1198">
                  <c:v>159.10481300000001</c:v>
                </c:pt>
                <c:pt idx="1199">
                  <c:v>158.85661300000001</c:v>
                </c:pt>
                <c:pt idx="1200">
                  <c:v>158.74740600000001</c:v>
                </c:pt>
                <c:pt idx="1201">
                  <c:v>159.58135999999999</c:v>
                </c:pt>
                <c:pt idx="1202">
                  <c:v>160.39544699999999</c:v>
                </c:pt>
                <c:pt idx="1203">
                  <c:v>162.54980499999999</c:v>
                </c:pt>
                <c:pt idx="1204">
                  <c:v>163.04620399999999</c:v>
                </c:pt>
                <c:pt idx="1205">
                  <c:v>162.94693000000001</c:v>
                </c:pt>
                <c:pt idx="1206">
                  <c:v>162.69873000000001</c:v>
                </c:pt>
                <c:pt idx="1207">
                  <c:v>164.42617799999999</c:v>
                </c:pt>
                <c:pt idx="1208">
                  <c:v>164.28718599999999</c:v>
                </c:pt>
                <c:pt idx="1209">
                  <c:v>162.45053100000001</c:v>
                </c:pt>
                <c:pt idx="1210">
                  <c:v>162.112976</c:v>
                </c:pt>
                <c:pt idx="1211">
                  <c:v>161.78537</c:v>
                </c:pt>
                <c:pt idx="1212">
                  <c:v>162.917145</c:v>
                </c:pt>
                <c:pt idx="1213">
                  <c:v>164.32690400000001</c:v>
                </c:pt>
                <c:pt idx="1214">
                  <c:v>162.17254600000001</c:v>
                </c:pt>
                <c:pt idx="1215">
                  <c:v>161.63642899999999</c:v>
                </c:pt>
                <c:pt idx="1216">
                  <c:v>160.43516500000001</c:v>
                </c:pt>
                <c:pt idx="1217">
                  <c:v>158.10209699999999</c:v>
                </c:pt>
                <c:pt idx="1218">
                  <c:v>158.36021400000001</c:v>
                </c:pt>
                <c:pt idx="1219">
                  <c:v>157.486572</c:v>
                </c:pt>
                <c:pt idx="1220">
                  <c:v>156.94053600000001</c:v>
                </c:pt>
                <c:pt idx="1221">
                  <c:v>157.665268</c:v>
                </c:pt>
                <c:pt idx="1222">
                  <c:v>158.71762100000001</c:v>
                </c:pt>
                <c:pt idx="1223">
                  <c:v>157.92340100000001</c:v>
                </c:pt>
                <c:pt idx="1224">
                  <c:v>157.913467</c:v>
                </c:pt>
                <c:pt idx="1225">
                  <c:v>157.59577899999999</c:v>
                </c:pt>
                <c:pt idx="1226">
                  <c:v>167.16629</c:v>
                </c:pt>
                <c:pt idx="1227">
                  <c:v>168.96324200000001</c:v>
                </c:pt>
                <c:pt idx="1228">
                  <c:v>169.84683200000001</c:v>
                </c:pt>
                <c:pt idx="1229">
                  <c:v>171.14738500000001</c:v>
                </c:pt>
                <c:pt idx="1230">
                  <c:v>171.47500600000001</c:v>
                </c:pt>
                <c:pt idx="1231">
                  <c:v>172.438019</c:v>
                </c:pt>
                <c:pt idx="1232">
                  <c:v>173.22232099999999</c:v>
                </c:pt>
                <c:pt idx="1233">
                  <c:v>166.322418</c:v>
                </c:pt>
                <c:pt idx="1234">
                  <c:v>167.672607</c:v>
                </c:pt>
                <c:pt idx="1235">
                  <c:v>168.68525700000001</c:v>
                </c:pt>
                <c:pt idx="1236">
                  <c:v>169.41000399999999</c:v>
                </c:pt>
                <c:pt idx="1237">
                  <c:v>167.821518</c:v>
                </c:pt>
                <c:pt idx="1238">
                  <c:v>171.85228000000001</c:v>
                </c:pt>
                <c:pt idx="1239">
                  <c:v>171.93168600000001</c:v>
                </c:pt>
                <c:pt idx="1240">
                  <c:v>171.822495</c:v>
                </c:pt>
                <c:pt idx="1241">
                  <c:v>170.92896999999999</c:v>
                </c:pt>
                <c:pt idx="1242">
                  <c:v>172.59686300000001</c:v>
                </c:pt>
                <c:pt idx="1243">
                  <c:v>172.189819</c:v>
                </c:pt>
                <c:pt idx="1244">
                  <c:v>171.69342</c:v>
                </c:pt>
                <c:pt idx="1245">
                  <c:v>171.14738500000001</c:v>
                </c:pt>
                <c:pt idx="1246">
                  <c:v>172.755707</c:v>
                </c:pt>
                <c:pt idx="1247">
                  <c:v>171.24667400000001</c:v>
                </c:pt>
                <c:pt idx="1248">
                  <c:v>166.14372299999999</c:v>
                </c:pt>
                <c:pt idx="1249">
                  <c:v>164.82330300000001</c:v>
                </c:pt>
                <c:pt idx="1250">
                  <c:v>163.34404000000001</c:v>
                </c:pt>
                <c:pt idx="1251">
                  <c:v>163.89999399999999</c:v>
                </c:pt>
                <c:pt idx="1252">
                  <c:v>166.25</c:v>
                </c:pt>
                <c:pt idx="1253">
                  <c:v>164.28999300000001</c:v>
                </c:pt>
                <c:pt idx="1254">
                  <c:v>164.30999800000001</c:v>
                </c:pt>
                <c:pt idx="1255">
                  <c:v>163.729996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92384"/>
        <c:axId val="141291904"/>
      </c:lineChart>
      <c:dateAx>
        <c:axId val="140192384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crossAx val="141291904"/>
        <c:crosses val="autoZero"/>
        <c:auto val="1"/>
        <c:lblOffset val="100"/>
        <c:baseTimeUnit val="days"/>
      </c:dateAx>
      <c:valAx>
        <c:axId val="1412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923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5-year CSX stock price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CSX stock price</c:v>
          </c:tx>
          <c:marker>
            <c:symbol val="none"/>
          </c:marker>
          <c:cat>
            <c:numRef>
              <c:f>CSX!$A$2:$A$1257</c:f>
              <c:numCache>
                <c:formatCode>d/m/yyyy</c:formatCode>
                <c:ptCount val="1256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43350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43360</c:v>
                </c:pt>
                <c:pt idx="10">
                  <c:v>43361</c:v>
                </c:pt>
                <c:pt idx="11">
                  <c:v>43362</c:v>
                </c:pt>
                <c:pt idx="12">
                  <c:v>43363</c:v>
                </c:pt>
                <c:pt idx="13">
                  <c:v>43364</c:v>
                </c:pt>
                <c:pt idx="14">
                  <c:v>43367</c:v>
                </c:pt>
                <c:pt idx="15">
                  <c:v>43368</c:v>
                </c:pt>
                <c:pt idx="16">
                  <c:v>43369</c:v>
                </c:pt>
                <c:pt idx="17">
                  <c:v>43370</c:v>
                </c:pt>
                <c:pt idx="18">
                  <c:v>43371</c:v>
                </c:pt>
                <c:pt idx="19">
                  <c:v>43374</c:v>
                </c:pt>
                <c:pt idx="20">
                  <c:v>43375</c:v>
                </c:pt>
                <c:pt idx="21">
                  <c:v>43376</c:v>
                </c:pt>
                <c:pt idx="22">
                  <c:v>43377</c:v>
                </c:pt>
                <c:pt idx="23">
                  <c:v>43378</c:v>
                </c:pt>
                <c:pt idx="24">
                  <c:v>43381</c:v>
                </c:pt>
                <c:pt idx="25">
                  <c:v>43382</c:v>
                </c:pt>
                <c:pt idx="26">
                  <c:v>43383</c:v>
                </c:pt>
                <c:pt idx="27">
                  <c:v>43384</c:v>
                </c:pt>
                <c:pt idx="28">
                  <c:v>43385</c:v>
                </c:pt>
                <c:pt idx="29">
                  <c:v>43388</c:v>
                </c:pt>
                <c:pt idx="30">
                  <c:v>43389</c:v>
                </c:pt>
                <c:pt idx="31">
                  <c:v>43390</c:v>
                </c:pt>
                <c:pt idx="32">
                  <c:v>43391</c:v>
                </c:pt>
                <c:pt idx="33">
                  <c:v>43392</c:v>
                </c:pt>
                <c:pt idx="34">
                  <c:v>43395</c:v>
                </c:pt>
                <c:pt idx="35">
                  <c:v>43396</c:v>
                </c:pt>
                <c:pt idx="36">
                  <c:v>43397</c:v>
                </c:pt>
                <c:pt idx="37">
                  <c:v>43398</c:v>
                </c:pt>
                <c:pt idx="38">
                  <c:v>43399</c:v>
                </c:pt>
                <c:pt idx="39">
                  <c:v>43402</c:v>
                </c:pt>
                <c:pt idx="40">
                  <c:v>43403</c:v>
                </c:pt>
                <c:pt idx="41">
                  <c:v>43404</c:v>
                </c:pt>
                <c:pt idx="42">
                  <c:v>43405</c:v>
                </c:pt>
                <c:pt idx="43">
                  <c:v>43406</c:v>
                </c:pt>
                <c:pt idx="44">
                  <c:v>43409</c:v>
                </c:pt>
                <c:pt idx="45">
                  <c:v>43410</c:v>
                </c:pt>
                <c:pt idx="46">
                  <c:v>43411</c:v>
                </c:pt>
                <c:pt idx="47">
                  <c:v>43412</c:v>
                </c:pt>
                <c:pt idx="48">
                  <c:v>43413</c:v>
                </c:pt>
                <c:pt idx="49">
                  <c:v>43416</c:v>
                </c:pt>
                <c:pt idx="50">
                  <c:v>43417</c:v>
                </c:pt>
                <c:pt idx="51">
                  <c:v>43418</c:v>
                </c:pt>
                <c:pt idx="52">
                  <c:v>43419</c:v>
                </c:pt>
                <c:pt idx="53">
                  <c:v>43420</c:v>
                </c:pt>
                <c:pt idx="54">
                  <c:v>43423</c:v>
                </c:pt>
                <c:pt idx="55">
                  <c:v>43424</c:v>
                </c:pt>
                <c:pt idx="56">
                  <c:v>43425</c:v>
                </c:pt>
                <c:pt idx="57">
                  <c:v>43427</c:v>
                </c:pt>
                <c:pt idx="58">
                  <c:v>43430</c:v>
                </c:pt>
                <c:pt idx="59">
                  <c:v>43431</c:v>
                </c:pt>
                <c:pt idx="60">
                  <c:v>43432</c:v>
                </c:pt>
                <c:pt idx="61">
                  <c:v>43433</c:v>
                </c:pt>
                <c:pt idx="62">
                  <c:v>43434</c:v>
                </c:pt>
                <c:pt idx="63">
                  <c:v>43437</c:v>
                </c:pt>
                <c:pt idx="64">
                  <c:v>43438</c:v>
                </c:pt>
                <c:pt idx="65">
                  <c:v>43440</c:v>
                </c:pt>
                <c:pt idx="66">
                  <c:v>43441</c:v>
                </c:pt>
                <c:pt idx="67">
                  <c:v>43444</c:v>
                </c:pt>
                <c:pt idx="68">
                  <c:v>43445</c:v>
                </c:pt>
                <c:pt idx="69">
                  <c:v>43446</c:v>
                </c:pt>
                <c:pt idx="70">
                  <c:v>43447</c:v>
                </c:pt>
                <c:pt idx="71">
                  <c:v>43448</c:v>
                </c:pt>
                <c:pt idx="72">
                  <c:v>43451</c:v>
                </c:pt>
                <c:pt idx="73">
                  <c:v>43452</c:v>
                </c:pt>
                <c:pt idx="74">
                  <c:v>43453</c:v>
                </c:pt>
                <c:pt idx="75">
                  <c:v>43454</c:v>
                </c:pt>
                <c:pt idx="76">
                  <c:v>43455</c:v>
                </c:pt>
                <c:pt idx="77">
                  <c:v>43458</c:v>
                </c:pt>
                <c:pt idx="78">
                  <c:v>43460</c:v>
                </c:pt>
                <c:pt idx="79">
                  <c:v>43461</c:v>
                </c:pt>
                <c:pt idx="80">
                  <c:v>43462</c:v>
                </c:pt>
                <c:pt idx="81">
                  <c:v>43465</c:v>
                </c:pt>
                <c:pt idx="82">
                  <c:v>43467</c:v>
                </c:pt>
                <c:pt idx="83">
                  <c:v>43468</c:v>
                </c:pt>
                <c:pt idx="84">
                  <c:v>43469</c:v>
                </c:pt>
                <c:pt idx="85">
                  <c:v>43472</c:v>
                </c:pt>
                <c:pt idx="86">
                  <c:v>43473</c:v>
                </c:pt>
                <c:pt idx="87">
                  <c:v>43474</c:v>
                </c:pt>
                <c:pt idx="88">
                  <c:v>43475</c:v>
                </c:pt>
                <c:pt idx="89">
                  <c:v>43476</c:v>
                </c:pt>
                <c:pt idx="90">
                  <c:v>43479</c:v>
                </c:pt>
                <c:pt idx="91">
                  <c:v>43480</c:v>
                </c:pt>
                <c:pt idx="92">
                  <c:v>43481</c:v>
                </c:pt>
                <c:pt idx="93">
                  <c:v>43482</c:v>
                </c:pt>
                <c:pt idx="94">
                  <c:v>43483</c:v>
                </c:pt>
                <c:pt idx="95">
                  <c:v>43487</c:v>
                </c:pt>
                <c:pt idx="96">
                  <c:v>43488</c:v>
                </c:pt>
                <c:pt idx="97">
                  <c:v>43489</c:v>
                </c:pt>
                <c:pt idx="98">
                  <c:v>43490</c:v>
                </c:pt>
                <c:pt idx="99">
                  <c:v>43493</c:v>
                </c:pt>
                <c:pt idx="100">
                  <c:v>43494</c:v>
                </c:pt>
                <c:pt idx="101">
                  <c:v>43495</c:v>
                </c:pt>
                <c:pt idx="102">
                  <c:v>43496</c:v>
                </c:pt>
                <c:pt idx="103">
                  <c:v>43497</c:v>
                </c:pt>
                <c:pt idx="104">
                  <c:v>43500</c:v>
                </c:pt>
                <c:pt idx="105">
                  <c:v>43501</c:v>
                </c:pt>
                <c:pt idx="106">
                  <c:v>43502</c:v>
                </c:pt>
                <c:pt idx="107">
                  <c:v>43503</c:v>
                </c:pt>
                <c:pt idx="108">
                  <c:v>43504</c:v>
                </c:pt>
                <c:pt idx="109">
                  <c:v>43507</c:v>
                </c:pt>
                <c:pt idx="110">
                  <c:v>43508</c:v>
                </c:pt>
                <c:pt idx="111">
                  <c:v>43509</c:v>
                </c:pt>
                <c:pt idx="112">
                  <c:v>43510</c:v>
                </c:pt>
                <c:pt idx="113">
                  <c:v>43511</c:v>
                </c:pt>
                <c:pt idx="114">
                  <c:v>43515</c:v>
                </c:pt>
                <c:pt idx="115">
                  <c:v>43516</c:v>
                </c:pt>
                <c:pt idx="116">
                  <c:v>43517</c:v>
                </c:pt>
                <c:pt idx="117">
                  <c:v>43518</c:v>
                </c:pt>
                <c:pt idx="118">
                  <c:v>43521</c:v>
                </c:pt>
                <c:pt idx="119">
                  <c:v>43522</c:v>
                </c:pt>
                <c:pt idx="120">
                  <c:v>43523</c:v>
                </c:pt>
                <c:pt idx="121">
                  <c:v>43524</c:v>
                </c:pt>
                <c:pt idx="122">
                  <c:v>43525</c:v>
                </c:pt>
                <c:pt idx="123">
                  <c:v>43528</c:v>
                </c:pt>
                <c:pt idx="124">
                  <c:v>43529</c:v>
                </c:pt>
                <c:pt idx="125">
                  <c:v>43530</c:v>
                </c:pt>
                <c:pt idx="126">
                  <c:v>43531</c:v>
                </c:pt>
                <c:pt idx="127">
                  <c:v>43532</c:v>
                </c:pt>
                <c:pt idx="128">
                  <c:v>43535</c:v>
                </c:pt>
                <c:pt idx="129">
                  <c:v>43536</c:v>
                </c:pt>
                <c:pt idx="130">
                  <c:v>43537</c:v>
                </c:pt>
                <c:pt idx="131">
                  <c:v>43538</c:v>
                </c:pt>
                <c:pt idx="132">
                  <c:v>43539</c:v>
                </c:pt>
                <c:pt idx="133">
                  <c:v>43542</c:v>
                </c:pt>
                <c:pt idx="134">
                  <c:v>43543</c:v>
                </c:pt>
                <c:pt idx="135">
                  <c:v>43544</c:v>
                </c:pt>
                <c:pt idx="136">
                  <c:v>43545</c:v>
                </c:pt>
                <c:pt idx="137">
                  <c:v>43546</c:v>
                </c:pt>
                <c:pt idx="138">
                  <c:v>43549</c:v>
                </c:pt>
                <c:pt idx="139">
                  <c:v>43550</c:v>
                </c:pt>
                <c:pt idx="140">
                  <c:v>43551</c:v>
                </c:pt>
                <c:pt idx="141">
                  <c:v>43552</c:v>
                </c:pt>
                <c:pt idx="142">
                  <c:v>43553</c:v>
                </c:pt>
                <c:pt idx="143">
                  <c:v>43556</c:v>
                </c:pt>
                <c:pt idx="144">
                  <c:v>43557</c:v>
                </c:pt>
                <c:pt idx="145">
                  <c:v>43558</c:v>
                </c:pt>
                <c:pt idx="146">
                  <c:v>43559</c:v>
                </c:pt>
                <c:pt idx="147">
                  <c:v>43560</c:v>
                </c:pt>
                <c:pt idx="148">
                  <c:v>43563</c:v>
                </c:pt>
                <c:pt idx="149">
                  <c:v>43564</c:v>
                </c:pt>
                <c:pt idx="150">
                  <c:v>43565</c:v>
                </c:pt>
                <c:pt idx="151">
                  <c:v>43566</c:v>
                </c:pt>
                <c:pt idx="152">
                  <c:v>43567</c:v>
                </c:pt>
                <c:pt idx="153">
                  <c:v>43570</c:v>
                </c:pt>
                <c:pt idx="154">
                  <c:v>43571</c:v>
                </c:pt>
                <c:pt idx="155">
                  <c:v>43572</c:v>
                </c:pt>
                <c:pt idx="156">
                  <c:v>43573</c:v>
                </c:pt>
                <c:pt idx="157">
                  <c:v>43577</c:v>
                </c:pt>
                <c:pt idx="158">
                  <c:v>43578</c:v>
                </c:pt>
                <c:pt idx="159">
                  <c:v>43579</c:v>
                </c:pt>
                <c:pt idx="160">
                  <c:v>43580</c:v>
                </c:pt>
                <c:pt idx="161">
                  <c:v>43581</c:v>
                </c:pt>
                <c:pt idx="162">
                  <c:v>43584</c:v>
                </c:pt>
                <c:pt idx="163">
                  <c:v>43585</c:v>
                </c:pt>
                <c:pt idx="164">
                  <c:v>43586</c:v>
                </c:pt>
                <c:pt idx="165">
                  <c:v>43587</c:v>
                </c:pt>
                <c:pt idx="166">
                  <c:v>43588</c:v>
                </c:pt>
                <c:pt idx="167">
                  <c:v>43591</c:v>
                </c:pt>
                <c:pt idx="168">
                  <c:v>43592</c:v>
                </c:pt>
                <c:pt idx="169">
                  <c:v>43593</c:v>
                </c:pt>
                <c:pt idx="170">
                  <c:v>43594</c:v>
                </c:pt>
                <c:pt idx="171">
                  <c:v>43595</c:v>
                </c:pt>
                <c:pt idx="172">
                  <c:v>43598</c:v>
                </c:pt>
                <c:pt idx="173">
                  <c:v>43599</c:v>
                </c:pt>
                <c:pt idx="174">
                  <c:v>43600</c:v>
                </c:pt>
                <c:pt idx="175">
                  <c:v>43601</c:v>
                </c:pt>
                <c:pt idx="176">
                  <c:v>43602</c:v>
                </c:pt>
                <c:pt idx="177">
                  <c:v>43605</c:v>
                </c:pt>
                <c:pt idx="178">
                  <c:v>43606</c:v>
                </c:pt>
                <c:pt idx="179">
                  <c:v>43607</c:v>
                </c:pt>
                <c:pt idx="180">
                  <c:v>43608</c:v>
                </c:pt>
                <c:pt idx="181">
                  <c:v>43609</c:v>
                </c:pt>
                <c:pt idx="182">
                  <c:v>43613</c:v>
                </c:pt>
                <c:pt idx="183">
                  <c:v>43614</c:v>
                </c:pt>
                <c:pt idx="184">
                  <c:v>43615</c:v>
                </c:pt>
                <c:pt idx="185">
                  <c:v>43616</c:v>
                </c:pt>
                <c:pt idx="186">
                  <c:v>43619</c:v>
                </c:pt>
                <c:pt idx="187">
                  <c:v>43620</c:v>
                </c:pt>
                <c:pt idx="188">
                  <c:v>43621</c:v>
                </c:pt>
                <c:pt idx="189">
                  <c:v>43622</c:v>
                </c:pt>
                <c:pt idx="190">
                  <c:v>43623</c:v>
                </c:pt>
                <c:pt idx="191">
                  <c:v>43626</c:v>
                </c:pt>
                <c:pt idx="192">
                  <c:v>43627</c:v>
                </c:pt>
                <c:pt idx="193">
                  <c:v>43628</c:v>
                </c:pt>
                <c:pt idx="194">
                  <c:v>43629</c:v>
                </c:pt>
                <c:pt idx="195">
                  <c:v>43630</c:v>
                </c:pt>
                <c:pt idx="196">
                  <c:v>43633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43640</c:v>
                </c:pt>
                <c:pt idx="202">
                  <c:v>43641</c:v>
                </c:pt>
                <c:pt idx="203">
                  <c:v>43642</c:v>
                </c:pt>
                <c:pt idx="204">
                  <c:v>43643</c:v>
                </c:pt>
                <c:pt idx="205">
                  <c:v>43644</c:v>
                </c:pt>
                <c:pt idx="206">
                  <c:v>43647</c:v>
                </c:pt>
                <c:pt idx="207">
                  <c:v>43648</c:v>
                </c:pt>
                <c:pt idx="208">
                  <c:v>43649</c:v>
                </c:pt>
                <c:pt idx="209">
                  <c:v>43651</c:v>
                </c:pt>
                <c:pt idx="210">
                  <c:v>43654</c:v>
                </c:pt>
                <c:pt idx="211">
                  <c:v>43655</c:v>
                </c:pt>
                <c:pt idx="212">
                  <c:v>43656</c:v>
                </c:pt>
                <c:pt idx="213">
                  <c:v>43657</c:v>
                </c:pt>
                <c:pt idx="214">
                  <c:v>43658</c:v>
                </c:pt>
                <c:pt idx="215">
                  <c:v>43661</c:v>
                </c:pt>
                <c:pt idx="216">
                  <c:v>43662</c:v>
                </c:pt>
                <c:pt idx="217">
                  <c:v>43663</c:v>
                </c:pt>
                <c:pt idx="218">
                  <c:v>43664</c:v>
                </c:pt>
                <c:pt idx="219">
                  <c:v>43665</c:v>
                </c:pt>
                <c:pt idx="220">
                  <c:v>43668</c:v>
                </c:pt>
                <c:pt idx="221">
                  <c:v>43669</c:v>
                </c:pt>
                <c:pt idx="222">
                  <c:v>43670</c:v>
                </c:pt>
                <c:pt idx="223">
                  <c:v>43671</c:v>
                </c:pt>
                <c:pt idx="224">
                  <c:v>43672</c:v>
                </c:pt>
                <c:pt idx="225">
                  <c:v>43675</c:v>
                </c:pt>
                <c:pt idx="226">
                  <c:v>43676</c:v>
                </c:pt>
                <c:pt idx="227">
                  <c:v>43677</c:v>
                </c:pt>
                <c:pt idx="228">
                  <c:v>43678</c:v>
                </c:pt>
                <c:pt idx="229">
                  <c:v>43679</c:v>
                </c:pt>
                <c:pt idx="230">
                  <c:v>43682</c:v>
                </c:pt>
                <c:pt idx="231">
                  <c:v>43683</c:v>
                </c:pt>
                <c:pt idx="232">
                  <c:v>43684</c:v>
                </c:pt>
                <c:pt idx="233">
                  <c:v>43685</c:v>
                </c:pt>
                <c:pt idx="234">
                  <c:v>43686</c:v>
                </c:pt>
                <c:pt idx="235">
                  <c:v>43689</c:v>
                </c:pt>
                <c:pt idx="236">
                  <c:v>43690</c:v>
                </c:pt>
                <c:pt idx="237">
                  <c:v>43691</c:v>
                </c:pt>
                <c:pt idx="238">
                  <c:v>43692</c:v>
                </c:pt>
                <c:pt idx="239">
                  <c:v>43693</c:v>
                </c:pt>
                <c:pt idx="240">
                  <c:v>43696</c:v>
                </c:pt>
                <c:pt idx="241">
                  <c:v>43697</c:v>
                </c:pt>
                <c:pt idx="242">
                  <c:v>43698</c:v>
                </c:pt>
                <c:pt idx="243">
                  <c:v>43699</c:v>
                </c:pt>
                <c:pt idx="244">
                  <c:v>43700</c:v>
                </c:pt>
                <c:pt idx="245">
                  <c:v>43703</c:v>
                </c:pt>
                <c:pt idx="246">
                  <c:v>43704</c:v>
                </c:pt>
                <c:pt idx="247">
                  <c:v>43705</c:v>
                </c:pt>
                <c:pt idx="248">
                  <c:v>43706</c:v>
                </c:pt>
                <c:pt idx="249">
                  <c:v>43707</c:v>
                </c:pt>
                <c:pt idx="250">
                  <c:v>43711</c:v>
                </c:pt>
                <c:pt idx="251">
                  <c:v>43712</c:v>
                </c:pt>
                <c:pt idx="252">
                  <c:v>43713</c:v>
                </c:pt>
                <c:pt idx="253">
                  <c:v>43714</c:v>
                </c:pt>
                <c:pt idx="254">
                  <c:v>43717</c:v>
                </c:pt>
                <c:pt idx="255">
                  <c:v>43718</c:v>
                </c:pt>
                <c:pt idx="256">
                  <c:v>43719</c:v>
                </c:pt>
                <c:pt idx="257">
                  <c:v>43720</c:v>
                </c:pt>
                <c:pt idx="258">
                  <c:v>43721</c:v>
                </c:pt>
                <c:pt idx="259">
                  <c:v>43724</c:v>
                </c:pt>
                <c:pt idx="260">
                  <c:v>43725</c:v>
                </c:pt>
                <c:pt idx="261">
                  <c:v>43726</c:v>
                </c:pt>
                <c:pt idx="262">
                  <c:v>43727</c:v>
                </c:pt>
                <c:pt idx="263">
                  <c:v>43728</c:v>
                </c:pt>
                <c:pt idx="264">
                  <c:v>43731</c:v>
                </c:pt>
                <c:pt idx="265">
                  <c:v>43732</c:v>
                </c:pt>
                <c:pt idx="266">
                  <c:v>43733</c:v>
                </c:pt>
                <c:pt idx="267">
                  <c:v>43734</c:v>
                </c:pt>
                <c:pt idx="268">
                  <c:v>43735</c:v>
                </c:pt>
                <c:pt idx="269">
                  <c:v>43738</c:v>
                </c:pt>
                <c:pt idx="270">
                  <c:v>43739</c:v>
                </c:pt>
                <c:pt idx="271">
                  <c:v>43740</c:v>
                </c:pt>
                <c:pt idx="272">
                  <c:v>43741</c:v>
                </c:pt>
                <c:pt idx="273">
                  <c:v>43742</c:v>
                </c:pt>
                <c:pt idx="274">
                  <c:v>43745</c:v>
                </c:pt>
                <c:pt idx="275">
                  <c:v>43746</c:v>
                </c:pt>
                <c:pt idx="276">
                  <c:v>43747</c:v>
                </c:pt>
                <c:pt idx="277">
                  <c:v>43748</c:v>
                </c:pt>
                <c:pt idx="278">
                  <c:v>43749</c:v>
                </c:pt>
                <c:pt idx="279">
                  <c:v>43752</c:v>
                </c:pt>
                <c:pt idx="280">
                  <c:v>43753</c:v>
                </c:pt>
                <c:pt idx="281">
                  <c:v>43754</c:v>
                </c:pt>
                <c:pt idx="282">
                  <c:v>43755</c:v>
                </c:pt>
                <c:pt idx="283">
                  <c:v>43756</c:v>
                </c:pt>
                <c:pt idx="284">
                  <c:v>43759</c:v>
                </c:pt>
                <c:pt idx="285">
                  <c:v>43760</c:v>
                </c:pt>
                <c:pt idx="286">
                  <c:v>43761</c:v>
                </c:pt>
                <c:pt idx="287">
                  <c:v>43762</c:v>
                </c:pt>
                <c:pt idx="288">
                  <c:v>43763</c:v>
                </c:pt>
                <c:pt idx="289">
                  <c:v>43766</c:v>
                </c:pt>
                <c:pt idx="290">
                  <c:v>43767</c:v>
                </c:pt>
                <c:pt idx="291">
                  <c:v>43768</c:v>
                </c:pt>
                <c:pt idx="292">
                  <c:v>43769</c:v>
                </c:pt>
                <c:pt idx="293">
                  <c:v>43770</c:v>
                </c:pt>
                <c:pt idx="294">
                  <c:v>43773</c:v>
                </c:pt>
                <c:pt idx="295">
                  <c:v>43774</c:v>
                </c:pt>
                <c:pt idx="296">
                  <c:v>43775</c:v>
                </c:pt>
                <c:pt idx="297">
                  <c:v>43776</c:v>
                </c:pt>
                <c:pt idx="298">
                  <c:v>43777</c:v>
                </c:pt>
                <c:pt idx="299">
                  <c:v>43780</c:v>
                </c:pt>
                <c:pt idx="300">
                  <c:v>43781</c:v>
                </c:pt>
                <c:pt idx="301">
                  <c:v>43782</c:v>
                </c:pt>
                <c:pt idx="302">
                  <c:v>43783</c:v>
                </c:pt>
                <c:pt idx="303">
                  <c:v>43784</c:v>
                </c:pt>
                <c:pt idx="304">
                  <c:v>43787</c:v>
                </c:pt>
                <c:pt idx="305">
                  <c:v>43788</c:v>
                </c:pt>
                <c:pt idx="306">
                  <c:v>43789</c:v>
                </c:pt>
                <c:pt idx="307">
                  <c:v>43790</c:v>
                </c:pt>
                <c:pt idx="308">
                  <c:v>43791</c:v>
                </c:pt>
                <c:pt idx="309">
                  <c:v>43794</c:v>
                </c:pt>
                <c:pt idx="310">
                  <c:v>43795</c:v>
                </c:pt>
                <c:pt idx="311">
                  <c:v>43796</c:v>
                </c:pt>
                <c:pt idx="312">
                  <c:v>43798</c:v>
                </c:pt>
                <c:pt idx="313">
                  <c:v>43801</c:v>
                </c:pt>
                <c:pt idx="314">
                  <c:v>43802</c:v>
                </c:pt>
                <c:pt idx="315">
                  <c:v>43803</c:v>
                </c:pt>
                <c:pt idx="316">
                  <c:v>43804</c:v>
                </c:pt>
                <c:pt idx="317">
                  <c:v>43805</c:v>
                </c:pt>
                <c:pt idx="318">
                  <c:v>43808</c:v>
                </c:pt>
                <c:pt idx="319">
                  <c:v>43809</c:v>
                </c:pt>
                <c:pt idx="320">
                  <c:v>43810</c:v>
                </c:pt>
                <c:pt idx="321">
                  <c:v>43811</c:v>
                </c:pt>
                <c:pt idx="322">
                  <c:v>43812</c:v>
                </c:pt>
                <c:pt idx="323">
                  <c:v>43815</c:v>
                </c:pt>
                <c:pt idx="324">
                  <c:v>43816</c:v>
                </c:pt>
                <c:pt idx="325">
                  <c:v>43817</c:v>
                </c:pt>
                <c:pt idx="326">
                  <c:v>43818</c:v>
                </c:pt>
                <c:pt idx="327">
                  <c:v>43819</c:v>
                </c:pt>
                <c:pt idx="328">
                  <c:v>43822</c:v>
                </c:pt>
                <c:pt idx="329">
                  <c:v>43823</c:v>
                </c:pt>
                <c:pt idx="330">
                  <c:v>43825</c:v>
                </c:pt>
                <c:pt idx="331">
                  <c:v>43826</c:v>
                </c:pt>
                <c:pt idx="332">
                  <c:v>43829</c:v>
                </c:pt>
                <c:pt idx="333">
                  <c:v>43830</c:v>
                </c:pt>
                <c:pt idx="334">
                  <c:v>43832</c:v>
                </c:pt>
                <c:pt idx="335">
                  <c:v>43833</c:v>
                </c:pt>
                <c:pt idx="336">
                  <c:v>43836</c:v>
                </c:pt>
                <c:pt idx="337">
                  <c:v>43837</c:v>
                </c:pt>
                <c:pt idx="338">
                  <c:v>43838</c:v>
                </c:pt>
                <c:pt idx="339">
                  <c:v>43839</c:v>
                </c:pt>
                <c:pt idx="340">
                  <c:v>43840</c:v>
                </c:pt>
                <c:pt idx="341">
                  <c:v>43843</c:v>
                </c:pt>
                <c:pt idx="342">
                  <c:v>43844</c:v>
                </c:pt>
                <c:pt idx="343">
                  <c:v>43845</c:v>
                </c:pt>
                <c:pt idx="344">
                  <c:v>43846</c:v>
                </c:pt>
                <c:pt idx="345">
                  <c:v>43847</c:v>
                </c:pt>
                <c:pt idx="346">
                  <c:v>43851</c:v>
                </c:pt>
                <c:pt idx="347">
                  <c:v>43852</c:v>
                </c:pt>
                <c:pt idx="348">
                  <c:v>43853</c:v>
                </c:pt>
                <c:pt idx="349">
                  <c:v>43854</c:v>
                </c:pt>
                <c:pt idx="350">
                  <c:v>43857</c:v>
                </c:pt>
                <c:pt idx="351">
                  <c:v>43858</c:v>
                </c:pt>
                <c:pt idx="352">
                  <c:v>43859</c:v>
                </c:pt>
                <c:pt idx="353">
                  <c:v>43860</c:v>
                </c:pt>
                <c:pt idx="354">
                  <c:v>43861</c:v>
                </c:pt>
                <c:pt idx="355">
                  <c:v>43864</c:v>
                </c:pt>
                <c:pt idx="356">
                  <c:v>43865</c:v>
                </c:pt>
                <c:pt idx="357">
                  <c:v>43866</c:v>
                </c:pt>
                <c:pt idx="358">
                  <c:v>43867</c:v>
                </c:pt>
                <c:pt idx="359">
                  <c:v>43868</c:v>
                </c:pt>
                <c:pt idx="360">
                  <c:v>43871</c:v>
                </c:pt>
                <c:pt idx="361">
                  <c:v>43872</c:v>
                </c:pt>
                <c:pt idx="362">
                  <c:v>43873</c:v>
                </c:pt>
                <c:pt idx="363">
                  <c:v>43874</c:v>
                </c:pt>
                <c:pt idx="364">
                  <c:v>43875</c:v>
                </c:pt>
                <c:pt idx="365">
                  <c:v>43879</c:v>
                </c:pt>
                <c:pt idx="366">
                  <c:v>43880</c:v>
                </c:pt>
                <c:pt idx="367">
                  <c:v>43881</c:v>
                </c:pt>
                <c:pt idx="368">
                  <c:v>43882</c:v>
                </c:pt>
                <c:pt idx="369">
                  <c:v>43885</c:v>
                </c:pt>
                <c:pt idx="370">
                  <c:v>43886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43899</c:v>
                </c:pt>
                <c:pt idx="380">
                  <c:v>43900</c:v>
                </c:pt>
                <c:pt idx="381">
                  <c:v>43901</c:v>
                </c:pt>
                <c:pt idx="382">
                  <c:v>43902</c:v>
                </c:pt>
                <c:pt idx="383">
                  <c:v>43903</c:v>
                </c:pt>
                <c:pt idx="384">
                  <c:v>43906</c:v>
                </c:pt>
                <c:pt idx="385">
                  <c:v>43907</c:v>
                </c:pt>
                <c:pt idx="386">
                  <c:v>43908</c:v>
                </c:pt>
                <c:pt idx="387">
                  <c:v>43909</c:v>
                </c:pt>
                <c:pt idx="388">
                  <c:v>43910</c:v>
                </c:pt>
                <c:pt idx="389">
                  <c:v>43913</c:v>
                </c:pt>
                <c:pt idx="390">
                  <c:v>43914</c:v>
                </c:pt>
                <c:pt idx="391">
                  <c:v>43915</c:v>
                </c:pt>
                <c:pt idx="392">
                  <c:v>43916</c:v>
                </c:pt>
                <c:pt idx="393">
                  <c:v>43917</c:v>
                </c:pt>
                <c:pt idx="394">
                  <c:v>43920</c:v>
                </c:pt>
                <c:pt idx="395">
                  <c:v>43921</c:v>
                </c:pt>
                <c:pt idx="396">
                  <c:v>43922</c:v>
                </c:pt>
                <c:pt idx="397">
                  <c:v>43923</c:v>
                </c:pt>
                <c:pt idx="398">
                  <c:v>43924</c:v>
                </c:pt>
                <c:pt idx="399">
                  <c:v>43927</c:v>
                </c:pt>
                <c:pt idx="400">
                  <c:v>43928</c:v>
                </c:pt>
                <c:pt idx="401">
                  <c:v>43929</c:v>
                </c:pt>
                <c:pt idx="402">
                  <c:v>43930</c:v>
                </c:pt>
                <c:pt idx="403">
                  <c:v>43934</c:v>
                </c:pt>
                <c:pt idx="404">
                  <c:v>43935</c:v>
                </c:pt>
                <c:pt idx="405">
                  <c:v>43936</c:v>
                </c:pt>
                <c:pt idx="406">
                  <c:v>43937</c:v>
                </c:pt>
                <c:pt idx="407">
                  <c:v>43938</c:v>
                </c:pt>
                <c:pt idx="408">
                  <c:v>43941</c:v>
                </c:pt>
                <c:pt idx="409">
                  <c:v>43942</c:v>
                </c:pt>
                <c:pt idx="410">
                  <c:v>43943</c:v>
                </c:pt>
                <c:pt idx="411">
                  <c:v>43944</c:v>
                </c:pt>
                <c:pt idx="412">
                  <c:v>43945</c:v>
                </c:pt>
                <c:pt idx="413">
                  <c:v>43948</c:v>
                </c:pt>
                <c:pt idx="414">
                  <c:v>43949</c:v>
                </c:pt>
                <c:pt idx="415">
                  <c:v>43950</c:v>
                </c:pt>
                <c:pt idx="416">
                  <c:v>43951</c:v>
                </c:pt>
                <c:pt idx="417">
                  <c:v>43952</c:v>
                </c:pt>
                <c:pt idx="418">
                  <c:v>43955</c:v>
                </c:pt>
                <c:pt idx="419">
                  <c:v>43956</c:v>
                </c:pt>
                <c:pt idx="420">
                  <c:v>43957</c:v>
                </c:pt>
                <c:pt idx="421">
                  <c:v>43958</c:v>
                </c:pt>
                <c:pt idx="422">
                  <c:v>43959</c:v>
                </c:pt>
                <c:pt idx="423">
                  <c:v>43962</c:v>
                </c:pt>
                <c:pt idx="424">
                  <c:v>43963</c:v>
                </c:pt>
                <c:pt idx="425">
                  <c:v>43964</c:v>
                </c:pt>
                <c:pt idx="426">
                  <c:v>43965</c:v>
                </c:pt>
                <c:pt idx="427">
                  <c:v>43966</c:v>
                </c:pt>
                <c:pt idx="428">
                  <c:v>43969</c:v>
                </c:pt>
                <c:pt idx="429">
                  <c:v>43970</c:v>
                </c:pt>
                <c:pt idx="430">
                  <c:v>43971</c:v>
                </c:pt>
                <c:pt idx="431">
                  <c:v>43972</c:v>
                </c:pt>
                <c:pt idx="432">
                  <c:v>43973</c:v>
                </c:pt>
                <c:pt idx="433">
                  <c:v>43977</c:v>
                </c:pt>
                <c:pt idx="434">
                  <c:v>43978</c:v>
                </c:pt>
                <c:pt idx="435">
                  <c:v>43979</c:v>
                </c:pt>
                <c:pt idx="436">
                  <c:v>43980</c:v>
                </c:pt>
                <c:pt idx="437">
                  <c:v>43983</c:v>
                </c:pt>
                <c:pt idx="438">
                  <c:v>43984</c:v>
                </c:pt>
                <c:pt idx="439">
                  <c:v>43985</c:v>
                </c:pt>
                <c:pt idx="440">
                  <c:v>43986</c:v>
                </c:pt>
                <c:pt idx="441">
                  <c:v>43987</c:v>
                </c:pt>
                <c:pt idx="442">
                  <c:v>43990</c:v>
                </c:pt>
                <c:pt idx="443">
                  <c:v>43991</c:v>
                </c:pt>
                <c:pt idx="444">
                  <c:v>43992</c:v>
                </c:pt>
                <c:pt idx="445">
                  <c:v>43993</c:v>
                </c:pt>
                <c:pt idx="446">
                  <c:v>43994</c:v>
                </c:pt>
                <c:pt idx="447">
                  <c:v>43997</c:v>
                </c:pt>
                <c:pt idx="448">
                  <c:v>43998</c:v>
                </c:pt>
                <c:pt idx="449">
                  <c:v>43999</c:v>
                </c:pt>
                <c:pt idx="450">
                  <c:v>44000</c:v>
                </c:pt>
                <c:pt idx="451">
                  <c:v>44001</c:v>
                </c:pt>
                <c:pt idx="452">
                  <c:v>44004</c:v>
                </c:pt>
                <c:pt idx="453">
                  <c:v>44005</c:v>
                </c:pt>
                <c:pt idx="454">
                  <c:v>44006</c:v>
                </c:pt>
                <c:pt idx="455">
                  <c:v>44007</c:v>
                </c:pt>
                <c:pt idx="456">
                  <c:v>44008</c:v>
                </c:pt>
                <c:pt idx="457">
                  <c:v>44011</c:v>
                </c:pt>
                <c:pt idx="458">
                  <c:v>44012</c:v>
                </c:pt>
                <c:pt idx="459">
                  <c:v>44013</c:v>
                </c:pt>
                <c:pt idx="460">
                  <c:v>44014</c:v>
                </c:pt>
                <c:pt idx="461">
                  <c:v>44018</c:v>
                </c:pt>
                <c:pt idx="462">
                  <c:v>44019</c:v>
                </c:pt>
                <c:pt idx="463">
                  <c:v>44020</c:v>
                </c:pt>
                <c:pt idx="464">
                  <c:v>44021</c:v>
                </c:pt>
                <c:pt idx="465">
                  <c:v>44022</c:v>
                </c:pt>
                <c:pt idx="466">
                  <c:v>44025</c:v>
                </c:pt>
                <c:pt idx="467">
                  <c:v>44026</c:v>
                </c:pt>
                <c:pt idx="468">
                  <c:v>44027</c:v>
                </c:pt>
                <c:pt idx="469">
                  <c:v>44028</c:v>
                </c:pt>
                <c:pt idx="470">
                  <c:v>44029</c:v>
                </c:pt>
                <c:pt idx="471">
                  <c:v>44032</c:v>
                </c:pt>
                <c:pt idx="472">
                  <c:v>44033</c:v>
                </c:pt>
                <c:pt idx="473">
                  <c:v>44034</c:v>
                </c:pt>
                <c:pt idx="474">
                  <c:v>44035</c:v>
                </c:pt>
                <c:pt idx="475">
                  <c:v>44036</c:v>
                </c:pt>
                <c:pt idx="476">
                  <c:v>44039</c:v>
                </c:pt>
                <c:pt idx="477">
                  <c:v>44040</c:v>
                </c:pt>
                <c:pt idx="478">
                  <c:v>44041</c:v>
                </c:pt>
                <c:pt idx="479">
                  <c:v>44042</c:v>
                </c:pt>
                <c:pt idx="480">
                  <c:v>44043</c:v>
                </c:pt>
                <c:pt idx="481">
                  <c:v>44046</c:v>
                </c:pt>
                <c:pt idx="482">
                  <c:v>44047</c:v>
                </c:pt>
                <c:pt idx="483">
                  <c:v>44048</c:v>
                </c:pt>
                <c:pt idx="484">
                  <c:v>44049</c:v>
                </c:pt>
                <c:pt idx="485">
                  <c:v>44050</c:v>
                </c:pt>
                <c:pt idx="486">
                  <c:v>44053</c:v>
                </c:pt>
                <c:pt idx="487">
                  <c:v>44054</c:v>
                </c:pt>
                <c:pt idx="488">
                  <c:v>44055</c:v>
                </c:pt>
                <c:pt idx="489">
                  <c:v>44056</c:v>
                </c:pt>
                <c:pt idx="490">
                  <c:v>44057</c:v>
                </c:pt>
                <c:pt idx="491">
                  <c:v>44060</c:v>
                </c:pt>
                <c:pt idx="492">
                  <c:v>44061</c:v>
                </c:pt>
                <c:pt idx="493">
                  <c:v>44062</c:v>
                </c:pt>
                <c:pt idx="494">
                  <c:v>44063</c:v>
                </c:pt>
                <c:pt idx="495">
                  <c:v>44064</c:v>
                </c:pt>
                <c:pt idx="496">
                  <c:v>44067</c:v>
                </c:pt>
                <c:pt idx="497">
                  <c:v>44068</c:v>
                </c:pt>
                <c:pt idx="498">
                  <c:v>44069</c:v>
                </c:pt>
                <c:pt idx="499">
                  <c:v>44070</c:v>
                </c:pt>
                <c:pt idx="500">
                  <c:v>44071</c:v>
                </c:pt>
                <c:pt idx="501">
                  <c:v>44074</c:v>
                </c:pt>
                <c:pt idx="502">
                  <c:v>44075</c:v>
                </c:pt>
                <c:pt idx="503">
                  <c:v>44076</c:v>
                </c:pt>
                <c:pt idx="504">
                  <c:v>44077</c:v>
                </c:pt>
                <c:pt idx="505">
                  <c:v>44078</c:v>
                </c:pt>
                <c:pt idx="506">
                  <c:v>44082</c:v>
                </c:pt>
                <c:pt idx="507">
                  <c:v>44083</c:v>
                </c:pt>
                <c:pt idx="508">
                  <c:v>44084</c:v>
                </c:pt>
                <c:pt idx="509">
                  <c:v>44085</c:v>
                </c:pt>
                <c:pt idx="510">
                  <c:v>44088</c:v>
                </c:pt>
                <c:pt idx="511">
                  <c:v>44089</c:v>
                </c:pt>
                <c:pt idx="512">
                  <c:v>44090</c:v>
                </c:pt>
                <c:pt idx="513">
                  <c:v>44091</c:v>
                </c:pt>
                <c:pt idx="514">
                  <c:v>44092</c:v>
                </c:pt>
                <c:pt idx="515">
                  <c:v>44095</c:v>
                </c:pt>
                <c:pt idx="516">
                  <c:v>44096</c:v>
                </c:pt>
                <c:pt idx="517">
                  <c:v>44097</c:v>
                </c:pt>
                <c:pt idx="518">
                  <c:v>44098</c:v>
                </c:pt>
                <c:pt idx="519">
                  <c:v>44099</c:v>
                </c:pt>
                <c:pt idx="520">
                  <c:v>44102</c:v>
                </c:pt>
                <c:pt idx="521">
                  <c:v>44103</c:v>
                </c:pt>
                <c:pt idx="522">
                  <c:v>44104</c:v>
                </c:pt>
                <c:pt idx="523">
                  <c:v>44105</c:v>
                </c:pt>
                <c:pt idx="524">
                  <c:v>44106</c:v>
                </c:pt>
                <c:pt idx="525">
                  <c:v>44109</c:v>
                </c:pt>
                <c:pt idx="526">
                  <c:v>44110</c:v>
                </c:pt>
                <c:pt idx="527">
                  <c:v>44111</c:v>
                </c:pt>
                <c:pt idx="528">
                  <c:v>44112</c:v>
                </c:pt>
                <c:pt idx="529">
                  <c:v>44113</c:v>
                </c:pt>
                <c:pt idx="530">
                  <c:v>44116</c:v>
                </c:pt>
                <c:pt idx="531">
                  <c:v>44117</c:v>
                </c:pt>
                <c:pt idx="532">
                  <c:v>44118</c:v>
                </c:pt>
                <c:pt idx="533">
                  <c:v>44119</c:v>
                </c:pt>
                <c:pt idx="534">
                  <c:v>44120</c:v>
                </c:pt>
                <c:pt idx="535">
                  <c:v>44123</c:v>
                </c:pt>
                <c:pt idx="536">
                  <c:v>44124</c:v>
                </c:pt>
                <c:pt idx="537">
                  <c:v>44125</c:v>
                </c:pt>
                <c:pt idx="538">
                  <c:v>44126</c:v>
                </c:pt>
                <c:pt idx="539">
                  <c:v>44127</c:v>
                </c:pt>
                <c:pt idx="540">
                  <c:v>44130</c:v>
                </c:pt>
                <c:pt idx="541">
                  <c:v>44131</c:v>
                </c:pt>
                <c:pt idx="542">
                  <c:v>44132</c:v>
                </c:pt>
                <c:pt idx="543">
                  <c:v>44133</c:v>
                </c:pt>
                <c:pt idx="544">
                  <c:v>44134</c:v>
                </c:pt>
                <c:pt idx="545">
                  <c:v>44137</c:v>
                </c:pt>
                <c:pt idx="546">
                  <c:v>44138</c:v>
                </c:pt>
                <c:pt idx="547">
                  <c:v>44139</c:v>
                </c:pt>
                <c:pt idx="548">
                  <c:v>44140</c:v>
                </c:pt>
                <c:pt idx="549">
                  <c:v>44141</c:v>
                </c:pt>
                <c:pt idx="550">
                  <c:v>44144</c:v>
                </c:pt>
                <c:pt idx="551">
                  <c:v>44145</c:v>
                </c:pt>
                <c:pt idx="552">
                  <c:v>44146</c:v>
                </c:pt>
                <c:pt idx="553">
                  <c:v>44147</c:v>
                </c:pt>
                <c:pt idx="554">
                  <c:v>44148</c:v>
                </c:pt>
                <c:pt idx="555">
                  <c:v>44151</c:v>
                </c:pt>
                <c:pt idx="556">
                  <c:v>44152</c:v>
                </c:pt>
                <c:pt idx="557">
                  <c:v>44153</c:v>
                </c:pt>
                <c:pt idx="558">
                  <c:v>44154</c:v>
                </c:pt>
                <c:pt idx="559">
                  <c:v>44155</c:v>
                </c:pt>
                <c:pt idx="560">
                  <c:v>44158</c:v>
                </c:pt>
                <c:pt idx="561">
                  <c:v>44159</c:v>
                </c:pt>
                <c:pt idx="562">
                  <c:v>44160</c:v>
                </c:pt>
                <c:pt idx="563">
                  <c:v>44162</c:v>
                </c:pt>
                <c:pt idx="564">
                  <c:v>44165</c:v>
                </c:pt>
                <c:pt idx="565">
                  <c:v>44166</c:v>
                </c:pt>
                <c:pt idx="566">
                  <c:v>44167</c:v>
                </c:pt>
                <c:pt idx="567">
                  <c:v>44168</c:v>
                </c:pt>
                <c:pt idx="568">
                  <c:v>44169</c:v>
                </c:pt>
                <c:pt idx="569">
                  <c:v>44172</c:v>
                </c:pt>
                <c:pt idx="570">
                  <c:v>44173</c:v>
                </c:pt>
                <c:pt idx="571">
                  <c:v>44174</c:v>
                </c:pt>
                <c:pt idx="572">
                  <c:v>44175</c:v>
                </c:pt>
                <c:pt idx="573">
                  <c:v>44176</c:v>
                </c:pt>
                <c:pt idx="574">
                  <c:v>44179</c:v>
                </c:pt>
                <c:pt idx="575">
                  <c:v>44180</c:v>
                </c:pt>
                <c:pt idx="576">
                  <c:v>44181</c:v>
                </c:pt>
                <c:pt idx="577">
                  <c:v>44182</c:v>
                </c:pt>
                <c:pt idx="578">
                  <c:v>44183</c:v>
                </c:pt>
                <c:pt idx="579">
                  <c:v>44186</c:v>
                </c:pt>
                <c:pt idx="580">
                  <c:v>44187</c:v>
                </c:pt>
                <c:pt idx="581">
                  <c:v>44188</c:v>
                </c:pt>
                <c:pt idx="582">
                  <c:v>44189</c:v>
                </c:pt>
                <c:pt idx="583">
                  <c:v>44193</c:v>
                </c:pt>
                <c:pt idx="584">
                  <c:v>44194</c:v>
                </c:pt>
                <c:pt idx="585">
                  <c:v>44195</c:v>
                </c:pt>
                <c:pt idx="586">
                  <c:v>44196</c:v>
                </c:pt>
                <c:pt idx="587">
                  <c:v>44200</c:v>
                </c:pt>
                <c:pt idx="588">
                  <c:v>44201</c:v>
                </c:pt>
                <c:pt idx="589">
                  <c:v>44202</c:v>
                </c:pt>
                <c:pt idx="590">
                  <c:v>44203</c:v>
                </c:pt>
                <c:pt idx="591">
                  <c:v>44204</c:v>
                </c:pt>
                <c:pt idx="592">
                  <c:v>44207</c:v>
                </c:pt>
                <c:pt idx="593">
                  <c:v>44208</c:v>
                </c:pt>
                <c:pt idx="594">
                  <c:v>44209</c:v>
                </c:pt>
                <c:pt idx="595">
                  <c:v>44210</c:v>
                </c:pt>
                <c:pt idx="596">
                  <c:v>44211</c:v>
                </c:pt>
                <c:pt idx="597">
                  <c:v>44215</c:v>
                </c:pt>
                <c:pt idx="598">
                  <c:v>44216</c:v>
                </c:pt>
                <c:pt idx="599">
                  <c:v>44217</c:v>
                </c:pt>
                <c:pt idx="600">
                  <c:v>44218</c:v>
                </c:pt>
                <c:pt idx="601">
                  <c:v>44221</c:v>
                </c:pt>
                <c:pt idx="602">
                  <c:v>44222</c:v>
                </c:pt>
                <c:pt idx="603">
                  <c:v>44223</c:v>
                </c:pt>
                <c:pt idx="604">
                  <c:v>44224</c:v>
                </c:pt>
                <c:pt idx="605">
                  <c:v>44225</c:v>
                </c:pt>
                <c:pt idx="606">
                  <c:v>44228</c:v>
                </c:pt>
                <c:pt idx="607">
                  <c:v>44229</c:v>
                </c:pt>
                <c:pt idx="608">
                  <c:v>44230</c:v>
                </c:pt>
                <c:pt idx="609">
                  <c:v>44231</c:v>
                </c:pt>
                <c:pt idx="610">
                  <c:v>44232</c:v>
                </c:pt>
                <c:pt idx="611">
                  <c:v>44235</c:v>
                </c:pt>
                <c:pt idx="612">
                  <c:v>44236</c:v>
                </c:pt>
                <c:pt idx="613">
                  <c:v>44237</c:v>
                </c:pt>
                <c:pt idx="614">
                  <c:v>44238</c:v>
                </c:pt>
                <c:pt idx="615">
                  <c:v>44239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44249</c:v>
                </c:pt>
                <c:pt idx="621">
                  <c:v>44250</c:v>
                </c:pt>
                <c:pt idx="622">
                  <c:v>44251</c:v>
                </c:pt>
                <c:pt idx="623">
                  <c:v>44252</c:v>
                </c:pt>
                <c:pt idx="624">
                  <c:v>44253</c:v>
                </c:pt>
                <c:pt idx="625">
                  <c:v>44256</c:v>
                </c:pt>
                <c:pt idx="626">
                  <c:v>44257</c:v>
                </c:pt>
                <c:pt idx="627">
                  <c:v>44258</c:v>
                </c:pt>
                <c:pt idx="628">
                  <c:v>44259</c:v>
                </c:pt>
                <c:pt idx="629">
                  <c:v>44260</c:v>
                </c:pt>
                <c:pt idx="630">
                  <c:v>44263</c:v>
                </c:pt>
                <c:pt idx="631">
                  <c:v>44264</c:v>
                </c:pt>
                <c:pt idx="632">
                  <c:v>44265</c:v>
                </c:pt>
                <c:pt idx="633">
                  <c:v>44266</c:v>
                </c:pt>
                <c:pt idx="634">
                  <c:v>44267</c:v>
                </c:pt>
                <c:pt idx="635">
                  <c:v>44270</c:v>
                </c:pt>
                <c:pt idx="636">
                  <c:v>44271</c:v>
                </c:pt>
                <c:pt idx="637">
                  <c:v>44272</c:v>
                </c:pt>
                <c:pt idx="638">
                  <c:v>44273</c:v>
                </c:pt>
                <c:pt idx="639">
                  <c:v>44274</c:v>
                </c:pt>
                <c:pt idx="640">
                  <c:v>44277</c:v>
                </c:pt>
                <c:pt idx="641">
                  <c:v>44278</c:v>
                </c:pt>
                <c:pt idx="642">
                  <c:v>44279</c:v>
                </c:pt>
                <c:pt idx="643">
                  <c:v>44280</c:v>
                </c:pt>
                <c:pt idx="644">
                  <c:v>44281</c:v>
                </c:pt>
                <c:pt idx="645">
                  <c:v>44284</c:v>
                </c:pt>
                <c:pt idx="646">
                  <c:v>44285</c:v>
                </c:pt>
                <c:pt idx="647">
                  <c:v>44286</c:v>
                </c:pt>
                <c:pt idx="648">
                  <c:v>44287</c:v>
                </c:pt>
                <c:pt idx="649">
                  <c:v>44291</c:v>
                </c:pt>
                <c:pt idx="650">
                  <c:v>44292</c:v>
                </c:pt>
                <c:pt idx="651">
                  <c:v>44293</c:v>
                </c:pt>
                <c:pt idx="652">
                  <c:v>44294</c:v>
                </c:pt>
                <c:pt idx="653">
                  <c:v>44295</c:v>
                </c:pt>
                <c:pt idx="654">
                  <c:v>44298</c:v>
                </c:pt>
                <c:pt idx="655">
                  <c:v>44299</c:v>
                </c:pt>
                <c:pt idx="656">
                  <c:v>44300</c:v>
                </c:pt>
                <c:pt idx="657">
                  <c:v>44301</c:v>
                </c:pt>
                <c:pt idx="658">
                  <c:v>44302</c:v>
                </c:pt>
                <c:pt idx="659">
                  <c:v>44305</c:v>
                </c:pt>
                <c:pt idx="660">
                  <c:v>44306</c:v>
                </c:pt>
                <c:pt idx="661">
                  <c:v>44307</c:v>
                </c:pt>
                <c:pt idx="662">
                  <c:v>44308</c:v>
                </c:pt>
                <c:pt idx="663">
                  <c:v>44309</c:v>
                </c:pt>
                <c:pt idx="664">
                  <c:v>44312</c:v>
                </c:pt>
                <c:pt idx="665">
                  <c:v>44313</c:v>
                </c:pt>
                <c:pt idx="666">
                  <c:v>44314</c:v>
                </c:pt>
                <c:pt idx="667">
                  <c:v>44315</c:v>
                </c:pt>
                <c:pt idx="668">
                  <c:v>44316</c:v>
                </c:pt>
                <c:pt idx="669">
                  <c:v>44319</c:v>
                </c:pt>
                <c:pt idx="670">
                  <c:v>44320</c:v>
                </c:pt>
                <c:pt idx="671">
                  <c:v>44321</c:v>
                </c:pt>
                <c:pt idx="672">
                  <c:v>44322</c:v>
                </c:pt>
                <c:pt idx="673">
                  <c:v>44323</c:v>
                </c:pt>
                <c:pt idx="674">
                  <c:v>44326</c:v>
                </c:pt>
                <c:pt idx="675">
                  <c:v>44327</c:v>
                </c:pt>
                <c:pt idx="676">
                  <c:v>44328</c:v>
                </c:pt>
                <c:pt idx="677">
                  <c:v>44329</c:v>
                </c:pt>
                <c:pt idx="678">
                  <c:v>44330</c:v>
                </c:pt>
                <c:pt idx="679">
                  <c:v>44333</c:v>
                </c:pt>
                <c:pt idx="680">
                  <c:v>44334</c:v>
                </c:pt>
                <c:pt idx="681">
                  <c:v>44335</c:v>
                </c:pt>
                <c:pt idx="682">
                  <c:v>44336</c:v>
                </c:pt>
                <c:pt idx="683">
                  <c:v>44337</c:v>
                </c:pt>
                <c:pt idx="684">
                  <c:v>44340</c:v>
                </c:pt>
                <c:pt idx="685">
                  <c:v>44341</c:v>
                </c:pt>
                <c:pt idx="686">
                  <c:v>44342</c:v>
                </c:pt>
                <c:pt idx="687">
                  <c:v>44343</c:v>
                </c:pt>
                <c:pt idx="688">
                  <c:v>44344</c:v>
                </c:pt>
                <c:pt idx="689">
                  <c:v>44348</c:v>
                </c:pt>
                <c:pt idx="690">
                  <c:v>44349</c:v>
                </c:pt>
                <c:pt idx="691">
                  <c:v>44350</c:v>
                </c:pt>
                <c:pt idx="692">
                  <c:v>44351</c:v>
                </c:pt>
                <c:pt idx="693">
                  <c:v>44354</c:v>
                </c:pt>
                <c:pt idx="694">
                  <c:v>44355</c:v>
                </c:pt>
                <c:pt idx="695">
                  <c:v>44356</c:v>
                </c:pt>
                <c:pt idx="696">
                  <c:v>44357</c:v>
                </c:pt>
                <c:pt idx="697">
                  <c:v>44358</c:v>
                </c:pt>
                <c:pt idx="698">
                  <c:v>44361</c:v>
                </c:pt>
                <c:pt idx="699">
                  <c:v>44362</c:v>
                </c:pt>
                <c:pt idx="700">
                  <c:v>44363</c:v>
                </c:pt>
                <c:pt idx="701">
                  <c:v>44364</c:v>
                </c:pt>
                <c:pt idx="702">
                  <c:v>44365</c:v>
                </c:pt>
                <c:pt idx="703">
                  <c:v>44368</c:v>
                </c:pt>
                <c:pt idx="704">
                  <c:v>44369</c:v>
                </c:pt>
                <c:pt idx="705">
                  <c:v>44370</c:v>
                </c:pt>
                <c:pt idx="706">
                  <c:v>44371</c:v>
                </c:pt>
                <c:pt idx="707">
                  <c:v>44372</c:v>
                </c:pt>
                <c:pt idx="708">
                  <c:v>44375</c:v>
                </c:pt>
                <c:pt idx="709">
                  <c:v>44376</c:v>
                </c:pt>
                <c:pt idx="710">
                  <c:v>44377</c:v>
                </c:pt>
                <c:pt idx="711">
                  <c:v>44378</c:v>
                </c:pt>
                <c:pt idx="712">
                  <c:v>44379</c:v>
                </c:pt>
                <c:pt idx="713">
                  <c:v>44383</c:v>
                </c:pt>
                <c:pt idx="714">
                  <c:v>44384</c:v>
                </c:pt>
                <c:pt idx="715">
                  <c:v>44385</c:v>
                </c:pt>
                <c:pt idx="716">
                  <c:v>44386</c:v>
                </c:pt>
                <c:pt idx="717">
                  <c:v>44389</c:v>
                </c:pt>
                <c:pt idx="718">
                  <c:v>44390</c:v>
                </c:pt>
                <c:pt idx="719">
                  <c:v>44391</c:v>
                </c:pt>
                <c:pt idx="720">
                  <c:v>44392</c:v>
                </c:pt>
                <c:pt idx="721">
                  <c:v>44393</c:v>
                </c:pt>
                <c:pt idx="722">
                  <c:v>44396</c:v>
                </c:pt>
                <c:pt idx="723">
                  <c:v>44397</c:v>
                </c:pt>
                <c:pt idx="724">
                  <c:v>44398</c:v>
                </c:pt>
                <c:pt idx="725">
                  <c:v>44399</c:v>
                </c:pt>
                <c:pt idx="726">
                  <c:v>44400</c:v>
                </c:pt>
                <c:pt idx="727">
                  <c:v>44403</c:v>
                </c:pt>
                <c:pt idx="728">
                  <c:v>44404</c:v>
                </c:pt>
                <c:pt idx="729">
                  <c:v>44405</c:v>
                </c:pt>
                <c:pt idx="730">
                  <c:v>44406</c:v>
                </c:pt>
                <c:pt idx="731">
                  <c:v>44407</c:v>
                </c:pt>
                <c:pt idx="732">
                  <c:v>44410</c:v>
                </c:pt>
                <c:pt idx="733">
                  <c:v>44411</c:v>
                </c:pt>
                <c:pt idx="734">
                  <c:v>44412</c:v>
                </c:pt>
                <c:pt idx="735">
                  <c:v>44413</c:v>
                </c:pt>
                <c:pt idx="736">
                  <c:v>44414</c:v>
                </c:pt>
                <c:pt idx="737">
                  <c:v>44417</c:v>
                </c:pt>
                <c:pt idx="738">
                  <c:v>44418</c:v>
                </c:pt>
                <c:pt idx="739">
                  <c:v>44419</c:v>
                </c:pt>
                <c:pt idx="740">
                  <c:v>44420</c:v>
                </c:pt>
                <c:pt idx="741">
                  <c:v>44421</c:v>
                </c:pt>
                <c:pt idx="742">
                  <c:v>44424</c:v>
                </c:pt>
                <c:pt idx="743">
                  <c:v>44425</c:v>
                </c:pt>
                <c:pt idx="744">
                  <c:v>44426</c:v>
                </c:pt>
                <c:pt idx="745">
                  <c:v>44427</c:v>
                </c:pt>
                <c:pt idx="746">
                  <c:v>44428</c:v>
                </c:pt>
                <c:pt idx="747">
                  <c:v>44431</c:v>
                </c:pt>
                <c:pt idx="748">
                  <c:v>44432</c:v>
                </c:pt>
                <c:pt idx="749">
                  <c:v>44433</c:v>
                </c:pt>
                <c:pt idx="750">
                  <c:v>44434</c:v>
                </c:pt>
                <c:pt idx="751">
                  <c:v>44435</c:v>
                </c:pt>
                <c:pt idx="752">
                  <c:v>44438</c:v>
                </c:pt>
                <c:pt idx="753">
                  <c:v>44439</c:v>
                </c:pt>
                <c:pt idx="754">
                  <c:v>44440</c:v>
                </c:pt>
                <c:pt idx="755">
                  <c:v>44441</c:v>
                </c:pt>
                <c:pt idx="756">
                  <c:v>44442</c:v>
                </c:pt>
                <c:pt idx="757">
                  <c:v>44446</c:v>
                </c:pt>
                <c:pt idx="758">
                  <c:v>44447</c:v>
                </c:pt>
                <c:pt idx="759">
                  <c:v>44448</c:v>
                </c:pt>
                <c:pt idx="760">
                  <c:v>44449</c:v>
                </c:pt>
                <c:pt idx="761">
                  <c:v>44452</c:v>
                </c:pt>
                <c:pt idx="762">
                  <c:v>44453</c:v>
                </c:pt>
                <c:pt idx="763">
                  <c:v>44454</c:v>
                </c:pt>
                <c:pt idx="764">
                  <c:v>44455</c:v>
                </c:pt>
                <c:pt idx="765">
                  <c:v>44456</c:v>
                </c:pt>
                <c:pt idx="766">
                  <c:v>44459</c:v>
                </c:pt>
                <c:pt idx="767">
                  <c:v>44460</c:v>
                </c:pt>
                <c:pt idx="768">
                  <c:v>44461</c:v>
                </c:pt>
                <c:pt idx="769">
                  <c:v>44462</c:v>
                </c:pt>
                <c:pt idx="770">
                  <c:v>44463</c:v>
                </c:pt>
                <c:pt idx="771">
                  <c:v>44466</c:v>
                </c:pt>
                <c:pt idx="772">
                  <c:v>44467</c:v>
                </c:pt>
                <c:pt idx="773">
                  <c:v>44468</c:v>
                </c:pt>
                <c:pt idx="774">
                  <c:v>44469</c:v>
                </c:pt>
                <c:pt idx="775">
                  <c:v>44470</c:v>
                </c:pt>
                <c:pt idx="776">
                  <c:v>44473</c:v>
                </c:pt>
                <c:pt idx="777">
                  <c:v>44474</c:v>
                </c:pt>
                <c:pt idx="778">
                  <c:v>44475</c:v>
                </c:pt>
                <c:pt idx="779">
                  <c:v>44476</c:v>
                </c:pt>
                <c:pt idx="780">
                  <c:v>44477</c:v>
                </c:pt>
                <c:pt idx="781">
                  <c:v>44480</c:v>
                </c:pt>
                <c:pt idx="782">
                  <c:v>44481</c:v>
                </c:pt>
                <c:pt idx="783">
                  <c:v>44482</c:v>
                </c:pt>
                <c:pt idx="784">
                  <c:v>44483</c:v>
                </c:pt>
                <c:pt idx="785">
                  <c:v>44484</c:v>
                </c:pt>
                <c:pt idx="786">
                  <c:v>44487</c:v>
                </c:pt>
                <c:pt idx="787">
                  <c:v>44488</c:v>
                </c:pt>
                <c:pt idx="788">
                  <c:v>44489</c:v>
                </c:pt>
                <c:pt idx="789">
                  <c:v>44490</c:v>
                </c:pt>
                <c:pt idx="790">
                  <c:v>44491</c:v>
                </c:pt>
                <c:pt idx="791">
                  <c:v>44494</c:v>
                </c:pt>
                <c:pt idx="792">
                  <c:v>44495</c:v>
                </c:pt>
                <c:pt idx="793">
                  <c:v>44496</c:v>
                </c:pt>
                <c:pt idx="794">
                  <c:v>44497</c:v>
                </c:pt>
                <c:pt idx="795">
                  <c:v>44498</c:v>
                </c:pt>
                <c:pt idx="796">
                  <c:v>44501</c:v>
                </c:pt>
                <c:pt idx="797">
                  <c:v>44502</c:v>
                </c:pt>
                <c:pt idx="798">
                  <c:v>44503</c:v>
                </c:pt>
                <c:pt idx="799">
                  <c:v>44504</c:v>
                </c:pt>
                <c:pt idx="800">
                  <c:v>44505</c:v>
                </c:pt>
                <c:pt idx="801">
                  <c:v>44508</c:v>
                </c:pt>
                <c:pt idx="802">
                  <c:v>44509</c:v>
                </c:pt>
                <c:pt idx="803">
                  <c:v>44510</c:v>
                </c:pt>
                <c:pt idx="804">
                  <c:v>44511</c:v>
                </c:pt>
                <c:pt idx="805">
                  <c:v>44512</c:v>
                </c:pt>
                <c:pt idx="806">
                  <c:v>44515</c:v>
                </c:pt>
                <c:pt idx="807">
                  <c:v>44516</c:v>
                </c:pt>
                <c:pt idx="808">
                  <c:v>44517</c:v>
                </c:pt>
                <c:pt idx="809">
                  <c:v>44518</c:v>
                </c:pt>
                <c:pt idx="810">
                  <c:v>44519</c:v>
                </c:pt>
                <c:pt idx="811">
                  <c:v>44522</c:v>
                </c:pt>
                <c:pt idx="812">
                  <c:v>44523</c:v>
                </c:pt>
                <c:pt idx="813">
                  <c:v>44524</c:v>
                </c:pt>
                <c:pt idx="814">
                  <c:v>44526</c:v>
                </c:pt>
                <c:pt idx="815">
                  <c:v>44529</c:v>
                </c:pt>
                <c:pt idx="816">
                  <c:v>44530</c:v>
                </c:pt>
                <c:pt idx="817">
                  <c:v>44531</c:v>
                </c:pt>
                <c:pt idx="818">
                  <c:v>44532</c:v>
                </c:pt>
                <c:pt idx="819">
                  <c:v>44533</c:v>
                </c:pt>
                <c:pt idx="820">
                  <c:v>44536</c:v>
                </c:pt>
                <c:pt idx="821">
                  <c:v>44537</c:v>
                </c:pt>
                <c:pt idx="822">
                  <c:v>44538</c:v>
                </c:pt>
                <c:pt idx="823">
                  <c:v>44539</c:v>
                </c:pt>
                <c:pt idx="824">
                  <c:v>44540</c:v>
                </c:pt>
                <c:pt idx="825">
                  <c:v>44543</c:v>
                </c:pt>
                <c:pt idx="826">
                  <c:v>44544</c:v>
                </c:pt>
                <c:pt idx="827">
                  <c:v>44545</c:v>
                </c:pt>
                <c:pt idx="828">
                  <c:v>44546</c:v>
                </c:pt>
                <c:pt idx="829">
                  <c:v>44547</c:v>
                </c:pt>
                <c:pt idx="830">
                  <c:v>44550</c:v>
                </c:pt>
                <c:pt idx="831">
                  <c:v>44551</c:v>
                </c:pt>
                <c:pt idx="832">
                  <c:v>44552</c:v>
                </c:pt>
                <c:pt idx="833">
                  <c:v>44553</c:v>
                </c:pt>
                <c:pt idx="834">
                  <c:v>44557</c:v>
                </c:pt>
                <c:pt idx="835">
                  <c:v>44558</c:v>
                </c:pt>
                <c:pt idx="836">
                  <c:v>44559</c:v>
                </c:pt>
                <c:pt idx="837">
                  <c:v>44560</c:v>
                </c:pt>
                <c:pt idx="838">
                  <c:v>44561</c:v>
                </c:pt>
                <c:pt idx="839">
                  <c:v>44564</c:v>
                </c:pt>
                <c:pt idx="840">
                  <c:v>44565</c:v>
                </c:pt>
                <c:pt idx="841">
                  <c:v>44566</c:v>
                </c:pt>
                <c:pt idx="842">
                  <c:v>44567</c:v>
                </c:pt>
                <c:pt idx="843">
                  <c:v>44568</c:v>
                </c:pt>
                <c:pt idx="844">
                  <c:v>44571</c:v>
                </c:pt>
                <c:pt idx="845">
                  <c:v>44572</c:v>
                </c:pt>
                <c:pt idx="846">
                  <c:v>44573</c:v>
                </c:pt>
                <c:pt idx="847">
                  <c:v>44574</c:v>
                </c:pt>
                <c:pt idx="848">
                  <c:v>44575</c:v>
                </c:pt>
                <c:pt idx="849">
                  <c:v>44579</c:v>
                </c:pt>
                <c:pt idx="850">
                  <c:v>44580</c:v>
                </c:pt>
                <c:pt idx="851">
                  <c:v>44581</c:v>
                </c:pt>
                <c:pt idx="852">
                  <c:v>44582</c:v>
                </c:pt>
                <c:pt idx="853">
                  <c:v>44585</c:v>
                </c:pt>
                <c:pt idx="854">
                  <c:v>44586</c:v>
                </c:pt>
                <c:pt idx="855">
                  <c:v>44587</c:v>
                </c:pt>
                <c:pt idx="856">
                  <c:v>44588</c:v>
                </c:pt>
                <c:pt idx="857">
                  <c:v>44589</c:v>
                </c:pt>
                <c:pt idx="858">
                  <c:v>44592</c:v>
                </c:pt>
                <c:pt idx="859">
                  <c:v>44593</c:v>
                </c:pt>
                <c:pt idx="860">
                  <c:v>44594</c:v>
                </c:pt>
                <c:pt idx="861">
                  <c:v>44595</c:v>
                </c:pt>
                <c:pt idx="862">
                  <c:v>44596</c:v>
                </c:pt>
                <c:pt idx="863">
                  <c:v>44599</c:v>
                </c:pt>
                <c:pt idx="864">
                  <c:v>44600</c:v>
                </c:pt>
                <c:pt idx="865">
                  <c:v>44601</c:v>
                </c:pt>
                <c:pt idx="866">
                  <c:v>44602</c:v>
                </c:pt>
                <c:pt idx="867">
                  <c:v>44603</c:v>
                </c:pt>
                <c:pt idx="868">
                  <c:v>44606</c:v>
                </c:pt>
                <c:pt idx="869">
                  <c:v>44607</c:v>
                </c:pt>
                <c:pt idx="870">
                  <c:v>44608</c:v>
                </c:pt>
                <c:pt idx="871">
                  <c:v>44609</c:v>
                </c:pt>
                <c:pt idx="872">
                  <c:v>44610</c:v>
                </c:pt>
                <c:pt idx="873">
                  <c:v>44614</c:v>
                </c:pt>
                <c:pt idx="874">
                  <c:v>44615</c:v>
                </c:pt>
                <c:pt idx="875">
                  <c:v>44616</c:v>
                </c:pt>
                <c:pt idx="876">
                  <c:v>44617</c:v>
                </c:pt>
                <c:pt idx="877">
                  <c:v>44620</c:v>
                </c:pt>
                <c:pt idx="878">
                  <c:v>44621</c:v>
                </c:pt>
                <c:pt idx="879">
                  <c:v>44622</c:v>
                </c:pt>
                <c:pt idx="880">
                  <c:v>44623</c:v>
                </c:pt>
                <c:pt idx="881">
                  <c:v>44624</c:v>
                </c:pt>
                <c:pt idx="882">
                  <c:v>44627</c:v>
                </c:pt>
                <c:pt idx="883">
                  <c:v>44628</c:v>
                </c:pt>
                <c:pt idx="884">
                  <c:v>44629</c:v>
                </c:pt>
                <c:pt idx="885">
                  <c:v>44630</c:v>
                </c:pt>
                <c:pt idx="886">
                  <c:v>44631</c:v>
                </c:pt>
                <c:pt idx="887">
                  <c:v>44634</c:v>
                </c:pt>
                <c:pt idx="888">
                  <c:v>44635</c:v>
                </c:pt>
                <c:pt idx="889">
                  <c:v>44636</c:v>
                </c:pt>
                <c:pt idx="890">
                  <c:v>44637</c:v>
                </c:pt>
                <c:pt idx="891">
                  <c:v>44638</c:v>
                </c:pt>
                <c:pt idx="892">
                  <c:v>44641</c:v>
                </c:pt>
                <c:pt idx="893">
                  <c:v>44642</c:v>
                </c:pt>
                <c:pt idx="894">
                  <c:v>44643</c:v>
                </c:pt>
                <c:pt idx="895">
                  <c:v>44644</c:v>
                </c:pt>
                <c:pt idx="896">
                  <c:v>44645</c:v>
                </c:pt>
                <c:pt idx="897">
                  <c:v>44648</c:v>
                </c:pt>
                <c:pt idx="898">
                  <c:v>44649</c:v>
                </c:pt>
                <c:pt idx="899">
                  <c:v>44650</c:v>
                </c:pt>
                <c:pt idx="900">
                  <c:v>44651</c:v>
                </c:pt>
                <c:pt idx="901">
                  <c:v>44652</c:v>
                </c:pt>
                <c:pt idx="902">
                  <c:v>44655</c:v>
                </c:pt>
                <c:pt idx="903">
                  <c:v>44656</c:v>
                </c:pt>
                <c:pt idx="904">
                  <c:v>44657</c:v>
                </c:pt>
                <c:pt idx="905">
                  <c:v>44658</c:v>
                </c:pt>
                <c:pt idx="906">
                  <c:v>44659</c:v>
                </c:pt>
                <c:pt idx="907">
                  <c:v>44662</c:v>
                </c:pt>
                <c:pt idx="908">
                  <c:v>44663</c:v>
                </c:pt>
                <c:pt idx="909">
                  <c:v>44664</c:v>
                </c:pt>
                <c:pt idx="910">
                  <c:v>44665</c:v>
                </c:pt>
                <c:pt idx="911">
                  <c:v>44669</c:v>
                </c:pt>
                <c:pt idx="912">
                  <c:v>44670</c:v>
                </c:pt>
                <c:pt idx="913">
                  <c:v>44671</c:v>
                </c:pt>
                <c:pt idx="914">
                  <c:v>44672</c:v>
                </c:pt>
                <c:pt idx="915">
                  <c:v>44673</c:v>
                </c:pt>
                <c:pt idx="916">
                  <c:v>44676</c:v>
                </c:pt>
                <c:pt idx="917">
                  <c:v>44677</c:v>
                </c:pt>
                <c:pt idx="918">
                  <c:v>44678</c:v>
                </c:pt>
                <c:pt idx="919">
                  <c:v>44679</c:v>
                </c:pt>
                <c:pt idx="920">
                  <c:v>44680</c:v>
                </c:pt>
                <c:pt idx="921">
                  <c:v>44683</c:v>
                </c:pt>
                <c:pt idx="922">
                  <c:v>44684</c:v>
                </c:pt>
                <c:pt idx="923">
                  <c:v>44685</c:v>
                </c:pt>
                <c:pt idx="924">
                  <c:v>44686</c:v>
                </c:pt>
                <c:pt idx="925">
                  <c:v>44687</c:v>
                </c:pt>
                <c:pt idx="926">
                  <c:v>44690</c:v>
                </c:pt>
                <c:pt idx="927">
                  <c:v>44691</c:v>
                </c:pt>
                <c:pt idx="928">
                  <c:v>44692</c:v>
                </c:pt>
                <c:pt idx="929">
                  <c:v>44693</c:v>
                </c:pt>
                <c:pt idx="930">
                  <c:v>44694</c:v>
                </c:pt>
                <c:pt idx="931">
                  <c:v>44697</c:v>
                </c:pt>
                <c:pt idx="932">
                  <c:v>44698</c:v>
                </c:pt>
                <c:pt idx="933">
                  <c:v>44699</c:v>
                </c:pt>
                <c:pt idx="934">
                  <c:v>44700</c:v>
                </c:pt>
                <c:pt idx="935">
                  <c:v>44701</c:v>
                </c:pt>
                <c:pt idx="936">
                  <c:v>44704</c:v>
                </c:pt>
                <c:pt idx="937">
                  <c:v>44705</c:v>
                </c:pt>
                <c:pt idx="938">
                  <c:v>44706</c:v>
                </c:pt>
                <c:pt idx="939">
                  <c:v>44707</c:v>
                </c:pt>
                <c:pt idx="940">
                  <c:v>44708</c:v>
                </c:pt>
                <c:pt idx="941">
                  <c:v>44712</c:v>
                </c:pt>
                <c:pt idx="942">
                  <c:v>44713</c:v>
                </c:pt>
                <c:pt idx="943">
                  <c:v>44714</c:v>
                </c:pt>
                <c:pt idx="944">
                  <c:v>44715</c:v>
                </c:pt>
                <c:pt idx="945">
                  <c:v>44718</c:v>
                </c:pt>
                <c:pt idx="946">
                  <c:v>44719</c:v>
                </c:pt>
                <c:pt idx="947">
                  <c:v>44720</c:v>
                </c:pt>
                <c:pt idx="948">
                  <c:v>44721</c:v>
                </c:pt>
                <c:pt idx="949">
                  <c:v>44722</c:v>
                </c:pt>
                <c:pt idx="950">
                  <c:v>44725</c:v>
                </c:pt>
                <c:pt idx="951">
                  <c:v>44726</c:v>
                </c:pt>
                <c:pt idx="952">
                  <c:v>44727</c:v>
                </c:pt>
                <c:pt idx="953">
                  <c:v>44728</c:v>
                </c:pt>
                <c:pt idx="954">
                  <c:v>44729</c:v>
                </c:pt>
                <c:pt idx="955">
                  <c:v>44733</c:v>
                </c:pt>
                <c:pt idx="956">
                  <c:v>44734</c:v>
                </c:pt>
                <c:pt idx="957">
                  <c:v>44735</c:v>
                </c:pt>
                <c:pt idx="958">
                  <c:v>44736</c:v>
                </c:pt>
                <c:pt idx="959">
                  <c:v>44739</c:v>
                </c:pt>
                <c:pt idx="960">
                  <c:v>44740</c:v>
                </c:pt>
                <c:pt idx="961">
                  <c:v>44741</c:v>
                </c:pt>
                <c:pt idx="962">
                  <c:v>44742</c:v>
                </c:pt>
                <c:pt idx="963">
                  <c:v>44743</c:v>
                </c:pt>
                <c:pt idx="964">
                  <c:v>44747</c:v>
                </c:pt>
                <c:pt idx="965">
                  <c:v>44748</c:v>
                </c:pt>
                <c:pt idx="966">
                  <c:v>44749</c:v>
                </c:pt>
                <c:pt idx="967">
                  <c:v>44750</c:v>
                </c:pt>
                <c:pt idx="968">
                  <c:v>44753</c:v>
                </c:pt>
                <c:pt idx="969">
                  <c:v>44754</c:v>
                </c:pt>
                <c:pt idx="970">
                  <c:v>44755</c:v>
                </c:pt>
                <c:pt idx="971">
                  <c:v>44756</c:v>
                </c:pt>
                <c:pt idx="972">
                  <c:v>44757</c:v>
                </c:pt>
                <c:pt idx="973">
                  <c:v>44760</c:v>
                </c:pt>
                <c:pt idx="974">
                  <c:v>44761</c:v>
                </c:pt>
                <c:pt idx="975">
                  <c:v>44762</c:v>
                </c:pt>
                <c:pt idx="976">
                  <c:v>44763</c:v>
                </c:pt>
                <c:pt idx="977">
                  <c:v>44764</c:v>
                </c:pt>
                <c:pt idx="978">
                  <c:v>44767</c:v>
                </c:pt>
                <c:pt idx="979">
                  <c:v>44768</c:v>
                </c:pt>
                <c:pt idx="980">
                  <c:v>44769</c:v>
                </c:pt>
                <c:pt idx="981">
                  <c:v>44770</c:v>
                </c:pt>
                <c:pt idx="982">
                  <c:v>44771</c:v>
                </c:pt>
                <c:pt idx="983">
                  <c:v>44774</c:v>
                </c:pt>
                <c:pt idx="984">
                  <c:v>44775</c:v>
                </c:pt>
                <c:pt idx="985">
                  <c:v>44776</c:v>
                </c:pt>
                <c:pt idx="986">
                  <c:v>44777</c:v>
                </c:pt>
                <c:pt idx="987">
                  <c:v>44778</c:v>
                </c:pt>
                <c:pt idx="988">
                  <c:v>44781</c:v>
                </c:pt>
                <c:pt idx="989">
                  <c:v>44782</c:v>
                </c:pt>
                <c:pt idx="990">
                  <c:v>44783</c:v>
                </c:pt>
                <c:pt idx="991">
                  <c:v>44784</c:v>
                </c:pt>
                <c:pt idx="992">
                  <c:v>44785</c:v>
                </c:pt>
                <c:pt idx="993">
                  <c:v>44788</c:v>
                </c:pt>
                <c:pt idx="994">
                  <c:v>44789</c:v>
                </c:pt>
                <c:pt idx="995">
                  <c:v>44790</c:v>
                </c:pt>
                <c:pt idx="996">
                  <c:v>44791</c:v>
                </c:pt>
                <c:pt idx="997">
                  <c:v>44792</c:v>
                </c:pt>
                <c:pt idx="998">
                  <c:v>44795</c:v>
                </c:pt>
                <c:pt idx="999">
                  <c:v>44796</c:v>
                </c:pt>
                <c:pt idx="1000">
                  <c:v>44797</c:v>
                </c:pt>
                <c:pt idx="1001">
                  <c:v>44798</c:v>
                </c:pt>
                <c:pt idx="1002">
                  <c:v>44799</c:v>
                </c:pt>
                <c:pt idx="1003">
                  <c:v>44802</c:v>
                </c:pt>
                <c:pt idx="1004">
                  <c:v>44803</c:v>
                </c:pt>
                <c:pt idx="1005">
                  <c:v>44804</c:v>
                </c:pt>
                <c:pt idx="1006">
                  <c:v>44805</c:v>
                </c:pt>
                <c:pt idx="1007">
                  <c:v>44806</c:v>
                </c:pt>
                <c:pt idx="1008">
                  <c:v>44810</c:v>
                </c:pt>
                <c:pt idx="1009">
                  <c:v>44811</c:v>
                </c:pt>
                <c:pt idx="1010">
                  <c:v>44812</c:v>
                </c:pt>
                <c:pt idx="1011">
                  <c:v>44813</c:v>
                </c:pt>
                <c:pt idx="1012">
                  <c:v>44816</c:v>
                </c:pt>
                <c:pt idx="1013">
                  <c:v>44817</c:v>
                </c:pt>
                <c:pt idx="1014">
                  <c:v>44818</c:v>
                </c:pt>
                <c:pt idx="1015">
                  <c:v>44819</c:v>
                </c:pt>
                <c:pt idx="1016">
                  <c:v>44820</c:v>
                </c:pt>
                <c:pt idx="1017">
                  <c:v>44823</c:v>
                </c:pt>
                <c:pt idx="1018">
                  <c:v>44824</c:v>
                </c:pt>
                <c:pt idx="1019">
                  <c:v>44825</c:v>
                </c:pt>
                <c:pt idx="1020">
                  <c:v>44826</c:v>
                </c:pt>
                <c:pt idx="1021">
                  <c:v>44827</c:v>
                </c:pt>
                <c:pt idx="1022">
                  <c:v>44830</c:v>
                </c:pt>
                <c:pt idx="1023">
                  <c:v>44831</c:v>
                </c:pt>
                <c:pt idx="1024">
                  <c:v>44832</c:v>
                </c:pt>
                <c:pt idx="1025">
                  <c:v>44833</c:v>
                </c:pt>
                <c:pt idx="1026">
                  <c:v>44834</c:v>
                </c:pt>
                <c:pt idx="1027">
                  <c:v>44837</c:v>
                </c:pt>
                <c:pt idx="1028">
                  <c:v>44838</c:v>
                </c:pt>
                <c:pt idx="1029">
                  <c:v>44839</c:v>
                </c:pt>
                <c:pt idx="1030">
                  <c:v>44840</c:v>
                </c:pt>
                <c:pt idx="1031">
                  <c:v>44841</c:v>
                </c:pt>
                <c:pt idx="1032">
                  <c:v>44844</c:v>
                </c:pt>
                <c:pt idx="1033">
                  <c:v>44845</c:v>
                </c:pt>
                <c:pt idx="1034">
                  <c:v>44846</c:v>
                </c:pt>
                <c:pt idx="1035">
                  <c:v>44847</c:v>
                </c:pt>
                <c:pt idx="1036">
                  <c:v>44848</c:v>
                </c:pt>
                <c:pt idx="1037">
                  <c:v>44851</c:v>
                </c:pt>
                <c:pt idx="1038">
                  <c:v>44852</c:v>
                </c:pt>
                <c:pt idx="1039">
                  <c:v>44853</c:v>
                </c:pt>
                <c:pt idx="1040">
                  <c:v>44854</c:v>
                </c:pt>
                <c:pt idx="1041">
                  <c:v>44855</c:v>
                </c:pt>
                <c:pt idx="1042">
                  <c:v>44858</c:v>
                </c:pt>
                <c:pt idx="1043">
                  <c:v>44859</c:v>
                </c:pt>
                <c:pt idx="1044">
                  <c:v>44860</c:v>
                </c:pt>
                <c:pt idx="1045">
                  <c:v>44861</c:v>
                </c:pt>
                <c:pt idx="1046">
                  <c:v>44862</c:v>
                </c:pt>
                <c:pt idx="1047">
                  <c:v>44865</c:v>
                </c:pt>
                <c:pt idx="1048">
                  <c:v>44866</c:v>
                </c:pt>
                <c:pt idx="1049">
                  <c:v>44867</c:v>
                </c:pt>
                <c:pt idx="1050">
                  <c:v>44868</c:v>
                </c:pt>
                <c:pt idx="1051">
                  <c:v>44869</c:v>
                </c:pt>
                <c:pt idx="1052">
                  <c:v>44872</c:v>
                </c:pt>
                <c:pt idx="1053">
                  <c:v>44873</c:v>
                </c:pt>
                <c:pt idx="1054">
                  <c:v>44874</c:v>
                </c:pt>
                <c:pt idx="1055">
                  <c:v>44875</c:v>
                </c:pt>
                <c:pt idx="1056">
                  <c:v>44876</c:v>
                </c:pt>
                <c:pt idx="1057">
                  <c:v>44879</c:v>
                </c:pt>
                <c:pt idx="1058">
                  <c:v>44880</c:v>
                </c:pt>
                <c:pt idx="1059">
                  <c:v>44881</c:v>
                </c:pt>
                <c:pt idx="1060">
                  <c:v>44882</c:v>
                </c:pt>
                <c:pt idx="1061">
                  <c:v>44883</c:v>
                </c:pt>
                <c:pt idx="1062">
                  <c:v>44886</c:v>
                </c:pt>
                <c:pt idx="1063">
                  <c:v>44887</c:v>
                </c:pt>
                <c:pt idx="1064">
                  <c:v>44888</c:v>
                </c:pt>
                <c:pt idx="1065">
                  <c:v>44890</c:v>
                </c:pt>
                <c:pt idx="1066">
                  <c:v>44893</c:v>
                </c:pt>
                <c:pt idx="1067">
                  <c:v>44894</c:v>
                </c:pt>
                <c:pt idx="1068">
                  <c:v>44895</c:v>
                </c:pt>
                <c:pt idx="1069">
                  <c:v>44896</c:v>
                </c:pt>
                <c:pt idx="1070">
                  <c:v>44897</c:v>
                </c:pt>
                <c:pt idx="1071">
                  <c:v>44900</c:v>
                </c:pt>
                <c:pt idx="1072">
                  <c:v>44901</c:v>
                </c:pt>
                <c:pt idx="1073">
                  <c:v>44902</c:v>
                </c:pt>
                <c:pt idx="1074">
                  <c:v>44903</c:v>
                </c:pt>
                <c:pt idx="1075">
                  <c:v>44904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44922</c:v>
                </c:pt>
                <c:pt idx="1087">
                  <c:v>44923</c:v>
                </c:pt>
                <c:pt idx="1088">
                  <c:v>44924</c:v>
                </c:pt>
                <c:pt idx="1089">
                  <c:v>44925</c:v>
                </c:pt>
                <c:pt idx="1090">
                  <c:v>44929</c:v>
                </c:pt>
                <c:pt idx="1091">
                  <c:v>44930</c:v>
                </c:pt>
                <c:pt idx="1092">
                  <c:v>44931</c:v>
                </c:pt>
                <c:pt idx="1093">
                  <c:v>44932</c:v>
                </c:pt>
                <c:pt idx="1094">
                  <c:v>44935</c:v>
                </c:pt>
                <c:pt idx="1095">
                  <c:v>44936</c:v>
                </c:pt>
                <c:pt idx="1096">
                  <c:v>44937</c:v>
                </c:pt>
                <c:pt idx="1097">
                  <c:v>44938</c:v>
                </c:pt>
                <c:pt idx="1098">
                  <c:v>44939</c:v>
                </c:pt>
                <c:pt idx="1099">
                  <c:v>44943</c:v>
                </c:pt>
                <c:pt idx="1100">
                  <c:v>44944</c:v>
                </c:pt>
                <c:pt idx="1101">
                  <c:v>44945</c:v>
                </c:pt>
                <c:pt idx="1102">
                  <c:v>44946</c:v>
                </c:pt>
                <c:pt idx="1103">
                  <c:v>44949</c:v>
                </c:pt>
                <c:pt idx="1104">
                  <c:v>44950</c:v>
                </c:pt>
                <c:pt idx="1105">
                  <c:v>44951</c:v>
                </c:pt>
                <c:pt idx="1106">
                  <c:v>44952</c:v>
                </c:pt>
                <c:pt idx="1107">
                  <c:v>44953</c:v>
                </c:pt>
                <c:pt idx="1108">
                  <c:v>44956</c:v>
                </c:pt>
                <c:pt idx="1109">
                  <c:v>44957</c:v>
                </c:pt>
                <c:pt idx="1110">
                  <c:v>44958</c:v>
                </c:pt>
                <c:pt idx="1111">
                  <c:v>44959</c:v>
                </c:pt>
                <c:pt idx="1112">
                  <c:v>44960</c:v>
                </c:pt>
                <c:pt idx="1113">
                  <c:v>44963</c:v>
                </c:pt>
                <c:pt idx="1114">
                  <c:v>44964</c:v>
                </c:pt>
                <c:pt idx="1115">
                  <c:v>44965</c:v>
                </c:pt>
                <c:pt idx="1116">
                  <c:v>44966</c:v>
                </c:pt>
                <c:pt idx="1117">
                  <c:v>44967</c:v>
                </c:pt>
                <c:pt idx="1118">
                  <c:v>44970</c:v>
                </c:pt>
                <c:pt idx="1119">
                  <c:v>44971</c:v>
                </c:pt>
                <c:pt idx="1120">
                  <c:v>44972</c:v>
                </c:pt>
                <c:pt idx="1121">
                  <c:v>44973</c:v>
                </c:pt>
                <c:pt idx="1122">
                  <c:v>44974</c:v>
                </c:pt>
                <c:pt idx="1123">
                  <c:v>44978</c:v>
                </c:pt>
                <c:pt idx="1124">
                  <c:v>44979</c:v>
                </c:pt>
                <c:pt idx="1125">
                  <c:v>44980</c:v>
                </c:pt>
                <c:pt idx="1126">
                  <c:v>44981</c:v>
                </c:pt>
                <c:pt idx="1127">
                  <c:v>44984</c:v>
                </c:pt>
                <c:pt idx="1128">
                  <c:v>44985</c:v>
                </c:pt>
                <c:pt idx="1129">
                  <c:v>44986</c:v>
                </c:pt>
                <c:pt idx="1130">
                  <c:v>44987</c:v>
                </c:pt>
                <c:pt idx="1131">
                  <c:v>44988</c:v>
                </c:pt>
                <c:pt idx="1132">
                  <c:v>44991</c:v>
                </c:pt>
                <c:pt idx="1133">
                  <c:v>44992</c:v>
                </c:pt>
                <c:pt idx="1134">
                  <c:v>44993</c:v>
                </c:pt>
                <c:pt idx="1135">
                  <c:v>44994</c:v>
                </c:pt>
                <c:pt idx="1136">
                  <c:v>44995</c:v>
                </c:pt>
                <c:pt idx="1137">
                  <c:v>44998</c:v>
                </c:pt>
                <c:pt idx="1138">
                  <c:v>44999</c:v>
                </c:pt>
                <c:pt idx="1139">
                  <c:v>45000</c:v>
                </c:pt>
                <c:pt idx="1140">
                  <c:v>45001</c:v>
                </c:pt>
                <c:pt idx="1141">
                  <c:v>45002</c:v>
                </c:pt>
                <c:pt idx="1142">
                  <c:v>45005</c:v>
                </c:pt>
                <c:pt idx="1143">
                  <c:v>45006</c:v>
                </c:pt>
                <c:pt idx="1144">
                  <c:v>45007</c:v>
                </c:pt>
                <c:pt idx="1145">
                  <c:v>45008</c:v>
                </c:pt>
                <c:pt idx="1146">
                  <c:v>45009</c:v>
                </c:pt>
                <c:pt idx="1147">
                  <c:v>45012</c:v>
                </c:pt>
                <c:pt idx="1148">
                  <c:v>45013</c:v>
                </c:pt>
                <c:pt idx="1149">
                  <c:v>45014</c:v>
                </c:pt>
                <c:pt idx="1150">
                  <c:v>45015</c:v>
                </c:pt>
                <c:pt idx="1151">
                  <c:v>45016</c:v>
                </c:pt>
                <c:pt idx="1152">
                  <c:v>45019</c:v>
                </c:pt>
                <c:pt idx="1153">
                  <c:v>45020</c:v>
                </c:pt>
                <c:pt idx="1154">
                  <c:v>45021</c:v>
                </c:pt>
                <c:pt idx="1155">
                  <c:v>45022</c:v>
                </c:pt>
                <c:pt idx="1156">
                  <c:v>45026</c:v>
                </c:pt>
                <c:pt idx="1157">
                  <c:v>45027</c:v>
                </c:pt>
                <c:pt idx="1158">
                  <c:v>45028</c:v>
                </c:pt>
                <c:pt idx="1159">
                  <c:v>45029</c:v>
                </c:pt>
                <c:pt idx="1160">
                  <c:v>45030</c:v>
                </c:pt>
                <c:pt idx="1161">
                  <c:v>45033</c:v>
                </c:pt>
                <c:pt idx="1162">
                  <c:v>45034</c:v>
                </c:pt>
                <c:pt idx="1163">
                  <c:v>45035</c:v>
                </c:pt>
                <c:pt idx="1164">
                  <c:v>45036</c:v>
                </c:pt>
                <c:pt idx="1165">
                  <c:v>45037</c:v>
                </c:pt>
                <c:pt idx="1166">
                  <c:v>45040</c:v>
                </c:pt>
                <c:pt idx="1167">
                  <c:v>45041</c:v>
                </c:pt>
                <c:pt idx="1168">
                  <c:v>45042</c:v>
                </c:pt>
                <c:pt idx="1169">
                  <c:v>45043</c:v>
                </c:pt>
                <c:pt idx="1170">
                  <c:v>45044</c:v>
                </c:pt>
                <c:pt idx="1171">
                  <c:v>45047</c:v>
                </c:pt>
                <c:pt idx="1172">
                  <c:v>45048</c:v>
                </c:pt>
                <c:pt idx="1173">
                  <c:v>45049</c:v>
                </c:pt>
                <c:pt idx="1174">
                  <c:v>45050</c:v>
                </c:pt>
                <c:pt idx="1175">
                  <c:v>45051</c:v>
                </c:pt>
                <c:pt idx="1176">
                  <c:v>45054</c:v>
                </c:pt>
                <c:pt idx="1177">
                  <c:v>45055</c:v>
                </c:pt>
                <c:pt idx="1178">
                  <c:v>45056</c:v>
                </c:pt>
                <c:pt idx="1179">
                  <c:v>45057</c:v>
                </c:pt>
                <c:pt idx="1180">
                  <c:v>45058</c:v>
                </c:pt>
                <c:pt idx="1181">
                  <c:v>45061</c:v>
                </c:pt>
                <c:pt idx="1182">
                  <c:v>45062</c:v>
                </c:pt>
                <c:pt idx="1183">
                  <c:v>45063</c:v>
                </c:pt>
                <c:pt idx="1184">
                  <c:v>45064</c:v>
                </c:pt>
                <c:pt idx="1185">
                  <c:v>45065</c:v>
                </c:pt>
                <c:pt idx="1186">
                  <c:v>45068</c:v>
                </c:pt>
                <c:pt idx="1187">
                  <c:v>45069</c:v>
                </c:pt>
                <c:pt idx="1188">
                  <c:v>45070</c:v>
                </c:pt>
                <c:pt idx="1189">
                  <c:v>45071</c:v>
                </c:pt>
                <c:pt idx="1190">
                  <c:v>45072</c:v>
                </c:pt>
                <c:pt idx="1191">
                  <c:v>45076</c:v>
                </c:pt>
                <c:pt idx="1192">
                  <c:v>45077</c:v>
                </c:pt>
                <c:pt idx="1193">
                  <c:v>45078</c:v>
                </c:pt>
                <c:pt idx="1194">
                  <c:v>45079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45089</c:v>
                </c:pt>
                <c:pt idx="1201">
                  <c:v>45090</c:v>
                </c:pt>
                <c:pt idx="1202">
                  <c:v>45091</c:v>
                </c:pt>
                <c:pt idx="1203">
                  <c:v>45092</c:v>
                </c:pt>
                <c:pt idx="1204">
                  <c:v>45093</c:v>
                </c:pt>
                <c:pt idx="1205">
                  <c:v>45097</c:v>
                </c:pt>
                <c:pt idx="1206">
                  <c:v>45098</c:v>
                </c:pt>
                <c:pt idx="1207">
                  <c:v>45099</c:v>
                </c:pt>
                <c:pt idx="1208">
                  <c:v>45100</c:v>
                </c:pt>
                <c:pt idx="1209">
                  <c:v>45103</c:v>
                </c:pt>
                <c:pt idx="1210">
                  <c:v>45104</c:v>
                </c:pt>
                <c:pt idx="1211">
                  <c:v>45105</c:v>
                </c:pt>
                <c:pt idx="1212">
                  <c:v>45106</c:v>
                </c:pt>
                <c:pt idx="1213">
                  <c:v>45107</c:v>
                </c:pt>
                <c:pt idx="1214">
                  <c:v>45110</c:v>
                </c:pt>
                <c:pt idx="1215">
                  <c:v>45112</c:v>
                </c:pt>
                <c:pt idx="1216">
                  <c:v>45113</c:v>
                </c:pt>
                <c:pt idx="1217">
                  <c:v>45114</c:v>
                </c:pt>
                <c:pt idx="1218">
                  <c:v>45117</c:v>
                </c:pt>
                <c:pt idx="1219">
                  <c:v>45118</c:v>
                </c:pt>
                <c:pt idx="1220">
                  <c:v>45119</c:v>
                </c:pt>
                <c:pt idx="1221">
                  <c:v>45120</c:v>
                </c:pt>
                <c:pt idx="1222">
                  <c:v>45121</c:v>
                </c:pt>
                <c:pt idx="1223">
                  <c:v>45124</c:v>
                </c:pt>
                <c:pt idx="1224">
                  <c:v>45125</c:v>
                </c:pt>
                <c:pt idx="1225">
                  <c:v>45126</c:v>
                </c:pt>
                <c:pt idx="1226">
                  <c:v>45127</c:v>
                </c:pt>
                <c:pt idx="1227">
                  <c:v>45128</c:v>
                </c:pt>
                <c:pt idx="1228">
                  <c:v>45131</c:v>
                </c:pt>
                <c:pt idx="1229">
                  <c:v>45132</c:v>
                </c:pt>
                <c:pt idx="1230">
                  <c:v>45133</c:v>
                </c:pt>
                <c:pt idx="1231">
                  <c:v>45134</c:v>
                </c:pt>
                <c:pt idx="1232">
                  <c:v>45135</c:v>
                </c:pt>
                <c:pt idx="1233">
                  <c:v>45138</c:v>
                </c:pt>
                <c:pt idx="1234">
                  <c:v>45139</c:v>
                </c:pt>
                <c:pt idx="1235">
                  <c:v>45140</c:v>
                </c:pt>
                <c:pt idx="1236">
                  <c:v>45141</c:v>
                </c:pt>
                <c:pt idx="1237">
                  <c:v>45142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45152</c:v>
                </c:pt>
                <c:pt idx="1244">
                  <c:v>45153</c:v>
                </c:pt>
                <c:pt idx="1245">
                  <c:v>45154</c:v>
                </c:pt>
                <c:pt idx="1246">
                  <c:v>45155</c:v>
                </c:pt>
                <c:pt idx="1247">
                  <c:v>45156</c:v>
                </c:pt>
                <c:pt idx="1248">
                  <c:v>45159</c:v>
                </c:pt>
                <c:pt idx="1249">
                  <c:v>45160</c:v>
                </c:pt>
                <c:pt idx="1250">
                  <c:v>45161</c:v>
                </c:pt>
                <c:pt idx="1251">
                  <c:v>45162</c:v>
                </c:pt>
                <c:pt idx="1252">
                  <c:v>45163</c:v>
                </c:pt>
                <c:pt idx="1253">
                  <c:v>45166</c:v>
                </c:pt>
                <c:pt idx="1254">
                  <c:v>45167</c:v>
                </c:pt>
                <c:pt idx="1255">
                  <c:v>45168</c:v>
                </c:pt>
              </c:numCache>
            </c:numRef>
          </c:cat>
          <c:val>
            <c:numRef>
              <c:f>CSX!$B$2:$B$1257</c:f>
              <c:numCache>
                <c:formatCode>General</c:formatCode>
                <c:ptCount val="1256"/>
                <c:pt idx="0">
                  <c:v>23.396505000000001</c:v>
                </c:pt>
                <c:pt idx="1">
                  <c:v>23.227688000000001</c:v>
                </c:pt>
                <c:pt idx="2">
                  <c:v>23.152657999999999</c:v>
                </c:pt>
                <c:pt idx="3">
                  <c:v>23.018234</c:v>
                </c:pt>
                <c:pt idx="4">
                  <c:v>23.233941999999999</c:v>
                </c:pt>
                <c:pt idx="5">
                  <c:v>23.168291</c:v>
                </c:pt>
                <c:pt idx="6">
                  <c:v>23.177668000000001</c:v>
                </c:pt>
                <c:pt idx="7">
                  <c:v>22.877554</c:v>
                </c:pt>
                <c:pt idx="8">
                  <c:v>22.971342</c:v>
                </c:pt>
                <c:pt idx="9">
                  <c:v>22.927574</c:v>
                </c:pt>
                <c:pt idx="10">
                  <c:v>23.168291</c:v>
                </c:pt>
                <c:pt idx="11">
                  <c:v>23.130776999999998</c:v>
                </c:pt>
                <c:pt idx="12">
                  <c:v>22.836912000000002</c:v>
                </c:pt>
                <c:pt idx="13">
                  <c:v>23.130776999999998</c:v>
                </c:pt>
                <c:pt idx="14">
                  <c:v>22.91507</c:v>
                </c:pt>
                <c:pt idx="15">
                  <c:v>22.921320000000001</c:v>
                </c:pt>
                <c:pt idx="16">
                  <c:v>23.102640000000001</c:v>
                </c:pt>
                <c:pt idx="17">
                  <c:v>23.199553000000002</c:v>
                </c:pt>
                <c:pt idx="18">
                  <c:v>23.149538</c:v>
                </c:pt>
                <c:pt idx="19">
                  <c:v>23.4559</c:v>
                </c:pt>
                <c:pt idx="20">
                  <c:v>23.237068000000001</c:v>
                </c:pt>
                <c:pt idx="21">
                  <c:v>23.443397999999998</c:v>
                </c:pt>
                <c:pt idx="22">
                  <c:v>23.343361000000002</c:v>
                </c:pt>
                <c:pt idx="23">
                  <c:v>23.305845000000001</c:v>
                </c:pt>
                <c:pt idx="24">
                  <c:v>23.371490000000001</c:v>
                </c:pt>
                <c:pt idx="25">
                  <c:v>23.324601999999999</c:v>
                </c:pt>
                <c:pt idx="26">
                  <c:v>21.745868999999999</c:v>
                </c:pt>
                <c:pt idx="27">
                  <c:v>21.498898000000001</c:v>
                </c:pt>
                <c:pt idx="28">
                  <c:v>21.945944000000001</c:v>
                </c:pt>
                <c:pt idx="29">
                  <c:v>22.152274999999999</c:v>
                </c:pt>
                <c:pt idx="30">
                  <c:v>22.571187999999999</c:v>
                </c:pt>
                <c:pt idx="31">
                  <c:v>22.105378999999999</c:v>
                </c:pt>
                <c:pt idx="32">
                  <c:v>21.461387999999999</c:v>
                </c:pt>
                <c:pt idx="33">
                  <c:v>21.239424</c:v>
                </c:pt>
                <c:pt idx="34">
                  <c:v>21.355089</c:v>
                </c:pt>
                <c:pt idx="35">
                  <c:v>20.889284</c:v>
                </c:pt>
                <c:pt idx="36">
                  <c:v>20.604799</c:v>
                </c:pt>
                <c:pt idx="37">
                  <c:v>20.754864000000001</c:v>
                </c:pt>
                <c:pt idx="38">
                  <c:v>20.607928999999999</c:v>
                </c:pt>
                <c:pt idx="39">
                  <c:v>20.536031999999999</c:v>
                </c:pt>
                <c:pt idx="40">
                  <c:v>21.511406000000001</c:v>
                </c:pt>
                <c:pt idx="41">
                  <c:v>21.527035000000001</c:v>
                </c:pt>
                <c:pt idx="42">
                  <c:v>21.755244999999999</c:v>
                </c:pt>
                <c:pt idx="43">
                  <c:v>21.627071000000001</c:v>
                </c:pt>
                <c:pt idx="44">
                  <c:v>21.598934</c:v>
                </c:pt>
                <c:pt idx="45">
                  <c:v>21.999088</c:v>
                </c:pt>
                <c:pt idx="46">
                  <c:v>22.605574000000001</c:v>
                </c:pt>
                <c:pt idx="47">
                  <c:v>22.405497</c:v>
                </c:pt>
                <c:pt idx="48">
                  <c:v>22.089749999999999</c:v>
                </c:pt>
                <c:pt idx="49">
                  <c:v>21.770876000000001</c:v>
                </c:pt>
                <c:pt idx="50">
                  <c:v>21.970953000000002</c:v>
                </c:pt>
                <c:pt idx="51">
                  <c:v>22.039733999999999</c:v>
                </c:pt>
                <c:pt idx="52">
                  <c:v>22.577438000000001</c:v>
                </c:pt>
                <c:pt idx="53">
                  <c:v>22.699358</c:v>
                </c:pt>
                <c:pt idx="54">
                  <c:v>22.533671999999999</c:v>
                </c:pt>
                <c:pt idx="55">
                  <c:v>21.639578</c:v>
                </c:pt>
                <c:pt idx="56">
                  <c:v>21.949072000000001</c:v>
                </c:pt>
                <c:pt idx="57">
                  <c:v>21.814640000000001</c:v>
                </c:pt>
                <c:pt idx="58">
                  <c:v>22.014721000000002</c:v>
                </c:pt>
                <c:pt idx="59">
                  <c:v>22.011596999999998</c:v>
                </c:pt>
                <c:pt idx="60">
                  <c:v>22.743127999999999</c:v>
                </c:pt>
                <c:pt idx="61">
                  <c:v>22.504809999999999</c:v>
                </c:pt>
                <c:pt idx="62">
                  <c:v>22.774481000000002</c:v>
                </c:pt>
                <c:pt idx="63">
                  <c:v>22.937536000000001</c:v>
                </c:pt>
                <c:pt idx="64">
                  <c:v>22.137937999999998</c:v>
                </c:pt>
                <c:pt idx="65">
                  <c:v>21.893360000000001</c:v>
                </c:pt>
                <c:pt idx="66">
                  <c:v>21.332066999999999</c:v>
                </c:pt>
                <c:pt idx="67">
                  <c:v>21.416733000000001</c:v>
                </c:pt>
                <c:pt idx="68">
                  <c:v>21.350881999999999</c:v>
                </c:pt>
                <c:pt idx="69">
                  <c:v>21.598602</c:v>
                </c:pt>
                <c:pt idx="70">
                  <c:v>21.586055999999999</c:v>
                </c:pt>
                <c:pt idx="71">
                  <c:v>20.642218</c:v>
                </c:pt>
                <c:pt idx="72">
                  <c:v>20.281616</c:v>
                </c:pt>
                <c:pt idx="73">
                  <c:v>20.033897</c:v>
                </c:pt>
                <c:pt idx="74">
                  <c:v>19.45693</c:v>
                </c:pt>
                <c:pt idx="75">
                  <c:v>19.318957999999999</c:v>
                </c:pt>
                <c:pt idx="76">
                  <c:v>19.033612999999999</c:v>
                </c:pt>
                <c:pt idx="77">
                  <c:v>18.425287000000001</c:v>
                </c:pt>
                <c:pt idx="78">
                  <c:v>19.353451</c:v>
                </c:pt>
                <c:pt idx="79">
                  <c:v>19.460062000000001</c:v>
                </c:pt>
                <c:pt idx="80">
                  <c:v>19.466332999999999</c:v>
                </c:pt>
                <c:pt idx="81">
                  <c:v>19.482012000000001</c:v>
                </c:pt>
                <c:pt idx="82">
                  <c:v>19.425574999999998</c:v>
                </c:pt>
                <c:pt idx="83">
                  <c:v>19.121411999999999</c:v>
                </c:pt>
                <c:pt idx="84">
                  <c:v>19.688970999999999</c:v>
                </c:pt>
                <c:pt idx="85">
                  <c:v>19.582360999999999</c:v>
                </c:pt>
                <c:pt idx="86">
                  <c:v>19.864567000000001</c:v>
                </c:pt>
                <c:pt idx="87">
                  <c:v>20.06212</c:v>
                </c:pt>
                <c:pt idx="88">
                  <c:v>20.284748</c:v>
                </c:pt>
                <c:pt idx="89">
                  <c:v>20.450941</c:v>
                </c:pt>
                <c:pt idx="90">
                  <c:v>20.466621</c:v>
                </c:pt>
                <c:pt idx="91">
                  <c:v>20.416449</c:v>
                </c:pt>
                <c:pt idx="92">
                  <c:v>20.501111999999999</c:v>
                </c:pt>
                <c:pt idx="93">
                  <c:v>20.410173</c:v>
                </c:pt>
                <c:pt idx="94">
                  <c:v>21.121981000000002</c:v>
                </c:pt>
                <c:pt idx="95">
                  <c:v>20.642218</c:v>
                </c:pt>
                <c:pt idx="96">
                  <c:v>20.407039999999999</c:v>
                </c:pt>
                <c:pt idx="97">
                  <c:v>20.397632999999999</c:v>
                </c:pt>
                <c:pt idx="98">
                  <c:v>20.758241999999999</c:v>
                </c:pt>
                <c:pt idx="99">
                  <c:v>20.573235</c:v>
                </c:pt>
                <c:pt idx="100">
                  <c:v>20.513655</c:v>
                </c:pt>
                <c:pt idx="101">
                  <c:v>20.789593</c:v>
                </c:pt>
                <c:pt idx="102">
                  <c:v>20.601454</c:v>
                </c:pt>
                <c:pt idx="103">
                  <c:v>20.758241999999999</c:v>
                </c:pt>
                <c:pt idx="104">
                  <c:v>21.140789000000002</c:v>
                </c:pt>
                <c:pt idx="105">
                  <c:v>21.407330000000002</c:v>
                </c:pt>
                <c:pt idx="106">
                  <c:v>21.350881999999999</c:v>
                </c:pt>
                <c:pt idx="107">
                  <c:v>21.388511999999999</c:v>
                </c:pt>
                <c:pt idx="108">
                  <c:v>21.557838</c:v>
                </c:pt>
                <c:pt idx="109">
                  <c:v>21.702078</c:v>
                </c:pt>
                <c:pt idx="110">
                  <c:v>22.300995</c:v>
                </c:pt>
                <c:pt idx="111">
                  <c:v>22.304131999999999</c:v>
                </c:pt>
                <c:pt idx="112">
                  <c:v>22.460916999999998</c:v>
                </c:pt>
                <c:pt idx="113">
                  <c:v>22.746262000000002</c:v>
                </c:pt>
                <c:pt idx="114">
                  <c:v>22.736854999999998</c:v>
                </c:pt>
                <c:pt idx="115">
                  <c:v>22.968903000000001</c:v>
                </c:pt>
                <c:pt idx="116">
                  <c:v>22.755672000000001</c:v>
                </c:pt>
                <c:pt idx="117">
                  <c:v>22.987711000000001</c:v>
                </c:pt>
                <c:pt idx="118">
                  <c:v>22.834064000000001</c:v>
                </c:pt>
                <c:pt idx="119">
                  <c:v>22.815245000000001</c:v>
                </c:pt>
                <c:pt idx="120">
                  <c:v>22.859293000000001</c:v>
                </c:pt>
                <c:pt idx="121">
                  <c:v>22.862438000000001</c:v>
                </c:pt>
                <c:pt idx="122">
                  <c:v>22.793223999999999</c:v>
                </c:pt>
                <c:pt idx="123">
                  <c:v>22.912780999999999</c:v>
                </c:pt>
                <c:pt idx="124">
                  <c:v>22.796364000000001</c:v>
                </c:pt>
                <c:pt idx="125">
                  <c:v>22.667380999999999</c:v>
                </c:pt>
                <c:pt idx="126">
                  <c:v>22.65794</c:v>
                </c:pt>
                <c:pt idx="127">
                  <c:v>22.57929</c:v>
                </c:pt>
                <c:pt idx="128">
                  <c:v>22.950529</c:v>
                </c:pt>
                <c:pt idx="129">
                  <c:v>22.859293000000001</c:v>
                </c:pt>
                <c:pt idx="130">
                  <c:v>23.271431</c:v>
                </c:pt>
                <c:pt idx="131">
                  <c:v>22.966259000000001</c:v>
                </c:pt>
                <c:pt idx="132">
                  <c:v>22.906483000000001</c:v>
                </c:pt>
                <c:pt idx="133">
                  <c:v>23.239964000000001</c:v>
                </c:pt>
                <c:pt idx="134">
                  <c:v>22.950529</c:v>
                </c:pt>
                <c:pt idx="135">
                  <c:v>22.90963</c:v>
                </c:pt>
                <c:pt idx="136">
                  <c:v>23.167605999999999</c:v>
                </c:pt>
                <c:pt idx="137">
                  <c:v>22.812099</c:v>
                </c:pt>
                <c:pt idx="138">
                  <c:v>22.890753</c:v>
                </c:pt>
                <c:pt idx="139">
                  <c:v>22.978843999999999</c:v>
                </c:pt>
                <c:pt idx="140">
                  <c:v>23.092098</c:v>
                </c:pt>
                <c:pt idx="141">
                  <c:v>23.416145</c:v>
                </c:pt>
                <c:pt idx="142">
                  <c:v>23.538843</c:v>
                </c:pt>
                <c:pt idx="143">
                  <c:v>24.130302</c:v>
                </c:pt>
                <c:pt idx="144">
                  <c:v>23.966711</c:v>
                </c:pt>
                <c:pt idx="145">
                  <c:v>23.664686</c:v>
                </c:pt>
                <c:pt idx="146">
                  <c:v>23.532553</c:v>
                </c:pt>
                <c:pt idx="147">
                  <c:v>23.413</c:v>
                </c:pt>
                <c:pt idx="148">
                  <c:v>23.790524999999999</c:v>
                </c:pt>
                <c:pt idx="149">
                  <c:v>23.497945999999999</c:v>
                </c:pt>
                <c:pt idx="150">
                  <c:v>23.617488999999999</c:v>
                </c:pt>
                <c:pt idx="151">
                  <c:v>23.721312999999999</c:v>
                </c:pt>
                <c:pt idx="152">
                  <c:v>24.117718</c:v>
                </c:pt>
                <c:pt idx="153">
                  <c:v>23.869174999999998</c:v>
                </c:pt>
                <c:pt idx="154">
                  <c:v>23.875471000000001</c:v>
                </c:pt>
                <c:pt idx="155">
                  <c:v>24.835018000000002</c:v>
                </c:pt>
                <c:pt idx="156">
                  <c:v>24.844456000000001</c:v>
                </c:pt>
                <c:pt idx="157">
                  <c:v>24.797267999999999</c:v>
                </c:pt>
                <c:pt idx="158">
                  <c:v>24.860188999999998</c:v>
                </c:pt>
                <c:pt idx="159">
                  <c:v>24.954571000000001</c:v>
                </c:pt>
                <c:pt idx="160">
                  <c:v>24.709174999999998</c:v>
                </c:pt>
                <c:pt idx="161">
                  <c:v>24.907378999999999</c:v>
                </c:pt>
                <c:pt idx="162">
                  <c:v>24.970303999999999</c:v>
                </c:pt>
                <c:pt idx="163">
                  <c:v>25.052097</c:v>
                </c:pt>
                <c:pt idx="164">
                  <c:v>24.894794000000001</c:v>
                </c:pt>
                <c:pt idx="165">
                  <c:v>24.825583000000002</c:v>
                </c:pt>
                <c:pt idx="166">
                  <c:v>25.332097999999998</c:v>
                </c:pt>
                <c:pt idx="167">
                  <c:v>25.190522999999999</c:v>
                </c:pt>
                <c:pt idx="168">
                  <c:v>24.624237000000001</c:v>
                </c:pt>
                <c:pt idx="169">
                  <c:v>24.602212999999999</c:v>
                </c:pt>
                <c:pt idx="170">
                  <c:v>24.592773000000001</c:v>
                </c:pt>
                <c:pt idx="171">
                  <c:v>24.756367000000001</c:v>
                </c:pt>
                <c:pt idx="172">
                  <c:v>24.152327</c:v>
                </c:pt>
                <c:pt idx="173">
                  <c:v>24.614795999999998</c:v>
                </c:pt>
                <c:pt idx="174">
                  <c:v>24.347382</c:v>
                </c:pt>
                <c:pt idx="175">
                  <c:v>24.608502999999999</c:v>
                </c:pt>
                <c:pt idx="176">
                  <c:v>24.665133999999998</c:v>
                </c:pt>
                <c:pt idx="177">
                  <c:v>24.558167000000001</c:v>
                </c:pt>
                <c:pt idx="178">
                  <c:v>24.646256999999999</c:v>
                </c:pt>
                <c:pt idx="179">
                  <c:v>24.363108</c:v>
                </c:pt>
                <c:pt idx="180">
                  <c:v>23.715019000000002</c:v>
                </c:pt>
                <c:pt idx="181">
                  <c:v>23.564011000000001</c:v>
                </c:pt>
                <c:pt idx="182">
                  <c:v>23.444464</c:v>
                </c:pt>
                <c:pt idx="183">
                  <c:v>23.265129000000002</c:v>
                </c:pt>
                <c:pt idx="184">
                  <c:v>23.675454999999999</c:v>
                </c:pt>
                <c:pt idx="185">
                  <c:v>23.505011</c:v>
                </c:pt>
                <c:pt idx="186">
                  <c:v>23.520797999999999</c:v>
                </c:pt>
                <c:pt idx="187">
                  <c:v>24.196242999999999</c:v>
                </c:pt>
                <c:pt idx="188">
                  <c:v>24.628655999999999</c:v>
                </c:pt>
                <c:pt idx="189">
                  <c:v>24.464527</c:v>
                </c:pt>
                <c:pt idx="190">
                  <c:v>24.641283000000001</c:v>
                </c:pt>
                <c:pt idx="191">
                  <c:v>24.830660000000002</c:v>
                </c:pt>
                <c:pt idx="192">
                  <c:v>24.808567</c:v>
                </c:pt>
                <c:pt idx="193">
                  <c:v>24.691782</c:v>
                </c:pt>
                <c:pt idx="194">
                  <c:v>24.505562000000001</c:v>
                </c:pt>
                <c:pt idx="195">
                  <c:v>24.357218</c:v>
                </c:pt>
                <c:pt idx="196">
                  <c:v>24.208867999999999</c:v>
                </c:pt>
                <c:pt idx="197">
                  <c:v>24.537123000000001</c:v>
                </c:pt>
                <c:pt idx="198">
                  <c:v>24.426653000000002</c:v>
                </c:pt>
                <c:pt idx="199">
                  <c:v>24.950602</c:v>
                </c:pt>
                <c:pt idx="200">
                  <c:v>24.830660000000002</c:v>
                </c:pt>
                <c:pt idx="201">
                  <c:v>24.467687999999999</c:v>
                </c:pt>
                <c:pt idx="202">
                  <c:v>24.016332999999999</c:v>
                </c:pt>
                <c:pt idx="203">
                  <c:v>24.044743</c:v>
                </c:pt>
                <c:pt idx="204">
                  <c:v>24.129964999999999</c:v>
                </c:pt>
                <c:pt idx="205">
                  <c:v>24.420345000000001</c:v>
                </c:pt>
                <c:pt idx="206">
                  <c:v>24.818031000000001</c:v>
                </c:pt>
                <c:pt idx="207">
                  <c:v>24.707564999999999</c:v>
                </c:pt>
                <c:pt idx="208">
                  <c:v>24.833815000000001</c:v>
                </c:pt>
                <c:pt idx="209">
                  <c:v>24.745439999999999</c:v>
                </c:pt>
                <c:pt idx="210">
                  <c:v>24.372997000000002</c:v>
                </c:pt>
                <c:pt idx="211">
                  <c:v>24.208867999999999</c:v>
                </c:pt>
                <c:pt idx="212">
                  <c:v>24.170994</c:v>
                </c:pt>
                <c:pt idx="213">
                  <c:v>24.382466999999998</c:v>
                </c:pt>
                <c:pt idx="214">
                  <c:v>24.802254000000001</c:v>
                </c:pt>
                <c:pt idx="215">
                  <c:v>24.777004000000002</c:v>
                </c:pt>
                <c:pt idx="216">
                  <c:v>25.108419000000001</c:v>
                </c:pt>
                <c:pt idx="217">
                  <c:v>22.529709</c:v>
                </c:pt>
                <c:pt idx="218">
                  <c:v>22.671742999999999</c:v>
                </c:pt>
                <c:pt idx="219">
                  <c:v>22.191987999999998</c:v>
                </c:pt>
                <c:pt idx="220">
                  <c:v>22.384523000000002</c:v>
                </c:pt>
                <c:pt idx="221">
                  <c:v>22.075209000000001</c:v>
                </c:pt>
                <c:pt idx="222">
                  <c:v>21.847956</c:v>
                </c:pt>
                <c:pt idx="223">
                  <c:v>21.936330999999999</c:v>
                </c:pt>
                <c:pt idx="224">
                  <c:v>21.765893999999999</c:v>
                </c:pt>
                <c:pt idx="225">
                  <c:v>21.974207</c:v>
                </c:pt>
                <c:pt idx="226">
                  <c:v>22.160426999999999</c:v>
                </c:pt>
                <c:pt idx="227">
                  <c:v>22.220393999999999</c:v>
                </c:pt>
                <c:pt idx="228">
                  <c:v>21.393443999999999</c:v>
                </c:pt>
                <c:pt idx="229">
                  <c:v>21.185124999999999</c:v>
                </c:pt>
                <c:pt idx="230">
                  <c:v>20.550706999999999</c:v>
                </c:pt>
                <c:pt idx="231">
                  <c:v>20.986284000000001</c:v>
                </c:pt>
                <c:pt idx="232">
                  <c:v>20.796904000000001</c:v>
                </c:pt>
                <c:pt idx="233">
                  <c:v>21.065190999999999</c:v>
                </c:pt>
                <c:pt idx="234">
                  <c:v>21.011531999999999</c:v>
                </c:pt>
                <c:pt idx="235">
                  <c:v>20.777961999999999</c:v>
                </c:pt>
                <c:pt idx="236">
                  <c:v>20.942091000000001</c:v>
                </c:pt>
                <c:pt idx="237">
                  <c:v>20.383427000000001</c:v>
                </c:pt>
                <c:pt idx="238">
                  <c:v>20.329772999999999</c:v>
                </c:pt>
                <c:pt idx="239">
                  <c:v>20.544398999999999</c:v>
                </c:pt>
                <c:pt idx="240">
                  <c:v>20.607520999999998</c:v>
                </c:pt>
                <c:pt idx="241">
                  <c:v>20.449707</c:v>
                </c:pt>
                <c:pt idx="242">
                  <c:v>20.623308000000002</c:v>
                </c:pt>
                <c:pt idx="243">
                  <c:v>20.875809</c:v>
                </c:pt>
                <c:pt idx="244">
                  <c:v>20.396056999999999</c:v>
                </c:pt>
                <c:pt idx="245">
                  <c:v>20.525455000000001</c:v>
                </c:pt>
                <c:pt idx="246">
                  <c:v>20.329772999999999</c:v>
                </c:pt>
                <c:pt idx="247">
                  <c:v>20.639088000000001</c:v>
                </c:pt>
                <c:pt idx="248">
                  <c:v>21.069927</c:v>
                </c:pt>
                <c:pt idx="249">
                  <c:v>21.231490999999998</c:v>
                </c:pt>
                <c:pt idx="250">
                  <c:v>21.019238000000001</c:v>
                </c:pt>
                <c:pt idx="251">
                  <c:v>21.383552999999999</c:v>
                </c:pt>
                <c:pt idx="252">
                  <c:v>21.560960999999999</c:v>
                </c:pt>
                <c:pt idx="253">
                  <c:v>21.389887000000002</c:v>
                </c:pt>
                <c:pt idx="254">
                  <c:v>21.874576999999999</c:v>
                </c:pt>
                <c:pt idx="255">
                  <c:v>22.394124999999999</c:v>
                </c:pt>
                <c:pt idx="256">
                  <c:v>22.482828000000001</c:v>
                </c:pt>
                <c:pt idx="257">
                  <c:v>22.666564999999999</c:v>
                </c:pt>
                <c:pt idx="258">
                  <c:v>22.958015</c:v>
                </c:pt>
                <c:pt idx="259">
                  <c:v>22.932669000000001</c:v>
                </c:pt>
                <c:pt idx="260">
                  <c:v>22.549353</c:v>
                </c:pt>
                <c:pt idx="261">
                  <c:v>22.539850000000001</c:v>
                </c:pt>
                <c:pt idx="262">
                  <c:v>22.425802000000001</c:v>
                </c:pt>
                <c:pt idx="263">
                  <c:v>21.738358000000002</c:v>
                </c:pt>
                <c:pt idx="264">
                  <c:v>21.814392000000002</c:v>
                </c:pt>
                <c:pt idx="265">
                  <c:v>21.741527999999999</c:v>
                </c:pt>
                <c:pt idx="266">
                  <c:v>21.817557999999998</c:v>
                </c:pt>
                <c:pt idx="267">
                  <c:v>21.991793000000001</c:v>
                </c:pt>
                <c:pt idx="268">
                  <c:v>21.830231000000001</c:v>
                </c:pt>
                <c:pt idx="269">
                  <c:v>21.944277</c:v>
                </c:pt>
                <c:pt idx="270">
                  <c:v>21.231490999999998</c:v>
                </c:pt>
                <c:pt idx="271">
                  <c:v>20.993894999999998</c:v>
                </c:pt>
                <c:pt idx="272">
                  <c:v>21.212478999999998</c:v>
                </c:pt>
                <c:pt idx="273">
                  <c:v>21.133286999999999</c:v>
                </c:pt>
                <c:pt idx="274">
                  <c:v>21.158626999999999</c:v>
                </c:pt>
                <c:pt idx="275">
                  <c:v>20.86401</c:v>
                </c:pt>
                <c:pt idx="276">
                  <c:v>20.978055999999999</c:v>
                </c:pt>
                <c:pt idx="277">
                  <c:v>21.206146</c:v>
                </c:pt>
                <c:pt idx="278">
                  <c:v>21.874576999999999</c:v>
                </c:pt>
                <c:pt idx="279">
                  <c:v>21.719349000000001</c:v>
                </c:pt>
                <c:pt idx="280">
                  <c:v>21.912596000000001</c:v>
                </c:pt>
                <c:pt idx="281">
                  <c:v>21.858744000000002</c:v>
                </c:pt>
                <c:pt idx="282">
                  <c:v>22.105841000000002</c:v>
                </c:pt>
                <c:pt idx="283">
                  <c:v>21.754200000000001</c:v>
                </c:pt>
                <c:pt idx="284">
                  <c:v>22.413125999999998</c:v>
                </c:pt>
                <c:pt idx="285">
                  <c:v>22.90099</c:v>
                </c:pt>
                <c:pt idx="286">
                  <c:v>22.891483000000001</c:v>
                </c:pt>
                <c:pt idx="287">
                  <c:v>22.701409999999999</c:v>
                </c:pt>
                <c:pt idx="288">
                  <c:v>22.910494</c:v>
                </c:pt>
                <c:pt idx="289">
                  <c:v>22.657060999999999</c:v>
                </c:pt>
                <c:pt idx="290">
                  <c:v>22.438476999999999</c:v>
                </c:pt>
                <c:pt idx="291">
                  <c:v>22.508165000000002</c:v>
                </c:pt>
                <c:pt idx="292">
                  <c:v>22.261066</c:v>
                </c:pt>
                <c:pt idx="293">
                  <c:v>22.894656999999999</c:v>
                </c:pt>
                <c:pt idx="294">
                  <c:v>23.281144999999999</c:v>
                </c:pt>
                <c:pt idx="295">
                  <c:v>23.404696999999999</c:v>
                </c:pt>
                <c:pt idx="296">
                  <c:v>23.328662999999999</c:v>
                </c:pt>
                <c:pt idx="297">
                  <c:v>23.468052</c:v>
                </c:pt>
                <c:pt idx="298">
                  <c:v>23.452213</c:v>
                </c:pt>
                <c:pt idx="299">
                  <c:v>23.411026</c:v>
                </c:pt>
                <c:pt idx="300">
                  <c:v>23.046717000000001</c:v>
                </c:pt>
                <c:pt idx="301">
                  <c:v>22.793282999999999</c:v>
                </c:pt>
                <c:pt idx="302">
                  <c:v>22.758431999999999</c:v>
                </c:pt>
                <c:pt idx="303">
                  <c:v>22.685573999999999</c:v>
                </c:pt>
                <c:pt idx="304">
                  <c:v>22.498660999999998</c:v>
                </c:pt>
                <c:pt idx="305">
                  <c:v>22.495493</c:v>
                </c:pt>
                <c:pt idx="306">
                  <c:v>22.036144</c:v>
                </c:pt>
                <c:pt idx="307">
                  <c:v>21.985458000000001</c:v>
                </c:pt>
                <c:pt idx="308">
                  <c:v>22.337097</c:v>
                </c:pt>
                <c:pt idx="309">
                  <c:v>22.742595999999999</c:v>
                </c:pt>
                <c:pt idx="310">
                  <c:v>22.793282999999999</c:v>
                </c:pt>
                <c:pt idx="311">
                  <c:v>22.850498000000002</c:v>
                </c:pt>
                <c:pt idx="312">
                  <c:v>22.739243999999999</c:v>
                </c:pt>
                <c:pt idx="313">
                  <c:v>22.252928000000001</c:v>
                </c:pt>
                <c:pt idx="314">
                  <c:v>22.157574</c:v>
                </c:pt>
                <c:pt idx="315">
                  <c:v>22.392787999999999</c:v>
                </c:pt>
                <c:pt idx="316">
                  <c:v>22.456358000000002</c:v>
                </c:pt>
                <c:pt idx="317">
                  <c:v>22.653424999999999</c:v>
                </c:pt>
                <c:pt idx="318">
                  <c:v>22.380074</c:v>
                </c:pt>
                <c:pt idx="319">
                  <c:v>22.376894</c:v>
                </c:pt>
                <c:pt idx="320">
                  <c:v>22.799638999999999</c:v>
                </c:pt>
                <c:pt idx="321">
                  <c:v>22.974457000000001</c:v>
                </c:pt>
                <c:pt idx="322">
                  <c:v>23.133386999999999</c:v>
                </c:pt>
                <c:pt idx="323">
                  <c:v>23.136564</c:v>
                </c:pt>
                <c:pt idx="324">
                  <c:v>22.917245999999999</c:v>
                </c:pt>
                <c:pt idx="325">
                  <c:v>23.184242000000001</c:v>
                </c:pt>
                <c:pt idx="326">
                  <c:v>23.072991999999999</c:v>
                </c:pt>
                <c:pt idx="327">
                  <c:v>23.260527</c:v>
                </c:pt>
                <c:pt idx="328">
                  <c:v>23.114312999999999</c:v>
                </c:pt>
                <c:pt idx="329">
                  <c:v>23.196959</c:v>
                </c:pt>
                <c:pt idx="330">
                  <c:v>23.161991</c:v>
                </c:pt>
                <c:pt idx="331">
                  <c:v>23.155636000000001</c:v>
                </c:pt>
                <c:pt idx="332">
                  <c:v>22.993525999999999</c:v>
                </c:pt>
                <c:pt idx="333">
                  <c:v>22.999887000000001</c:v>
                </c:pt>
                <c:pt idx="334">
                  <c:v>23.263705999999999</c:v>
                </c:pt>
                <c:pt idx="335">
                  <c:v>23.16835</c:v>
                </c:pt>
                <c:pt idx="336">
                  <c:v>23.047567000000001</c:v>
                </c:pt>
                <c:pt idx="337">
                  <c:v>23.203313999999999</c:v>
                </c:pt>
                <c:pt idx="338">
                  <c:v>23.324095</c:v>
                </c:pt>
                <c:pt idx="339">
                  <c:v>23.438526</c:v>
                </c:pt>
                <c:pt idx="340">
                  <c:v>23.317743</c:v>
                </c:pt>
                <c:pt idx="341">
                  <c:v>23.740483999999999</c:v>
                </c:pt>
                <c:pt idx="342">
                  <c:v>23.730948999999999</c:v>
                </c:pt>
                <c:pt idx="343">
                  <c:v>23.835842</c:v>
                </c:pt>
                <c:pt idx="344">
                  <c:v>24.392085999999999</c:v>
                </c:pt>
                <c:pt idx="345">
                  <c:v>24.284018</c:v>
                </c:pt>
                <c:pt idx="346">
                  <c:v>23.784986</c:v>
                </c:pt>
                <c:pt idx="347">
                  <c:v>23.715057000000002</c:v>
                </c:pt>
                <c:pt idx="348">
                  <c:v>24.360303999999999</c:v>
                </c:pt>
                <c:pt idx="349">
                  <c:v>24.379367999999999</c:v>
                </c:pt>
                <c:pt idx="350">
                  <c:v>23.893059000000001</c:v>
                </c:pt>
                <c:pt idx="351">
                  <c:v>24.226800999999998</c:v>
                </c:pt>
                <c:pt idx="352">
                  <c:v>24.643190000000001</c:v>
                </c:pt>
                <c:pt idx="353">
                  <c:v>24.722653999999999</c:v>
                </c:pt>
                <c:pt idx="354">
                  <c:v>24.264944</c:v>
                </c:pt>
                <c:pt idx="355">
                  <c:v>24.506516000000001</c:v>
                </c:pt>
                <c:pt idx="356">
                  <c:v>24.719473000000001</c:v>
                </c:pt>
                <c:pt idx="357">
                  <c:v>24.846619</c:v>
                </c:pt>
                <c:pt idx="358">
                  <c:v>24.894297000000002</c:v>
                </c:pt>
                <c:pt idx="359">
                  <c:v>24.751259000000001</c:v>
                </c:pt>
                <c:pt idx="360">
                  <c:v>25.072292000000001</c:v>
                </c:pt>
                <c:pt idx="361">
                  <c:v>24.957863</c:v>
                </c:pt>
                <c:pt idx="362">
                  <c:v>25.266188</c:v>
                </c:pt>
                <c:pt idx="363">
                  <c:v>25.377431999999999</c:v>
                </c:pt>
                <c:pt idx="364">
                  <c:v>25.297969999999999</c:v>
                </c:pt>
                <c:pt idx="365">
                  <c:v>25.272538999999998</c:v>
                </c:pt>
                <c:pt idx="366">
                  <c:v>25.482324999999999</c:v>
                </c:pt>
                <c:pt idx="367">
                  <c:v>25.571323</c:v>
                </c:pt>
                <c:pt idx="368">
                  <c:v>25.288430999999999</c:v>
                </c:pt>
                <c:pt idx="369">
                  <c:v>24.811653</c:v>
                </c:pt>
                <c:pt idx="370">
                  <c:v>24.020195000000001</c:v>
                </c:pt>
                <c:pt idx="371">
                  <c:v>23.937555</c:v>
                </c:pt>
                <c:pt idx="372">
                  <c:v>23.050861000000001</c:v>
                </c:pt>
                <c:pt idx="373">
                  <c:v>22.470364</c:v>
                </c:pt>
                <c:pt idx="374">
                  <c:v>22.566050000000001</c:v>
                </c:pt>
                <c:pt idx="375">
                  <c:v>21.979174</c:v>
                </c:pt>
                <c:pt idx="376">
                  <c:v>22.964745000000001</c:v>
                </c:pt>
                <c:pt idx="377">
                  <c:v>21.995123</c:v>
                </c:pt>
                <c:pt idx="378">
                  <c:v>21.768663</c:v>
                </c:pt>
                <c:pt idx="379">
                  <c:v>19.261676999999999</c:v>
                </c:pt>
                <c:pt idx="380">
                  <c:v>20.055876000000001</c:v>
                </c:pt>
                <c:pt idx="381">
                  <c:v>18.598255000000002</c:v>
                </c:pt>
                <c:pt idx="382">
                  <c:v>17.03537</c:v>
                </c:pt>
                <c:pt idx="383">
                  <c:v>18.480238</c:v>
                </c:pt>
                <c:pt idx="384">
                  <c:v>15.606458</c:v>
                </c:pt>
                <c:pt idx="385">
                  <c:v>17.306486</c:v>
                </c:pt>
                <c:pt idx="386">
                  <c:v>16.257124000000001</c:v>
                </c:pt>
                <c:pt idx="387">
                  <c:v>17.5457</c:v>
                </c:pt>
                <c:pt idx="388">
                  <c:v>15.906272</c:v>
                </c:pt>
                <c:pt idx="389">
                  <c:v>15.201383999999999</c:v>
                </c:pt>
                <c:pt idx="390">
                  <c:v>17.701989999999999</c:v>
                </c:pt>
                <c:pt idx="391">
                  <c:v>18.030514</c:v>
                </c:pt>
                <c:pt idx="392">
                  <c:v>18.681179</c:v>
                </c:pt>
                <c:pt idx="393">
                  <c:v>17.953966000000001</c:v>
                </c:pt>
                <c:pt idx="394">
                  <c:v>18.505754</c:v>
                </c:pt>
                <c:pt idx="395">
                  <c:v>18.276105999999999</c:v>
                </c:pt>
                <c:pt idx="396">
                  <c:v>17.494667</c:v>
                </c:pt>
                <c:pt idx="397">
                  <c:v>18.135767000000001</c:v>
                </c:pt>
                <c:pt idx="398">
                  <c:v>18.107061000000002</c:v>
                </c:pt>
                <c:pt idx="399">
                  <c:v>19.542359999999999</c:v>
                </c:pt>
                <c:pt idx="400">
                  <c:v>19.504083999999999</c:v>
                </c:pt>
                <c:pt idx="401">
                  <c:v>20.260003999999999</c:v>
                </c:pt>
                <c:pt idx="402">
                  <c:v>20.413103</c:v>
                </c:pt>
                <c:pt idx="403">
                  <c:v>19.638044000000001</c:v>
                </c:pt>
                <c:pt idx="404">
                  <c:v>19.947427999999999</c:v>
                </c:pt>
                <c:pt idx="405">
                  <c:v>19.421154000000001</c:v>
                </c:pt>
                <c:pt idx="406">
                  <c:v>19.341421</c:v>
                </c:pt>
                <c:pt idx="407">
                  <c:v>20.020788</c:v>
                </c:pt>
                <c:pt idx="408">
                  <c:v>19.456240000000001</c:v>
                </c:pt>
                <c:pt idx="409">
                  <c:v>18.971430000000002</c:v>
                </c:pt>
                <c:pt idx="410">
                  <c:v>19.421154000000001</c:v>
                </c:pt>
                <c:pt idx="411">
                  <c:v>19.606152999999999</c:v>
                </c:pt>
                <c:pt idx="412">
                  <c:v>20.355694</c:v>
                </c:pt>
                <c:pt idx="413">
                  <c:v>21.181781999999998</c:v>
                </c:pt>
                <c:pt idx="414">
                  <c:v>21.322126000000001</c:v>
                </c:pt>
                <c:pt idx="415">
                  <c:v>21.736768999999999</c:v>
                </c:pt>
                <c:pt idx="416">
                  <c:v>21.124376000000002</c:v>
                </c:pt>
                <c:pt idx="417">
                  <c:v>20.732059</c:v>
                </c:pt>
                <c:pt idx="418">
                  <c:v>20.330176999999999</c:v>
                </c:pt>
                <c:pt idx="419">
                  <c:v>20.339742999999999</c:v>
                </c:pt>
                <c:pt idx="420">
                  <c:v>19.976137000000001</c:v>
                </c:pt>
                <c:pt idx="421">
                  <c:v>20.387592000000001</c:v>
                </c:pt>
                <c:pt idx="422">
                  <c:v>21.086102</c:v>
                </c:pt>
                <c:pt idx="423">
                  <c:v>21.022307999999999</c:v>
                </c:pt>
                <c:pt idx="424">
                  <c:v>20.46414</c:v>
                </c:pt>
                <c:pt idx="425">
                  <c:v>19.880451000000001</c:v>
                </c:pt>
                <c:pt idx="426">
                  <c:v>20.084582999999999</c:v>
                </c:pt>
                <c:pt idx="427">
                  <c:v>19.775196000000001</c:v>
                </c:pt>
                <c:pt idx="428">
                  <c:v>21.175407</c:v>
                </c:pt>
                <c:pt idx="429">
                  <c:v>21.038257999999999</c:v>
                </c:pt>
                <c:pt idx="430">
                  <c:v>21.803749</c:v>
                </c:pt>
                <c:pt idx="431">
                  <c:v>21.625133999999999</c:v>
                </c:pt>
                <c:pt idx="432">
                  <c:v>21.857969000000001</c:v>
                </c:pt>
                <c:pt idx="433">
                  <c:v>23.009394</c:v>
                </c:pt>
                <c:pt idx="434">
                  <c:v>23.475066999999999</c:v>
                </c:pt>
                <c:pt idx="435">
                  <c:v>22.806094999999999</c:v>
                </c:pt>
                <c:pt idx="436">
                  <c:v>22.911722000000001</c:v>
                </c:pt>
                <c:pt idx="437">
                  <c:v>22.681259000000001</c:v>
                </c:pt>
                <c:pt idx="438">
                  <c:v>23.103773</c:v>
                </c:pt>
                <c:pt idx="439">
                  <c:v>23.900787000000001</c:v>
                </c:pt>
                <c:pt idx="440">
                  <c:v>23.699128999999999</c:v>
                </c:pt>
                <c:pt idx="441">
                  <c:v>24.032018999999998</c:v>
                </c:pt>
                <c:pt idx="442">
                  <c:v>23.791958000000001</c:v>
                </c:pt>
                <c:pt idx="443">
                  <c:v>23.577501000000002</c:v>
                </c:pt>
                <c:pt idx="444">
                  <c:v>23.459066</c:v>
                </c:pt>
                <c:pt idx="445">
                  <c:v>21.858639</c:v>
                </c:pt>
                <c:pt idx="446">
                  <c:v>22.268346999999999</c:v>
                </c:pt>
                <c:pt idx="447">
                  <c:v>22.454000000000001</c:v>
                </c:pt>
                <c:pt idx="448">
                  <c:v>22.521214000000001</c:v>
                </c:pt>
                <c:pt idx="449">
                  <c:v>22.373975999999999</c:v>
                </c:pt>
                <c:pt idx="450">
                  <c:v>22.236340999999999</c:v>
                </c:pt>
                <c:pt idx="451">
                  <c:v>21.762615</c:v>
                </c:pt>
                <c:pt idx="452">
                  <c:v>21.957865000000002</c:v>
                </c:pt>
                <c:pt idx="453">
                  <c:v>22.223538999999999</c:v>
                </c:pt>
                <c:pt idx="454">
                  <c:v>21.605774</c:v>
                </c:pt>
                <c:pt idx="455">
                  <c:v>21.836233</c:v>
                </c:pt>
                <c:pt idx="456">
                  <c:v>21.096838000000002</c:v>
                </c:pt>
                <c:pt idx="457">
                  <c:v>21.925856</c:v>
                </c:pt>
                <c:pt idx="458">
                  <c:v>22.322765</c:v>
                </c:pt>
                <c:pt idx="459">
                  <c:v>21.842635999999999</c:v>
                </c:pt>
                <c:pt idx="460">
                  <c:v>22.041090000000001</c:v>
                </c:pt>
                <c:pt idx="461">
                  <c:v>22.486008000000002</c:v>
                </c:pt>
                <c:pt idx="462">
                  <c:v>21.932262000000001</c:v>
                </c:pt>
                <c:pt idx="463">
                  <c:v>22.117908</c:v>
                </c:pt>
                <c:pt idx="464">
                  <c:v>21.721001000000001</c:v>
                </c:pt>
                <c:pt idx="465">
                  <c:v>21.618572</c:v>
                </c:pt>
                <c:pt idx="466">
                  <c:v>21.970669000000001</c:v>
                </c:pt>
                <c:pt idx="467">
                  <c:v>22.194731000000001</c:v>
                </c:pt>
                <c:pt idx="468">
                  <c:v>22.617245</c:v>
                </c:pt>
                <c:pt idx="469">
                  <c:v>22.748477999999999</c:v>
                </c:pt>
                <c:pt idx="470">
                  <c:v>23.097370000000002</c:v>
                </c:pt>
                <c:pt idx="471">
                  <c:v>22.905317</c:v>
                </c:pt>
                <c:pt idx="472">
                  <c:v>23.183793999999999</c:v>
                </c:pt>
                <c:pt idx="473">
                  <c:v>23.449466999999999</c:v>
                </c:pt>
                <c:pt idx="474">
                  <c:v>22.895714000000002</c:v>
                </c:pt>
                <c:pt idx="475">
                  <c:v>22.834900000000001</c:v>
                </c:pt>
                <c:pt idx="476">
                  <c:v>22.914923000000002</c:v>
                </c:pt>
                <c:pt idx="477">
                  <c:v>22.437992000000001</c:v>
                </c:pt>
                <c:pt idx="478">
                  <c:v>23.020551999999999</c:v>
                </c:pt>
                <c:pt idx="479">
                  <c:v>22.482804999999999</c:v>
                </c:pt>
                <c:pt idx="480">
                  <c:v>22.834900000000001</c:v>
                </c:pt>
                <c:pt idx="481">
                  <c:v>22.518017</c:v>
                </c:pt>
                <c:pt idx="482">
                  <c:v>22.649248</c:v>
                </c:pt>
                <c:pt idx="483">
                  <c:v>22.863707999999999</c:v>
                </c:pt>
                <c:pt idx="484">
                  <c:v>23.132581999999999</c:v>
                </c:pt>
                <c:pt idx="485">
                  <c:v>23.343838000000002</c:v>
                </c:pt>
                <c:pt idx="486">
                  <c:v>23.711935</c:v>
                </c:pt>
                <c:pt idx="487">
                  <c:v>24.051227999999998</c:v>
                </c:pt>
                <c:pt idx="488">
                  <c:v>24.016016</c:v>
                </c:pt>
                <c:pt idx="489">
                  <c:v>23.686330999999999</c:v>
                </c:pt>
                <c:pt idx="490">
                  <c:v>23.766349999999999</c:v>
                </c:pt>
                <c:pt idx="491">
                  <c:v>24.003215999999998</c:v>
                </c:pt>
                <c:pt idx="492">
                  <c:v>23.817561999999999</c:v>
                </c:pt>
                <c:pt idx="493">
                  <c:v>23.702331999999998</c:v>
                </c:pt>
                <c:pt idx="494">
                  <c:v>23.657520000000002</c:v>
                </c:pt>
                <c:pt idx="495">
                  <c:v>23.72794</c:v>
                </c:pt>
                <c:pt idx="496">
                  <c:v>24.041623999999999</c:v>
                </c:pt>
                <c:pt idx="497">
                  <c:v>24.272086999999999</c:v>
                </c:pt>
                <c:pt idx="498">
                  <c:v>24.137650000000001</c:v>
                </c:pt>
                <c:pt idx="499">
                  <c:v>24.387315999999998</c:v>
                </c:pt>
                <c:pt idx="500">
                  <c:v>24.753464000000001</c:v>
                </c:pt>
                <c:pt idx="501">
                  <c:v>24.557542999999999</c:v>
                </c:pt>
                <c:pt idx="502">
                  <c:v>25.065006</c:v>
                </c:pt>
                <c:pt idx="503">
                  <c:v>24.949387000000002</c:v>
                </c:pt>
                <c:pt idx="504">
                  <c:v>24.297385999999999</c:v>
                </c:pt>
                <c:pt idx="505">
                  <c:v>24.252419</c:v>
                </c:pt>
                <c:pt idx="506">
                  <c:v>24.172122999999999</c:v>
                </c:pt>
                <c:pt idx="507">
                  <c:v>24.621777999999999</c:v>
                </c:pt>
                <c:pt idx="508">
                  <c:v>24.351984000000002</c:v>
                </c:pt>
                <c:pt idx="509">
                  <c:v>24.785582000000002</c:v>
                </c:pt>
                <c:pt idx="510">
                  <c:v>25.360499999999998</c:v>
                </c:pt>
                <c:pt idx="511">
                  <c:v>25.781244000000001</c:v>
                </c:pt>
                <c:pt idx="512">
                  <c:v>25.485759999999999</c:v>
                </c:pt>
                <c:pt idx="513">
                  <c:v>25.533933999999999</c:v>
                </c:pt>
                <c:pt idx="514">
                  <c:v>25.639927</c:v>
                </c:pt>
                <c:pt idx="515">
                  <c:v>24.917266999999999</c:v>
                </c:pt>
                <c:pt idx="516">
                  <c:v>25.029678000000001</c:v>
                </c:pt>
                <c:pt idx="517">
                  <c:v>24.570391000000001</c:v>
                </c:pt>
                <c:pt idx="518">
                  <c:v>24.596087000000001</c:v>
                </c:pt>
                <c:pt idx="519">
                  <c:v>25.077853999999999</c:v>
                </c:pt>
                <c:pt idx="520">
                  <c:v>25.479330000000001</c:v>
                </c:pt>
                <c:pt idx="521">
                  <c:v>24.923687000000001</c:v>
                </c:pt>
                <c:pt idx="522">
                  <c:v>24.946171</c:v>
                </c:pt>
                <c:pt idx="523">
                  <c:v>24.686018000000001</c:v>
                </c:pt>
                <c:pt idx="524">
                  <c:v>24.779157999999999</c:v>
                </c:pt>
                <c:pt idx="525">
                  <c:v>24.968654999999998</c:v>
                </c:pt>
                <c:pt idx="526">
                  <c:v>24.64105</c:v>
                </c:pt>
                <c:pt idx="527">
                  <c:v>25.273779000000001</c:v>
                </c:pt>
                <c:pt idx="528">
                  <c:v>24.959021</c:v>
                </c:pt>
                <c:pt idx="529">
                  <c:v>25.206334999999999</c:v>
                </c:pt>
                <c:pt idx="530">
                  <c:v>25.553204999999998</c:v>
                </c:pt>
                <c:pt idx="531">
                  <c:v>25.434370000000001</c:v>
                </c:pt>
                <c:pt idx="532">
                  <c:v>25.845479999999998</c:v>
                </c:pt>
                <c:pt idx="533">
                  <c:v>26.025345000000002</c:v>
                </c:pt>
                <c:pt idx="534">
                  <c:v>25.729855000000001</c:v>
                </c:pt>
                <c:pt idx="535">
                  <c:v>25.389399999999998</c:v>
                </c:pt>
                <c:pt idx="536">
                  <c:v>25.736279</c:v>
                </c:pt>
                <c:pt idx="537">
                  <c:v>25.283412999999999</c:v>
                </c:pt>
                <c:pt idx="538">
                  <c:v>26.250171999999999</c:v>
                </c:pt>
                <c:pt idx="539">
                  <c:v>26.108847000000001</c:v>
                </c:pt>
                <c:pt idx="540">
                  <c:v>25.331593000000002</c:v>
                </c:pt>
                <c:pt idx="541">
                  <c:v>25.081067999999998</c:v>
                </c:pt>
                <c:pt idx="542">
                  <c:v>24.387315999999998</c:v>
                </c:pt>
                <c:pt idx="543">
                  <c:v>25.016832000000001</c:v>
                </c:pt>
                <c:pt idx="544">
                  <c:v>25.354074000000001</c:v>
                </c:pt>
                <c:pt idx="545">
                  <c:v>26.259803999999999</c:v>
                </c:pt>
                <c:pt idx="546">
                  <c:v>27.049913</c:v>
                </c:pt>
                <c:pt idx="547">
                  <c:v>27.245830999999999</c:v>
                </c:pt>
                <c:pt idx="548">
                  <c:v>27.952432999999999</c:v>
                </c:pt>
                <c:pt idx="549">
                  <c:v>27.679428000000001</c:v>
                </c:pt>
                <c:pt idx="550">
                  <c:v>28.328213000000002</c:v>
                </c:pt>
                <c:pt idx="551">
                  <c:v>29.355996999999999</c:v>
                </c:pt>
                <c:pt idx="552">
                  <c:v>28.919187999999998</c:v>
                </c:pt>
                <c:pt idx="553">
                  <c:v>28.819624000000001</c:v>
                </c:pt>
                <c:pt idx="554">
                  <c:v>29.099050999999999</c:v>
                </c:pt>
                <c:pt idx="555">
                  <c:v>29.869886000000001</c:v>
                </c:pt>
                <c:pt idx="556">
                  <c:v>29.709292999999999</c:v>
                </c:pt>
                <c:pt idx="557">
                  <c:v>29.333508999999999</c:v>
                </c:pt>
                <c:pt idx="558">
                  <c:v>29.452351</c:v>
                </c:pt>
                <c:pt idx="559">
                  <c:v>29.400959</c:v>
                </c:pt>
                <c:pt idx="560">
                  <c:v>29.567974</c:v>
                </c:pt>
                <c:pt idx="561">
                  <c:v>29.844189</c:v>
                </c:pt>
                <c:pt idx="562">
                  <c:v>29.625793000000002</c:v>
                </c:pt>
                <c:pt idx="563">
                  <c:v>29.403547</c:v>
                </c:pt>
                <c:pt idx="564">
                  <c:v>29.004154</c:v>
                </c:pt>
                <c:pt idx="565">
                  <c:v>29.187746000000001</c:v>
                </c:pt>
                <c:pt idx="566">
                  <c:v>29.207070999999999</c:v>
                </c:pt>
                <c:pt idx="567">
                  <c:v>29.126553999999999</c:v>
                </c:pt>
                <c:pt idx="568">
                  <c:v>29.583918000000001</c:v>
                </c:pt>
                <c:pt idx="569">
                  <c:v>29.645112999999998</c:v>
                </c:pt>
                <c:pt idx="570">
                  <c:v>29.471185999999999</c:v>
                </c:pt>
                <c:pt idx="571">
                  <c:v>29.545266999999999</c:v>
                </c:pt>
                <c:pt idx="572">
                  <c:v>28.988052</c:v>
                </c:pt>
                <c:pt idx="573">
                  <c:v>29.126553999999999</c:v>
                </c:pt>
                <c:pt idx="574">
                  <c:v>28.640194000000001</c:v>
                </c:pt>
                <c:pt idx="575">
                  <c:v>29.058910000000001</c:v>
                </c:pt>
                <c:pt idx="576">
                  <c:v>28.698172</c:v>
                </c:pt>
                <c:pt idx="577">
                  <c:v>29.165199000000001</c:v>
                </c:pt>
                <c:pt idx="578">
                  <c:v>29.200631999999999</c:v>
                </c:pt>
                <c:pt idx="579">
                  <c:v>28.888206</c:v>
                </c:pt>
                <c:pt idx="580">
                  <c:v>28.843111</c:v>
                </c:pt>
                <c:pt idx="581">
                  <c:v>28.881762999999999</c:v>
                </c:pt>
                <c:pt idx="582">
                  <c:v>29.004154</c:v>
                </c:pt>
                <c:pt idx="583">
                  <c:v>29.194186999999999</c:v>
                </c:pt>
                <c:pt idx="584">
                  <c:v>28.772251000000001</c:v>
                </c:pt>
                <c:pt idx="585">
                  <c:v>29.094342999999999</c:v>
                </c:pt>
                <c:pt idx="586">
                  <c:v>29.229620000000001</c:v>
                </c:pt>
                <c:pt idx="587">
                  <c:v>28.340648999999999</c:v>
                </c:pt>
                <c:pt idx="588">
                  <c:v>28.820561999999999</c:v>
                </c:pt>
                <c:pt idx="589">
                  <c:v>29.587136999999998</c:v>
                </c:pt>
                <c:pt idx="590">
                  <c:v>30.286073999999999</c:v>
                </c:pt>
                <c:pt idx="591">
                  <c:v>30.869054999999999</c:v>
                </c:pt>
                <c:pt idx="592">
                  <c:v>30.917368</c:v>
                </c:pt>
                <c:pt idx="593">
                  <c:v>30.885159999999999</c:v>
                </c:pt>
                <c:pt idx="594">
                  <c:v>30.482545999999999</c:v>
                </c:pt>
                <c:pt idx="595">
                  <c:v>30.112144000000001</c:v>
                </c:pt>
                <c:pt idx="596">
                  <c:v>30.089596</c:v>
                </c:pt>
                <c:pt idx="597">
                  <c:v>29.844806999999999</c:v>
                </c:pt>
                <c:pt idx="598">
                  <c:v>30.021958999999999</c:v>
                </c:pt>
                <c:pt idx="599">
                  <c:v>29.506616999999999</c:v>
                </c:pt>
                <c:pt idx="600">
                  <c:v>28.227920999999998</c:v>
                </c:pt>
                <c:pt idx="601">
                  <c:v>28.305222000000001</c:v>
                </c:pt>
                <c:pt idx="602">
                  <c:v>27.967030999999999</c:v>
                </c:pt>
                <c:pt idx="603">
                  <c:v>27.020084000000001</c:v>
                </c:pt>
                <c:pt idx="604">
                  <c:v>27.925153999999999</c:v>
                </c:pt>
                <c:pt idx="605">
                  <c:v>27.622392999999999</c:v>
                </c:pt>
                <c:pt idx="606">
                  <c:v>28.037886</c:v>
                </c:pt>
                <c:pt idx="607">
                  <c:v>28.872098999999999</c:v>
                </c:pt>
                <c:pt idx="608">
                  <c:v>28.769030000000001</c:v>
                </c:pt>
                <c:pt idx="609">
                  <c:v>28.479149</c:v>
                </c:pt>
                <c:pt idx="610">
                  <c:v>28.521025000000002</c:v>
                </c:pt>
                <c:pt idx="611">
                  <c:v>28.105530000000002</c:v>
                </c:pt>
                <c:pt idx="612">
                  <c:v>28.495255</c:v>
                </c:pt>
                <c:pt idx="613">
                  <c:v>28.401848000000001</c:v>
                </c:pt>
                <c:pt idx="614">
                  <c:v>28.585438</c:v>
                </c:pt>
                <c:pt idx="615">
                  <c:v>29.033148000000001</c:v>
                </c:pt>
                <c:pt idx="616">
                  <c:v>29.229620000000001</c:v>
                </c:pt>
                <c:pt idx="617">
                  <c:v>28.984832999999998</c:v>
                </c:pt>
                <c:pt idx="618">
                  <c:v>28.994492999999999</c:v>
                </c:pt>
                <c:pt idx="619">
                  <c:v>29.661221000000001</c:v>
                </c:pt>
                <c:pt idx="620">
                  <c:v>29.819044000000002</c:v>
                </c:pt>
                <c:pt idx="621">
                  <c:v>29.532385000000001</c:v>
                </c:pt>
                <c:pt idx="622">
                  <c:v>30.073494</c:v>
                </c:pt>
                <c:pt idx="623">
                  <c:v>29.782741999999999</c:v>
                </c:pt>
                <c:pt idx="624">
                  <c:v>29.575983000000001</c:v>
                </c:pt>
                <c:pt idx="625">
                  <c:v>30.021802999999998</c:v>
                </c:pt>
                <c:pt idx="626">
                  <c:v>29.773047999999999</c:v>
                </c:pt>
                <c:pt idx="627">
                  <c:v>29.427374</c:v>
                </c:pt>
                <c:pt idx="628">
                  <c:v>28.513123</c:v>
                </c:pt>
                <c:pt idx="629">
                  <c:v>29.601828000000001</c:v>
                </c:pt>
                <c:pt idx="630">
                  <c:v>29.892579999999999</c:v>
                </c:pt>
                <c:pt idx="631">
                  <c:v>29.960422999999999</c:v>
                </c:pt>
                <c:pt idx="632">
                  <c:v>30.235023000000002</c:v>
                </c:pt>
                <c:pt idx="633">
                  <c:v>30.309324</c:v>
                </c:pt>
                <c:pt idx="634">
                  <c:v>30.319019000000001</c:v>
                </c:pt>
                <c:pt idx="635">
                  <c:v>30.199487999999999</c:v>
                </c:pt>
                <c:pt idx="636">
                  <c:v>29.701976999999999</c:v>
                </c:pt>
                <c:pt idx="637">
                  <c:v>29.766587999999999</c:v>
                </c:pt>
                <c:pt idx="638">
                  <c:v>29.886118</c:v>
                </c:pt>
                <c:pt idx="639">
                  <c:v>29.323996999999999</c:v>
                </c:pt>
                <c:pt idx="640">
                  <c:v>30.296406000000001</c:v>
                </c:pt>
                <c:pt idx="641">
                  <c:v>30.018571999999999</c:v>
                </c:pt>
                <c:pt idx="642">
                  <c:v>30.422398000000001</c:v>
                </c:pt>
                <c:pt idx="643">
                  <c:v>30.864985000000001</c:v>
                </c:pt>
                <c:pt idx="644">
                  <c:v>31.549869999999999</c:v>
                </c:pt>
                <c:pt idx="645">
                  <c:v>31.210657000000001</c:v>
                </c:pt>
                <c:pt idx="646">
                  <c:v>31.133123000000001</c:v>
                </c:pt>
                <c:pt idx="647">
                  <c:v>31.149279</c:v>
                </c:pt>
                <c:pt idx="648">
                  <c:v>31.420641</c:v>
                </c:pt>
                <c:pt idx="649">
                  <c:v>31.843855000000001</c:v>
                </c:pt>
                <c:pt idx="650">
                  <c:v>31.372183</c:v>
                </c:pt>
                <c:pt idx="651">
                  <c:v>31.320501</c:v>
                </c:pt>
                <c:pt idx="652">
                  <c:v>31.168659000000002</c:v>
                </c:pt>
                <c:pt idx="653">
                  <c:v>31.753397</c:v>
                </c:pt>
                <c:pt idx="654">
                  <c:v>31.856774999999999</c:v>
                </c:pt>
                <c:pt idx="655">
                  <c:v>31.595096999999999</c:v>
                </c:pt>
                <c:pt idx="656">
                  <c:v>31.776007</c:v>
                </c:pt>
                <c:pt idx="657">
                  <c:v>31.940777000000001</c:v>
                </c:pt>
                <c:pt idx="658">
                  <c:v>31.866468000000001</c:v>
                </c:pt>
                <c:pt idx="659">
                  <c:v>31.889078000000001</c:v>
                </c:pt>
                <c:pt idx="660">
                  <c:v>31.805081999999999</c:v>
                </c:pt>
                <c:pt idx="661">
                  <c:v>33.174849999999999</c:v>
                </c:pt>
                <c:pt idx="662">
                  <c:v>32.893787000000003</c:v>
                </c:pt>
                <c:pt idx="663">
                  <c:v>33.310532000000002</c:v>
                </c:pt>
                <c:pt idx="664">
                  <c:v>33.055312999999998</c:v>
                </c:pt>
                <c:pt idx="665">
                  <c:v>32.926098000000003</c:v>
                </c:pt>
                <c:pt idx="666">
                  <c:v>32.790405</c:v>
                </c:pt>
                <c:pt idx="667">
                  <c:v>32.690266000000001</c:v>
                </c:pt>
                <c:pt idx="668">
                  <c:v>32.548110999999999</c:v>
                </c:pt>
                <c:pt idx="669">
                  <c:v>32.751648000000003</c:v>
                </c:pt>
                <c:pt idx="670">
                  <c:v>32.838875000000002</c:v>
                </c:pt>
                <c:pt idx="671">
                  <c:v>32.693492999999997</c:v>
                </c:pt>
                <c:pt idx="672">
                  <c:v>33.132857999999999</c:v>
                </c:pt>
                <c:pt idx="673">
                  <c:v>33.316997999999998</c:v>
                </c:pt>
                <c:pt idx="674">
                  <c:v>33.326690999999997</c:v>
                </c:pt>
                <c:pt idx="675">
                  <c:v>32.803333000000002</c:v>
                </c:pt>
                <c:pt idx="676">
                  <c:v>32.189521999999997</c:v>
                </c:pt>
                <c:pt idx="677">
                  <c:v>32.541663999999997</c:v>
                </c:pt>
                <c:pt idx="678">
                  <c:v>32.858249999999998</c:v>
                </c:pt>
                <c:pt idx="679">
                  <c:v>32.435046999999997</c:v>
                </c:pt>
                <c:pt idx="680">
                  <c:v>31.950458999999999</c:v>
                </c:pt>
                <c:pt idx="681">
                  <c:v>31.776007</c:v>
                </c:pt>
                <c:pt idx="682">
                  <c:v>31.750164000000002</c:v>
                </c:pt>
                <c:pt idx="683">
                  <c:v>31.753397</c:v>
                </c:pt>
                <c:pt idx="684">
                  <c:v>32.095844</c:v>
                </c:pt>
                <c:pt idx="685">
                  <c:v>32.002147999999998</c:v>
                </c:pt>
                <c:pt idx="686">
                  <c:v>32.447971000000003</c:v>
                </c:pt>
                <c:pt idx="687">
                  <c:v>32.354019000000001</c:v>
                </c:pt>
                <c:pt idx="688">
                  <c:v>32.435009000000001</c:v>
                </c:pt>
                <c:pt idx="689">
                  <c:v>32.493324000000001</c:v>
                </c:pt>
                <c:pt idx="690">
                  <c:v>32.260078</c:v>
                </c:pt>
                <c:pt idx="691">
                  <c:v>32.298946000000001</c:v>
                </c:pt>
                <c:pt idx="692">
                  <c:v>32.273032999999998</c:v>
                </c:pt>
                <c:pt idx="693">
                  <c:v>31.770890999999999</c:v>
                </c:pt>
                <c:pt idx="694">
                  <c:v>31.796804000000002</c:v>
                </c:pt>
                <c:pt idx="695">
                  <c:v>31.689899</c:v>
                </c:pt>
                <c:pt idx="696">
                  <c:v>31.317345</c:v>
                </c:pt>
                <c:pt idx="697">
                  <c:v>31.498761999999999</c:v>
                </c:pt>
                <c:pt idx="698">
                  <c:v>31.518198000000002</c:v>
                </c:pt>
                <c:pt idx="699">
                  <c:v>31.881041</c:v>
                </c:pt>
                <c:pt idx="700">
                  <c:v>31.498761999999999</c:v>
                </c:pt>
                <c:pt idx="701">
                  <c:v>31.181280000000001</c:v>
                </c:pt>
                <c:pt idx="702">
                  <c:v>30.695339000000001</c:v>
                </c:pt>
                <c:pt idx="703">
                  <c:v>31.038734000000002</c:v>
                </c:pt>
                <c:pt idx="704">
                  <c:v>30.867038999999998</c:v>
                </c:pt>
                <c:pt idx="705">
                  <c:v>30.666183</c:v>
                </c:pt>
                <c:pt idx="706">
                  <c:v>30.824923999999999</c:v>
                </c:pt>
                <c:pt idx="707">
                  <c:v>31.071135000000002</c:v>
                </c:pt>
                <c:pt idx="708">
                  <c:v>30.879996999999999</c:v>
                </c:pt>
                <c:pt idx="709">
                  <c:v>30.672663</c:v>
                </c:pt>
                <c:pt idx="710">
                  <c:v>31.178046999999999</c:v>
                </c:pt>
                <c:pt idx="711">
                  <c:v>31.372419000000001</c:v>
                </c:pt>
                <c:pt idx="712">
                  <c:v>31.663988</c:v>
                </c:pt>
                <c:pt idx="713">
                  <c:v>31.489045999999998</c:v>
                </c:pt>
                <c:pt idx="714">
                  <c:v>32.052737999999998</c:v>
                </c:pt>
                <c:pt idx="715">
                  <c:v>30.079813000000001</c:v>
                </c:pt>
                <c:pt idx="716">
                  <c:v>30.93507</c:v>
                </c:pt>
                <c:pt idx="717">
                  <c:v>30.847601000000001</c:v>
                </c:pt>
                <c:pt idx="718">
                  <c:v>30.808729</c:v>
                </c:pt>
                <c:pt idx="719">
                  <c:v>30.750416000000001</c:v>
                </c:pt>
                <c:pt idx="720">
                  <c:v>30.915634000000001</c:v>
                </c:pt>
                <c:pt idx="721">
                  <c:v>30.624065000000002</c:v>
                </c:pt>
                <c:pt idx="722">
                  <c:v>29.953469999999999</c:v>
                </c:pt>
                <c:pt idx="723">
                  <c:v>30.303346999999999</c:v>
                </c:pt>
                <c:pt idx="724">
                  <c:v>30.682379000000001</c:v>
                </c:pt>
                <c:pt idx="725">
                  <c:v>31.751450999999999</c:v>
                </c:pt>
                <c:pt idx="726">
                  <c:v>31.887512000000001</c:v>
                </c:pt>
                <c:pt idx="727">
                  <c:v>31.965267000000001</c:v>
                </c:pt>
                <c:pt idx="728">
                  <c:v>31.469608000000001</c:v>
                </c:pt>
                <c:pt idx="729">
                  <c:v>31.012823000000001</c:v>
                </c:pt>
                <c:pt idx="730">
                  <c:v>31.187759</c:v>
                </c:pt>
                <c:pt idx="731">
                  <c:v>31.411290999999999</c:v>
                </c:pt>
                <c:pt idx="732">
                  <c:v>31.187759</c:v>
                </c:pt>
                <c:pt idx="733">
                  <c:v>31.518198000000002</c:v>
                </c:pt>
                <c:pt idx="734">
                  <c:v>31.022538999999998</c:v>
                </c:pt>
                <c:pt idx="735">
                  <c:v>31.246075000000001</c:v>
                </c:pt>
                <c:pt idx="736">
                  <c:v>31.391853000000001</c:v>
                </c:pt>
                <c:pt idx="737">
                  <c:v>31.479322</c:v>
                </c:pt>
                <c:pt idx="738">
                  <c:v>32.023578999999998</c:v>
                </c:pt>
                <c:pt idx="739">
                  <c:v>33.024619999999999</c:v>
                </c:pt>
                <c:pt idx="740">
                  <c:v>33.170409999999997</c:v>
                </c:pt>
                <c:pt idx="741">
                  <c:v>32.917712999999999</c:v>
                </c:pt>
                <c:pt idx="742">
                  <c:v>32.917712999999999</c:v>
                </c:pt>
                <c:pt idx="743">
                  <c:v>32.791370000000001</c:v>
                </c:pt>
                <c:pt idx="744">
                  <c:v>32.810802000000002</c:v>
                </c:pt>
                <c:pt idx="745">
                  <c:v>32.645587999999996</c:v>
                </c:pt>
                <c:pt idx="746">
                  <c:v>32.781650999999997</c:v>
                </c:pt>
                <c:pt idx="747">
                  <c:v>32.917712999999999</c:v>
                </c:pt>
                <c:pt idx="748">
                  <c:v>32.431773999999997</c:v>
                </c:pt>
                <c:pt idx="749">
                  <c:v>32.519244999999998</c:v>
                </c:pt>
                <c:pt idx="750">
                  <c:v>32.344298999999999</c:v>
                </c:pt>
                <c:pt idx="751">
                  <c:v>32.509529000000001</c:v>
                </c:pt>
                <c:pt idx="752">
                  <c:v>32.259051999999997</c:v>
                </c:pt>
                <c:pt idx="753">
                  <c:v>31.703533</c:v>
                </c:pt>
                <c:pt idx="754">
                  <c:v>31.713282</c:v>
                </c:pt>
                <c:pt idx="755">
                  <c:v>31.752269999999999</c:v>
                </c:pt>
                <c:pt idx="756">
                  <c:v>31.187000000000001</c:v>
                </c:pt>
                <c:pt idx="757">
                  <c:v>30.709447999999998</c:v>
                </c:pt>
                <c:pt idx="758">
                  <c:v>30.884874</c:v>
                </c:pt>
                <c:pt idx="759">
                  <c:v>30.553514</c:v>
                </c:pt>
                <c:pt idx="760">
                  <c:v>30.163672999999999</c:v>
                </c:pt>
                <c:pt idx="761">
                  <c:v>30.114947999999998</c:v>
                </c:pt>
                <c:pt idx="762">
                  <c:v>29.725109</c:v>
                </c:pt>
                <c:pt idx="763">
                  <c:v>30.066217000000002</c:v>
                </c:pt>
                <c:pt idx="764">
                  <c:v>30.124690999999999</c:v>
                </c:pt>
                <c:pt idx="765">
                  <c:v>29.539936000000001</c:v>
                </c:pt>
                <c:pt idx="766">
                  <c:v>29.013656999999998</c:v>
                </c:pt>
                <c:pt idx="767">
                  <c:v>28.955176999999999</c:v>
                </c:pt>
                <c:pt idx="768">
                  <c:v>29.101368000000001</c:v>
                </c:pt>
                <c:pt idx="769">
                  <c:v>29.442471999999999</c:v>
                </c:pt>
                <c:pt idx="770">
                  <c:v>29.647144000000001</c:v>
                </c:pt>
                <c:pt idx="771">
                  <c:v>29.783581000000002</c:v>
                </c:pt>
                <c:pt idx="772">
                  <c:v>29.725109</c:v>
                </c:pt>
                <c:pt idx="773">
                  <c:v>29.588664999999999</c:v>
                </c:pt>
                <c:pt idx="774">
                  <c:v>28.984418999999999</c:v>
                </c:pt>
                <c:pt idx="775">
                  <c:v>29.569174</c:v>
                </c:pt>
                <c:pt idx="776">
                  <c:v>29.734856000000001</c:v>
                </c:pt>
                <c:pt idx="777">
                  <c:v>30.631477</c:v>
                </c:pt>
                <c:pt idx="778">
                  <c:v>31.713282</c:v>
                </c:pt>
                <c:pt idx="779">
                  <c:v>31.362427</c:v>
                </c:pt>
                <c:pt idx="780">
                  <c:v>31.878958000000001</c:v>
                </c:pt>
                <c:pt idx="781">
                  <c:v>31.674301</c:v>
                </c:pt>
                <c:pt idx="782">
                  <c:v>31.313694000000002</c:v>
                </c:pt>
                <c:pt idx="783">
                  <c:v>31.752269999999999</c:v>
                </c:pt>
                <c:pt idx="784">
                  <c:v>32.580672999999997</c:v>
                </c:pt>
                <c:pt idx="785">
                  <c:v>33.292121999999999</c:v>
                </c:pt>
                <c:pt idx="786">
                  <c:v>33.360340000000001</c:v>
                </c:pt>
                <c:pt idx="787">
                  <c:v>33.243392999999998</c:v>
                </c:pt>
                <c:pt idx="788">
                  <c:v>33.584502999999998</c:v>
                </c:pt>
                <c:pt idx="789">
                  <c:v>34.120522000000001</c:v>
                </c:pt>
                <c:pt idx="790">
                  <c:v>34.520107000000003</c:v>
                </c:pt>
                <c:pt idx="791">
                  <c:v>34.822234999999999</c:v>
                </c:pt>
                <c:pt idx="792">
                  <c:v>34.783248999999998</c:v>
                </c:pt>
                <c:pt idx="793">
                  <c:v>34.948929</c:v>
                </c:pt>
                <c:pt idx="794">
                  <c:v>35.319279000000002</c:v>
                </c:pt>
                <c:pt idx="795">
                  <c:v>35.251057000000003</c:v>
                </c:pt>
                <c:pt idx="796">
                  <c:v>34.783248999999998</c:v>
                </c:pt>
                <c:pt idx="797">
                  <c:v>34.783248999999998</c:v>
                </c:pt>
                <c:pt idx="798">
                  <c:v>34.773502000000001</c:v>
                </c:pt>
                <c:pt idx="799">
                  <c:v>34.529854</c:v>
                </c:pt>
                <c:pt idx="800">
                  <c:v>34.510365</c:v>
                </c:pt>
                <c:pt idx="801">
                  <c:v>34.568840000000002</c:v>
                </c:pt>
                <c:pt idx="802">
                  <c:v>34.637058000000003</c:v>
                </c:pt>
                <c:pt idx="803">
                  <c:v>34.568840000000002</c:v>
                </c:pt>
                <c:pt idx="804">
                  <c:v>34.227733999999998</c:v>
                </c:pt>
                <c:pt idx="805">
                  <c:v>34.334938000000001</c:v>
                </c:pt>
                <c:pt idx="806">
                  <c:v>34.295955999999997</c:v>
                </c:pt>
                <c:pt idx="807">
                  <c:v>34.256968999999998</c:v>
                </c:pt>
                <c:pt idx="808">
                  <c:v>34.637058000000003</c:v>
                </c:pt>
                <c:pt idx="809">
                  <c:v>35.290042999999997</c:v>
                </c:pt>
                <c:pt idx="810">
                  <c:v>35.163342</c:v>
                </c:pt>
                <c:pt idx="811">
                  <c:v>35.134101999999999</c:v>
                </c:pt>
                <c:pt idx="812">
                  <c:v>35.553176999999998</c:v>
                </c:pt>
                <c:pt idx="813">
                  <c:v>35.329028999999998</c:v>
                </c:pt>
                <c:pt idx="814">
                  <c:v>34.666297999999998</c:v>
                </c:pt>
                <c:pt idx="815">
                  <c:v>34.806026000000003</c:v>
                </c:pt>
                <c:pt idx="816">
                  <c:v>33.867966000000003</c:v>
                </c:pt>
                <c:pt idx="817">
                  <c:v>33.652996000000002</c:v>
                </c:pt>
                <c:pt idx="818">
                  <c:v>34.757168</c:v>
                </c:pt>
                <c:pt idx="819">
                  <c:v>35.021003999999998</c:v>
                </c:pt>
                <c:pt idx="820">
                  <c:v>35.919978999999998</c:v>
                </c:pt>
                <c:pt idx="821">
                  <c:v>36.242443000000002</c:v>
                </c:pt>
                <c:pt idx="822">
                  <c:v>36.105637000000002</c:v>
                </c:pt>
                <c:pt idx="823">
                  <c:v>35.773406999999999</c:v>
                </c:pt>
                <c:pt idx="824">
                  <c:v>35.900440000000003</c:v>
                </c:pt>
                <c:pt idx="825">
                  <c:v>35.187114999999999</c:v>
                </c:pt>
                <c:pt idx="826">
                  <c:v>35.099173999999998</c:v>
                </c:pt>
                <c:pt idx="827">
                  <c:v>35.636608000000003</c:v>
                </c:pt>
                <c:pt idx="828">
                  <c:v>35.734321999999999</c:v>
                </c:pt>
                <c:pt idx="829">
                  <c:v>34.903751</c:v>
                </c:pt>
                <c:pt idx="830">
                  <c:v>34.503124</c:v>
                </c:pt>
                <c:pt idx="831">
                  <c:v>35.128489999999999</c:v>
                </c:pt>
                <c:pt idx="832">
                  <c:v>35.255516</c:v>
                </c:pt>
                <c:pt idx="833">
                  <c:v>35.949303</c:v>
                </c:pt>
                <c:pt idx="834">
                  <c:v>36.340153000000001</c:v>
                </c:pt>
                <c:pt idx="835">
                  <c:v>36.564898999999997</c:v>
                </c:pt>
                <c:pt idx="836">
                  <c:v>36.721249</c:v>
                </c:pt>
                <c:pt idx="837">
                  <c:v>36.467182000000001</c:v>
                </c:pt>
                <c:pt idx="838">
                  <c:v>36.740788000000002</c:v>
                </c:pt>
                <c:pt idx="839">
                  <c:v>36.232669999999999</c:v>
                </c:pt>
                <c:pt idx="840">
                  <c:v>36.770102999999999</c:v>
                </c:pt>
                <c:pt idx="841">
                  <c:v>36.584437999999999</c:v>
                </c:pt>
                <c:pt idx="842">
                  <c:v>36.848269999999999</c:v>
                </c:pt>
                <c:pt idx="843">
                  <c:v>36.652842999999997</c:v>
                </c:pt>
                <c:pt idx="844">
                  <c:v>35.705005999999997</c:v>
                </c:pt>
                <c:pt idx="845">
                  <c:v>35.470489999999998</c:v>
                </c:pt>
                <c:pt idx="846">
                  <c:v>35.802719000000003</c:v>
                </c:pt>
                <c:pt idx="847">
                  <c:v>35.900440000000003</c:v>
                </c:pt>
                <c:pt idx="848">
                  <c:v>35.607284999999997</c:v>
                </c:pt>
                <c:pt idx="849">
                  <c:v>34.444488999999997</c:v>
                </c:pt>
                <c:pt idx="850">
                  <c:v>34.444488999999997</c:v>
                </c:pt>
                <c:pt idx="851">
                  <c:v>34.434719000000001</c:v>
                </c:pt>
                <c:pt idx="852">
                  <c:v>33.320765999999999</c:v>
                </c:pt>
                <c:pt idx="853">
                  <c:v>33.574824999999997</c:v>
                </c:pt>
                <c:pt idx="854">
                  <c:v>32.949447999999997</c:v>
                </c:pt>
                <c:pt idx="855">
                  <c:v>32.881045999999998</c:v>
                </c:pt>
                <c:pt idx="856">
                  <c:v>32.793106000000002</c:v>
                </c:pt>
                <c:pt idx="857">
                  <c:v>33.643230000000003</c:v>
                </c:pt>
                <c:pt idx="858">
                  <c:v>33.438029999999998</c:v>
                </c:pt>
                <c:pt idx="859">
                  <c:v>33.926594000000001</c:v>
                </c:pt>
                <c:pt idx="860">
                  <c:v>34.405399000000003</c:v>
                </c:pt>
                <c:pt idx="861">
                  <c:v>33.819107000000002</c:v>
                </c:pt>
                <c:pt idx="862">
                  <c:v>33.516193000000001</c:v>
                </c:pt>
                <c:pt idx="863">
                  <c:v>32.881045999999998</c:v>
                </c:pt>
                <c:pt idx="864">
                  <c:v>33.330536000000002</c:v>
                </c:pt>
                <c:pt idx="865">
                  <c:v>33.946143999999997</c:v>
                </c:pt>
                <c:pt idx="866">
                  <c:v>33.213276</c:v>
                </c:pt>
                <c:pt idx="867">
                  <c:v>32.607444999999998</c:v>
                </c:pt>
                <c:pt idx="868">
                  <c:v>33.144877999999999</c:v>
                </c:pt>
                <c:pt idx="869">
                  <c:v>33.760478999999997</c:v>
                </c:pt>
                <c:pt idx="870">
                  <c:v>34.366306000000002</c:v>
                </c:pt>
                <c:pt idx="871">
                  <c:v>34.297919999999998</c:v>
                </c:pt>
                <c:pt idx="872">
                  <c:v>33.867966000000003</c:v>
                </c:pt>
                <c:pt idx="873">
                  <c:v>33.457565000000002</c:v>
                </c:pt>
                <c:pt idx="874">
                  <c:v>32.636764999999997</c:v>
                </c:pt>
                <c:pt idx="875">
                  <c:v>32.832188000000002</c:v>
                </c:pt>
                <c:pt idx="876">
                  <c:v>33.626044999999998</c:v>
                </c:pt>
                <c:pt idx="877">
                  <c:v>33.234020000000001</c:v>
                </c:pt>
                <c:pt idx="878">
                  <c:v>32.675381000000002</c:v>
                </c:pt>
                <c:pt idx="879">
                  <c:v>33.920062999999999</c:v>
                </c:pt>
                <c:pt idx="880">
                  <c:v>34.586509999999997</c:v>
                </c:pt>
                <c:pt idx="881">
                  <c:v>36.683849000000002</c:v>
                </c:pt>
                <c:pt idx="882">
                  <c:v>36.272221000000002</c:v>
                </c:pt>
                <c:pt idx="883">
                  <c:v>34.292487999999999</c:v>
                </c:pt>
                <c:pt idx="884">
                  <c:v>33.920062999999999</c:v>
                </c:pt>
                <c:pt idx="885">
                  <c:v>34.194473000000002</c:v>
                </c:pt>
                <c:pt idx="886">
                  <c:v>33.998466000000001</c:v>
                </c:pt>
                <c:pt idx="887">
                  <c:v>33.547637999999999</c:v>
                </c:pt>
                <c:pt idx="888">
                  <c:v>33.675049000000001</c:v>
                </c:pt>
                <c:pt idx="889">
                  <c:v>34.900131000000002</c:v>
                </c:pt>
                <c:pt idx="890">
                  <c:v>35.576366</c:v>
                </c:pt>
                <c:pt idx="891">
                  <c:v>35.586174</c:v>
                </c:pt>
                <c:pt idx="892">
                  <c:v>36.125210000000003</c:v>
                </c:pt>
                <c:pt idx="893">
                  <c:v>36.046805999999997</c:v>
                </c:pt>
                <c:pt idx="894">
                  <c:v>35.664574000000002</c:v>
                </c:pt>
                <c:pt idx="895">
                  <c:v>35.948799000000001</c:v>
                </c:pt>
                <c:pt idx="896">
                  <c:v>36.184013</c:v>
                </c:pt>
                <c:pt idx="897">
                  <c:v>36.781852999999998</c:v>
                </c:pt>
                <c:pt idx="898">
                  <c:v>36.928866999999997</c:v>
                </c:pt>
                <c:pt idx="899">
                  <c:v>37.046470999999997</c:v>
                </c:pt>
                <c:pt idx="900">
                  <c:v>36.703448999999999</c:v>
                </c:pt>
                <c:pt idx="901">
                  <c:v>34.802120000000002</c:v>
                </c:pt>
                <c:pt idx="902">
                  <c:v>34.900131000000002</c:v>
                </c:pt>
                <c:pt idx="903">
                  <c:v>34.56691</c:v>
                </c:pt>
                <c:pt idx="904">
                  <c:v>33.978862999999997</c:v>
                </c:pt>
                <c:pt idx="905">
                  <c:v>34.047469999999997</c:v>
                </c:pt>
                <c:pt idx="906">
                  <c:v>33.645653000000003</c:v>
                </c:pt>
                <c:pt idx="907">
                  <c:v>33.557442000000002</c:v>
                </c:pt>
                <c:pt idx="908">
                  <c:v>33.724052</c:v>
                </c:pt>
                <c:pt idx="909">
                  <c:v>34.194473000000002</c:v>
                </c:pt>
                <c:pt idx="910">
                  <c:v>34.361094999999999</c:v>
                </c:pt>
                <c:pt idx="911">
                  <c:v>34.057265999999998</c:v>
                </c:pt>
                <c:pt idx="912">
                  <c:v>34.586509999999997</c:v>
                </c:pt>
                <c:pt idx="913">
                  <c:v>34.596310000000003</c:v>
                </c:pt>
                <c:pt idx="914">
                  <c:v>35.576366</c:v>
                </c:pt>
                <c:pt idx="915">
                  <c:v>33.831859999999999</c:v>
                </c:pt>
                <c:pt idx="916">
                  <c:v>33.949466999999999</c:v>
                </c:pt>
                <c:pt idx="917">
                  <c:v>33.430027000000003</c:v>
                </c:pt>
                <c:pt idx="918">
                  <c:v>33.792651999999997</c:v>
                </c:pt>
                <c:pt idx="919">
                  <c:v>34.508102000000001</c:v>
                </c:pt>
                <c:pt idx="920">
                  <c:v>33.655445</c:v>
                </c:pt>
                <c:pt idx="921">
                  <c:v>33.606440999999997</c:v>
                </c:pt>
                <c:pt idx="922">
                  <c:v>33.841656</c:v>
                </c:pt>
                <c:pt idx="923">
                  <c:v>34.792316</c:v>
                </c:pt>
                <c:pt idx="924">
                  <c:v>33.959266999999997</c:v>
                </c:pt>
                <c:pt idx="925">
                  <c:v>34.086669999999998</c:v>
                </c:pt>
                <c:pt idx="926">
                  <c:v>32.949795000000002</c:v>
                </c:pt>
                <c:pt idx="927">
                  <c:v>32.126545</c:v>
                </c:pt>
                <c:pt idx="928">
                  <c:v>32.508761999999997</c:v>
                </c:pt>
                <c:pt idx="929">
                  <c:v>32.342154999999998</c:v>
                </c:pt>
                <c:pt idx="930">
                  <c:v>32.763592000000003</c:v>
                </c:pt>
                <c:pt idx="931">
                  <c:v>32.596966000000002</c:v>
                </c:pt>
                <c:pt idx="932">
                  <c:v>33.087001999999998</c:v>
                </c:pt>
                <c:pt idx="933">
                  <c:v>31.675712999999998</c:v>
                </c:pt>
                <c:pt idx="934">
                  <c:v>30.323225000000001</c:v>
                </c:pt>
                <c:pt idx="935">
                  <c:v>30.323225000000001</c:v>
                </c:pt>
                <c:pt idx="936">
                  <c:v>30.607443</c:v>
                </c:pt>
                <c:pt idx="937">
                  <c:v>30.293821000000001</c:v>
                </c:pt>
                <c:pt idx="938">
                  <c:v>30.529036000000001</c:v>
                </c:pt>
                <c:pt idx="939">
                  <c:v>30.950464</c:v>
                </c:pt>
                <c:pt idx="940">
                  <c:v>31.510876</c:v>
                </c:pt>
                <c:pt idx="941">
                  <c:v>31.255248999999999</c:v>
                </c:pt>
                <c:pt idx="942">
                  <c:v>31.461718000000001</c:v>
                </c:pt>
                <c:pt idx="943">
                  <c:v>32.041798</c:v>
                </c:pt>
                <c:pt idx="944">
                  <c:v>31.569866000000001</c:v>
                </c:pt>
                <c:pt idx="945">
                  <c:v>31.599360999999998</c:v>
                </c:pt>
                <c:pt idx="946">
                  <c:v>32.012306000000002</c:v>
                </c:pt>
                <c:pt idx="947">
                  <c:v>31.274912</c:v>
                </c:pt>
                <c:pt idx="948">
                  <c:v>30.645681</c:v>
                </c:pt>
                <c:pt idx="949">
                  <c:v>29.790312</c:v>
                </c:pt>
                <c:pt idx="950">
                  <c:v>28.964441000000001</c:v>
                </c:pt>
                <c:pt idx="951">
                  <c:v>28.84646</c:v>
                </c:pt>
                <c:pt idx="952">
                  <c:v>28.925117</c:v>
                </c:pt>
                <c:pt idx="953">
                  <c:v>28.561340000000001</c:v>
                </c:pt>
                <c:pt idx="954">
                  <c:v>28.443359000000001</c:v>
                </c:pt>
                <c:pt idx="955">
                  <c:v>28.502348000000001</c:v>
                </c:pt>
                <c:pt idx="956">
                  <c:v>28.345039</c:v>
                </c:pt>
                <c:pt idx="957">
                  <c:v>28.227058</c:v>
                </c:pt>
                <c:pt idx="958">
                  <c:v>29.072596000000001</c:v>
                </c:pt>
                <c:pt idx="959">
                  <c:v>28.826796000000002</c:v>
                </c:pt>
                <c:pt idx="960">
                  <c:v>28.649826000000001</c:v>
                </c:pt>
                <c:pt idx="961">
                  <c:v>28.630163</c:v>
                </c:pt>
                <c:pt idx="962">
                  <c:v>28.571169000000001</c:v>
                </c:pt>
                <c:pt idx="963">
                  <c:v>28.84646</c:v>
                </c:pt>
                <c:pt idx="964">
                  <c:v>28.030424</c:v>
                </c:pt>
                <c:pt idx="965">
                  <c:v>28.404032000000001</c:v>
                </c:pt>
                <c:pt idx="966">
                  <c:v>28.748144</c:v>
                </c:pt>
                <c:pt idx="967">
                  <c:v>28.502348000000001</c:v>
                </c:pt>
                <c:pt idx="968">
                  <c:v>28.364702000000001</c:v>
                </c:pt>
                <c:pt idx="969">
                  <c:v>27.941938</c:v>
                </c:pt>
                <c:pt idx="970">
                  <c:v>27.755133000000001</c:v>
                </c:pt>
                <c:pt idx="971">
                  <c:v>27.705976</c:v>
                </c:pt>
                <c:pt idx="972">
                  <c:v>28.374538000000001</c:v>
                </c:pt>
                <c:pt idx="973">
                  <c:v>28.345039</c:v>
                </c:pt>
                <c:pt idx="974">
                  <c:v>29.22007</c:v>
                </c:pt>
                <c:pt idx="975">
                  <c:v>29.229901999999999</c:v>
                </c:pt>
                <c:pt idx="976">
                  <c:v>30.468707999999999</c:v>
                </c:pt>
                <c:pt idx="977">
                  <c:v>30.37039</c:v>
                </c:pt>
                <c:pt idx="978">
                  <c:v>30.822652999999999</c:v>
                </c:pt>
                <c:pt idx="979">
                  <c:v>30.635846999999998</c:v>
                </c:pt>
                <c:pt idx="980">
                  <c:v>31.294574999999998</c:v>
                </c:pt>
                <c:pt idx="981">
                  <c:v>31.176596</c:v>
                </c:pt>
                <c:pt idx="982">
                  <c:v>31.786165</c:v>
                </c:pt>
                <c:pt idx="983">
                  <c:v>32.051623999999997</c:v>
                </c:pt>
                <c:pt idx="984">
                  <c:v>31.609196000000001</c:v>
                </c:pt>
                <c:pt idx="985">
                  <c:v>31.953308</c:v>
                </c:pt>
                <c:pt idx="986">
                  <c:v>32.277763</c:v>
                </c:pt>
                <c:pt idx="987">
                  <c:v>32.553046999999999</c:v>
                </c:pt>
                <c:pt idx="988">
                  <c:v>32.267924999999998</c:v>
                </c:pt>
                <c:pt idx="989">
                  <c:v>32.120444999999997</c:v>
                </c:pt>
                <c:pt idx="990">
                  <c:v>33.487068000000001</c:v>
                </c:pt>
                <c:pt idx="991">
                  <c:v>33.585383999999998</c:v>
                </c:pt>
                <c:pt idx="992">
                  <c:v>33.772182000000001</c:v>
                </c:pt>
                <c:pt idx="993">
                  <c:v>33.565719999999999</c:v>
                </c:pt>
                <c:pt idx="994">
                  <c:v>33.860672000000001</c:v>
                </c:pt>
                <c:pt idx="995">
                  <c:v>33.900002000000001</c:v>
                </c:pt>
                <c:pt idx="996">
                  <c:v>33.772182000000001</c:v>
                </c:pt>
                <c:pt idx="997">
                  <c:v>33.260936999999998</c:v>
                </c:pt>
                <c:pt idx="998">
                  <c:v>32.995475999999996</c:v>
                </c:pt>
                <c:pt idx="999">
                  <c:v>33.064304</c:v>
                </c:pt>
                <c:pt idx="1000">
                  <c:v>33.054465999999998</c:v>
                </c:pt>
                <c:pt idx="1001">
                  <c:v>33.408413000000003</c:v>
                </c:pt>
                <c:pt idx="1002">
                  <c:v>32.081122999999998</c:v>
                </c:pt>
                <c:pt idx="1003">
                  <c:v>32.169609000000001</c:v>
                </c:pt>
                <c:pt idx="1004">
                  <c:v>31.232724999999999</c:v>
                </c:pt>
                <c:pt idx="1005">
                  <c:v>31.212999</c:v>
                </c:pt>
                <c:pt idx="1006">
                  <c:v>31.173552000000001</c:v>
                </c:pt>
                <c:pt idx="1007">
                  <c:v>30.808661000000001</c:v>
                </c:pt>
                <c:pt idx="1008">
                  <c:v>31.055208</c:v>
                </c:pt>
                <c:pt idx="1009">
                  <c:v>31.449684000000001</c:v>
                </c:pt>
                <c:pt idx="1010">
                  <c:v>31.765266</c:v>
                </c:pt>
                <c:pt idx="1011">
                  <c:v>32.179470000000002</c:v>
                </c:pt>
                <c:pt idx="1012">
                  <c:v>32.386566000000002</c:v>
                </c:pt>
                <c:pt idx="1013">
                  <c:v>31.124243</c:v>
                </c:pt>
                <c:pt idx="1014">
                  <c:v>30.798795999999999</c:v>
                </c:pt>
                <c:pt idx="1015">
                  <c:v>29.753433000000001</c:v>
                </c:pt>
                <c:pt idx="1016">
                  <c:v>29.082820999999999</c:v>
                </c:pt>
                <c:pt idx="1017">
                  <c:v>29.467435999999999</c:v>
                </c:pt>
                <c:pt idx="1018">
                  <c:v>29.063096999999999</c:v>
                </c:pt>
                <c:pt idx="1019">
                  <c:v>28.737653999999999</c:v>
                </c:pt>
                <c:pt idx="1020">
                  <c:v>28.175526000000001</c:v>
                </c:pt>
                <c:pt idx="1021">
                  <c:v>27.297813000000001</c:v>
                </c:pt>
                <c:pt idx="1022">
                  <c:v>27.051264</c:v>
                </c:pt>
                <c:pt idx="1023">
                  <c:v>26.844163999999999</c:v>
                </c:pt>
                <c:pt idx="1024">
                  <c:v>27.248505000000002</c:v>
                </c:pt>
                <c:pt idx="1025">
                  <c:v>26.814582999999999</c:v>
                </c:pt>
                <c:pt idx="1026">
                  <c:v>26.272172999999999</c:v>
                </c:pt>
                <c:pt idx="1027">
                  <c:v>27.041405000000001</c:v>
                </c:pt>
                <c:pt idx="1028">
                  <c:v>27.731739000000001</c:v>
                </c:pt>
                <c:pt idx="1029">
                  <c:v>27.435880999999998</c:v>
                </c:pt>
                <c:pt idx="1030">
                  <c:v>26.982233000000001</c:v>
                </c:pt>
                <c:pt idx="1031">
                  <c:v>26.400379000000001</c:v>
                </c:pt>
                <c:pt idx="1032">
                  <c:v>26.222864000000001</c:v>
                </c:pt>
                <c:pt idx="1033">
                  <c:v>26.143967</c:v>
                </c:pt>
                <c:pt idx="1034">
                  <c:v>26.282033999999999</c:v>
                </c:pt>
                <c:pt idx="1035">
                  <c:v>27.120297999999998</c:v>
                </c:pt>
                <c:pt idx="1036">
                  <c:v>26.932922000000001</c:v>
                </c:pt>
                <c:pt idx="1037">
                  <c:v>27.761326</c:v>
                </c:pt>
                <c:pt idx="1038">
                  <c:v>28.017734999999998</c:v>
                </c:pt>
                <c:pt idx="1039">
                  <c:v>27.534502</c:v>
                </c:pt>
                <c:pt idx="1040">
                  <c:v>26.706097</c:v>
                </c:pt>
                <c:pt idx="1041">
                  <c:v>27.159745999999998</c:v>
                </c:pt>
                <c:pt idx="1042">
                  <c:v>27.771184999999999</c:v>
                </c:pt>
                <c:pt idx="1043">
                  <c:v>28.362901999999998</c:v>
                </c:pt>
                <c:pt idx="1044">
                  <c:v>28.372765000000001</c:v>
                </c:pt>
                <c:pt idx="1045">
                  <c:v>28.412212</c:v>
                </c:pt>
                <c:pt idx="1046">
                  <c:v>28.816551</c:v>
                </c:pt>
                <c:pt idx="1047">
                  <c:v>28.658760000000001</c:v>
                </c:pt>
                <c:pt idx="1048">
                  <c:v>28.668623</c:v>
                </c:pt>
                <c:pt idx="1049">
                  <c:v>28.136078000000001</c:v>
                </c:pt>
                <c:pt idx="1050">
                  <c:v>28.599589999999999</c:v>
                </c:pt>
                <c:pt idx="1051">
                  <c:v>29.220887999999999</c:v>
                </c:pt>
                <c:pt idx="1052">
                  <c:v>29.546333000000001</c:v>
                </c:pt>
                <c:pt idx="1053">
                  <c:v>29.566057000000001</c:v>
                </c:pt>
                <c:pt idx="1054">
                  <c:v>29.023652999999999</c:v>
                </c:pt>
                <c:pt idx="1055">
                  <c:v>30.788934999999999</c:v>
                </c:pt>
                <c:pt idx="1056">
                  <c:v>31.498996999999999</c:v>
                </c:pt>
                <c:pt idx="1057">
                  <c:v>31.360928000000001</c:v>
                </c:pt>
                <c:pt idx="1058">
                  <c:v>30.877693000000001</c:v>
                </c:pt>
                <c:pt idx="1059">
                  <c:v>30.808661000000001</c:v>
                </c:pt>
                <c:pt idx="1060">
                  <c:v>30.522663000000001</c:v>
                </c:pt>
                <c:pt idx="1061">
                  <c:v>30.453628999999999</c:v>
                </c:pt>
                <c:pt idx="1062">
                  <c:v>30.857970999999999</c:v>
                </c:pt>
                <c:pt idx="1063">
                  <c:v>31.479272999999999</c:v>
                </c:pt>
                <c:pt idx="1064">
                  <c:v>31.627200999999999</c:v>
                </c:pt>
                <c:pt idx="1065">
                  <c:v>31.577891999999999</c:v>
                </c:pt>
                <c:pt idx="1066">
                  <c:v>31.262309999999999</c:v>
                </c:pt>
                <c:pt idx="1067">
                  <c:v>31.826215999999999</c:v>
                </c:pt>
                <c:pt idx="1068">
                  <c:v>32.34066</c:v>
                </c:pt>
                <c:pt idx="1069">
                  <c:v>32.330768999999997</c:v>
                </c:pt>
                <c:pt idx="1070">
                  <c:v>31.707498999999999</c:v>
                </c:pt>
                <c:pt idx="1071">
                  <c:v>31.014982</c:v>
                </c:pt>
                <c:pt idx="1072">
                  <c:v>30.827009</c:v>
                </c:pt>
                <c:pt idx="1073">
                  <c:v>30.579681000000001</c:v>
                </c:pt>
                <c:pt idx="1074">
                  <c:v>31.183163</c:v>
                </c:pt>
                <c:pt idx="1075">
                  <c:v>31.084232</c:v>
                </c:pt>
                <c:pt idx="1076">
                  <c:v>31.875686999999999</c:v>
                </c:pt>
                <c:pt idx="1077">
                  <c:v>32.390129000000002</c:v>
                </c:pt>
                <c:pt idx="1078">
                  <c:v>32.320869000000002</c:v>
                </c:pt>
                <c:pt idx="1079">
                  <c:v>31.430492000000001</c:v>
                </c:pt>
                <c:pt idx="1080">
                  <c:v>31.311772999999999</c:v>
                </c:pt>
                <c:pt idx="1081">
                  <c:v>30.846798</c:v>
                </c:pt>
                <c:pt idx="1082">
                  <c:v>30.401606000000001</c:v>
                </c:pt>
                <c:pt idx="1083">
                  <c:v>30.886369999999999</c:v>
                </c:pt>
                <c:pt idx="1084">
                  <c:v>30.639040000000001</c:v>
                </c:pt>
                <c:pt idx="1085">
                  <c:v>30.916049999999998</c:v>
                </c:pt>
                <c:pt idx="1086">
                  <c:v>30.906157</c:v>
                </c:pt>
                <c:pt idx="1087">
                  <c:v>30.510428999999998</c:v>
                </c:pt>
                <c:pt idx="1088">
                  <c:v>30.906157</c:v>
                </c:pt>
                <c:pt idx="1089">
                  <c:v>30.648933</c:v>
                </c:pt>
                <c:pt idx="1090">
                  <c:v>30.550001000000002</c:v>
                </c:pt>
                <c:pt idx="1091">
                  <c:v>30.945730000000001</c:v>
                </c:pt>
                <c:pt idx="1092">
                  <c:v>30.579681000000001</c:v>
                </c:pt>
                <c:pt idx="1093">
                  <c:v>31.855898</c:v>
                </c:pt>
                <c:pt idx="1094">
                  <c:v>31.796537000000001</c:v>
                </c:pt>
                <c:pt idx="1095">
                  <c:v>32.053761000000002</c:v>
                </c:pt>
                <c:pt idx="1096">
                  <c:v>32.103225999999999</c:v>
                </c:pt>
                <c:pt idx="1097">
                  <c:v>32.142798999999997</c:v>
                </c:pt>
                <c:pt idx="1098">
                  <c:v>32.073543999999998</c:v>
                </c:pt>
                <c:pt idx="1099">
                  <c:v>32.251617000000003</c:v>
                </c:pt>
                <c:pt idx="1100">
                  <c:v>31.885573999999998</c:v>
                </c:pt>
                <c:pt idx="1101">
                  <c:v>31.212841000000001</c:v>
                </c:pt>
                <c:pt idx="1102">
                  <c:v>31.667926999999999</c:v>
                </c:pt>
                <c:pt idx="1103">
                  <c:v>31.707498999999999</c:v>
                </c:pt>
                <c:pt idx="1104">
                  <c:v>31.519531000000001</c:v>
                </c:pt>
                <c:pt idx="1105">
                  <c:v>30.718184999999998</c:v>
                </c:pt>
                <c:pt idx="1106">
                  <c:v>29.827805000000001</c:v>
                </c:pt>
                <c:pt idx="1107">
                  <c:v>29.758551000000001</c:v>
                </c:pt>
                <c:pt idx="1108">
                  <c:v>29.560687999999999</c:v>
                </c:pt>
                <c:pt idx="1109">
                  <c:v>30.589576999999998</c:v>
                </c:pt>
                <c:pt idx="1110">
                  <c:v>31.252414999999999</c:v>
                </c:pt>
                <c:pt idx="1111">
                  <c:v>32.291195000000002</c:v>
                </c:pt>
                <c:pt idx="1112">
                  <c:v>31.925149999999999</c:v>
                </c:pt>
                <c:pt idx="1113">
                  <c:v>31.707498999999999</c:v>
                </c:pt>
                <c:pt idx="1114">
                  <c:v>31.944935000000001</c:v>
                </c:pt>
                <c:pt idx="1115">
                  <c:v>31.60857</c:v>
                </c:pt>
                <c:pt idx="1116">
                  <c:v>30.797331</c:v>
                </c:pt>
                <c:pt idx="1117">
                  <c:v>31.23263</c:v>
                </c:pt>
                <c:pt idx="1118">
                  <c:v>31.291988</c:v>
                </c:pt>
                <c:pt idx="1119">
                  <c:v>31.104019000000001</c:v>
                </c:pt>
                <c:pt idx="1120">
                  <c:v>31.331562000000002</c:v>
                </c:pt>
                <c:pt idx="1121">
                  <c:v>30.777546000000001</c:v>
                </c:pt>
                <c:pt idx="1122">
                  <c:v>30.876476</c:v>
                </c:pt>
                <c:pt idx="1123">
                  <c:v>30.263102</c:v>
                </c:pt>
                <c:pt idx="1124">
                  <c:v>29.669513999999999</c:v>
                </c:pt>
                <c:pt idx="1125">
                  <c:v>30.32246</c:v>
                </c:pt>
                <c:pt idx="1126">
                  <c:v>30.421392000000001</c:v>
                </c:pt>
                <c:pt idx="1127">
                  <c:v>30.550464999999999</c:v>
                </c:pt>
                <c:pt idx="1128">
                  <c:v>30.272461</c:v>
                </c:pt>
                <c:pt idx="1129">
                  <c:v>30.639824000000001</c:v>
                </c:pt>
                <c:pt idx="1130">
                  <c:v>31.056827999999999</c:v>
                </c:pt>
                <c:pt idx="1131">
                  <c:v>30.927752999999999</c:v>
                </c:pt>
                <c:pt idx="1132">
                  <c:v>30.322106999999999</c:v>
                </c:pt>
                <c:pt idx="1133">
                  <c:v>29.478169999999999</c:v>
                </c:pt>
                <c:pt idx="1134">
                  <c:v>30.054030999999998</c:v>
                </c:pt>
                <c:pt idx="1135">
                  <c:v>29.54767</c:v>
                </c:pt>
                <c:pt idx="1136">
                  <c:v>29.279596000000002</c:v>
                </c:pt>
                <c:pt idx="1137">
                  <c:v>28.852664999999998</c:v>
                </c:pt>
                <c:pt idx="1138">
                  <c:v>29.051238999999999</c:v>
                </c:pt>
                <c:pt idx="1139">
                  <c:v>28.773235</c:v>
                </c:pt>
                <c:pt idx="1140">
                  <c:v>29.120739</c:v>
                </c:pt>
                <c:pt idx="1141">
                  <c:v>28.703735000000002</c:v>
                </c:pt>
                <c:pt idx="1142">
                  <c:v>28.971809</c:v>
                </c:pt>
                <c:pt idx="1143">
                  <c:v>29.110811000000002</c:v>
                </c:pt>
                <c:pt idx="1144">
                  <c:v>28.088160999999999</c:v>
                </c:pt>
                <c:pt idx="1145">
                  <c:v>27.879657999999999</c:v>
                </c:pt>
                <c:pt idx="1146">
                  <c:v>28.048442999999999</c:v>
                </c:pt>
                <c:pt idx="1147">
                  <c:v>28.544875999999999</c:v>
                </c:pt>
                <c:pt idx="1148">
                  <c:v>28.902308999999999</c:v>
                </c:pt>
                <c:pt idx="1149">
                  <c:v>29.378882999999998</c:v>
                </c:pt>
                <c:pt idx="1150">
                  <c:v>29.289525999999999</c:v>
                </c:pt>
                <c:pt idx="1151">
                  <c:v>29.726386999999999</c:v>
                </c:pt>
                <c:pt idx="1152">
                  <c:v>29.637028000000001</c:v>
                </c:pt>
                <c:pt idx="1153">
                  <c:v>29.299455999999999</c:v>
                </c:pt>
                <c:pt idx="1154">
                  <c:v>29.081026000000001</c:v>
                </c:pt>
                <c:pt idx="1155">
                  <c:v>29.805817000000001</c:v>
                </c:pt>
                <c:pt idx="1156">
                  <c:v>29.776029999999999</c:v>
                </c:pt>
                <c:pt idx="1157">
                  <c:v>30.093745999999999</c:v>
                </c:pt>
                <c:pt idx="1158">
                  <c:v>29.944817</c:v>
                </c:pt>
                <c:pt idx="1159">
                  <c:v>30.202963</c:v>
                </c:pt>
                <c:pt idx="1160">
                  <c:v>30.242675999999999</c:v>
                </c:pt>
                <c:pt idx="1161">
                  <c:v>30.232748000000001</c:v>
                </c:pt>
                <c:pt idx="1162">
                  <c:v>30.193033</c:v>
                </c:pt>
                <c:pt idx="1163">
                  <c:v>30.341961000000001</c:v>
                </c:pt>
                <c:pt idx="1164">
                  <c:v>30.590178000000002</c:v>
                </c:pt>
                <c:pt idx="1165">
                  <c:v>31.592974000000002</c:v>
                </c:pt>
                <c:pt idx="1166">
                  <c:v>31.156113000000001</c:v>
                </c:pt>
                <c:pt idx="1167">
                  <c:v>30.679537</c:v>
                </c:pt>
                <c:pt idx="1168">
                  <c:v>29.924959000000001</c:v>
                </c:pt>
                <c:pt idx="1169">
                  <c:v>30.173176000000002</c:v>
                </c:pt>
                <c:pt idx="1170">
                  <c:v>30.421392000000001</c:v>
                </c:pt>
                <c:pt idx="1171">
                  <c:v>31.076681000000001</c:v>
                </c:pt>
                <c:pt idx="1172">
                  <c:v>30.848324000000002</c:v>
                </c:pt>
                <c:pt idx="1173">
                  <c:v>30.709323999999999</c:v>
                </c:pt>
                <c:pt idx="1174">
                  <c:v>31.086613</c:v>
                </c:pt>
                <c:pt idx="1175">
                  <c:v>31.632688999999999</c:v>
                </c:pt>
                <c:pt idx="1176">
                  <c:v>31.652546000000001</c:v>
                </c:pt>
                <c:pt idx="1177">
                  <c:v>31.791547999999999</c:v>
                </c:pt>
                <c:pt idx="1178">
                  <c:v>31.583044000000001</c:v>
                </c:pt>
                <c:pt idx="1179">
                  <c:v>31.563189000000001</c:v>
                </c:pt>
                <c:pt idx="1180">
                  <c:v>31.592974000000002</c:v>
                </c:pt>
                <c:pt idx="1181">
                  <c:v>31.781616</c:v>
                </c:pt>
                <c:pt idx="1182">
                  <c:v>31.453972</c:v>
                </c:pt>
                <c:pt idx="1183">
                  <c:v>31.722048000000001</c:v>
                </c:pt>
                <c:pt idx="1184">
                  <c:v>32.158904999999997</c:v>
                </c:pt>
                <c:pt idx="1185">
                  <c:v>32.079475000000002</c:v>
                </c:pt>
                <c:pt idx="1186">
                  <c:v>31.672401000000001</c:v>
                </c:pt>
                <c:pt idx="1187">
                  <c:v>31.384471999999999</c:v>
                </c:pt>
                <c:pt idx="1188">
                  <c:v>30.669609000000001</c:v>
                </c:pt>
                <c:pt idx="1189">
                  <c:v>30.699396</c:v>
                </c:pt>
                <c:pt idx="1190">
                  <c:v>30.590178000000002</c:v>
                </c:pt>
                <c:pt idx="1191">
                  <c:v>30.859213</c:v>
                </c:pt>
                <c:pt idx="1192">
                  <c:v>30.560286000000001</c:v>
                </c:pt>
                <c:pt idx="1193">
                  <c:v>31.267745999999999</c:v>
                </c:pt>
                <c:pt idx="1194">
                  <c:v>31.805814999999999</c:v>
                </c:pt>
                <c:pt idx="1195">
                  <c:v>32.015064000000002</c:v>
                </c:pt>
                <c:pt idx="1196">
                  <c:v>31.825745000000001</c:v>
                </c:pt>
                <c:pt idx="1197">
                  <c:v>32.463455000000003</c:v>
                </c:pt>
                <c:pt idx="1198">
                  <c:v>32.443527000000003</c:v>
                </c:pt>
                <c:pt idx="1199">
                  <c:v>32.194420000000001</c:v>
                </c:pt>
                <c:pt idx="1200">
                  <c:v>32.284100000000002</c:v>
                </c:pt>
                <c:pt idx="1201">
                  <c:v>32.543166999999997</c:v>
                </c:pt>
                <c:pt idx="1202">
                  <c:v>32.971629999999998</c:v>
                </c:pt>
                <c:pt idx="1203">
                  <c:v>33.439948999999999</c:v>
                </c:pt>
                <c:pt idx="1204">
                  <c:v>33.091197999999999</c:v>
                </c:pt>
                <c:pt idx="1205">
                  <c:v>32.792273999999999</c:v>
                </c:pt>
                <c:pt idx="1206">
                  <c:v>33.011485999999998</c:v>
                </c:pt>
                <c:pt idx="1207">
                  <c:v>32.991557999999998</c:v>
                </c:pt>
                <c:pt idx="1208">
                  <c:v>32.622883000000002</c:v>
                </c:pt>
                <c:pt idx="1209">
                  <c:v>32.991557999999998</c:v>
                </c:pt>
                <c:pt idx="1210">
                  <c:v>33.350273000000001</c:v>
                </c:pt>
                <c:pt idx="1211">
                  <c:v>33.469841000000002</c:v>
                </c:pt>
                <c:pt idx="1212">
                  <c:v>33.748837000000002</c:v>
                </c:pt>
                <c:pt idx="1213">
                  <c:v>33.978015999999997</c:v>
                </c:pt>
                <c:pt idx="1214">
                  <c:v>34.217159000000002</c:v>
                </c:pt>
                <c:pt idx="1215">
                  <c:v>33.748837000000002</c:v>
                </c:pt>
                <c:pt idx="1216">
                  <c:v>33.340305000000001</c:v>
                </c:pt>
                <c:pt idx="1217">
                  <c:v>33.180878</c:v>
                </c:pt>
                <c:pt idx="1218">
                  <c:v>33.489769000000003</c:v>
                </c:pt>
                <c:pt idx="1219">
                  <c:v>33.649197000000001</c:v>
                </c:pt>
                <c:pt idx="1220">
                  <c:v>33.410052999999998</c:v>
                </c:pt>
                <c:pt idx="1221">
                  <c:v>33.599376999999997</c:v>
                </c:pt>
                <c:pt idx="1222">
                  <c:v>33.509697000000003</c:v>
                </c:pt>
                <c:pt idx="1223">
                  <c:v>33.101165999999999</c:v>
                </c:pt>
                <c:pt idx="1224">
                  <c:v>33.629269000000001</c:v>
                </c:pt>
                <c:pt idx="1225">
                  <c:v>33.679088999999998</c:v>
                </c:pt>
                <c:pt idx="1226">
                  <c:v>33.589409000000003</c:v>
                </c:pt>
                <c:pt idx="1227">
                  <c:v>32.343884000000003</c:v>
                </c:pt>
                <c:pt idx="1228">
                  <c:v>32.403666999999999</c:v>
                </c:pt>
                <c:pt idx="1229">
                  <c:v>33.051341999999998</c:v>
                </c:pt>
                <c:pt idx="1230">
                  <c:v>32.832129999999999</c:v>
                </c:pt>
                <c:pt idx="1231">
                  <c:v>32.911842</c:v>
                </c:pt>
                <c:pt idx="1232">
                  <c:v>33.679088999999998</c:v>
                </c:pt>
                <c:pt idx="1233">
                  <c:v>33.200806</c:v>
                </c:pt>
                <c:pt idx="1234">
                  <c:v>33.190845000000003</c:v>
                </c:pt>
                <c:pt idx="1235">
                  <c:v>32.842094000000003</c:v>
                </c:pt>
                <c:pt idx="1236">
                  <c:v>32.792273999999999</c:v>
                </c:pt>
                <c:pt idx="1237">
                  <c:v>31.407246000000001</c:v>
                </c:pt>
                <c:pt idx="1238">
                  <c:v>31.666316999999999</c:v>
                </c:pt>
                <c:pt idx="1239">
                  <c:v>31.197996</c:v>
                </c:pt>
                <c:pt idx="1240">
                  <c:v>30.998712999999999</c:v>
                </c:pt>
                <c:pt idx="1241">
                  <c:v>30.809393</c:v>
                </c:pt>
                <c:pt idx="1242">
                  <c:v>30.639999</c:v>
                </c:pt>
                <c:pt idx="1243">
                  <c:v>30.709748999999999</c:v>
                </c:pt>
                <c:pt idx="1244">
                  <c:v>30.171682000000001</c:v>
                </c:pt>
                <c:pt idx="1245">
                  <c:v>30.082004999999999</c:v>
                </c:pt>
                <c:pt idx="1246">
                  <c:v>30.161718</c:v>
                </c:pt>
                <c:pt idx="1247">
                  <c:v>30.759571000000001</c:v>
                </c:pt>
                <c:pt idx="1248">
                  <c:v>30.600142000000002</c:v>
                </c:pt>
                <c:pt idx="1249">
                  <c:v>30.400857999999999</c:v>
                </c:pt>
                <c:pt idx="1250">
                  <c:v>30.889106999999999</c:v>
                </c:pt>
                <c:pt idx="1251">
                  <c:v>30.450679999999998</c:v>
                </c:pt>
                <c:pt idx="1252">
                  <c:v>30.799427000000001</c:v>
                </c:pt>
                <c:pt idx="1253">
                  <c:v>30.749607000000001</c:v>
                </c:pt>
                <c:pt idx="1254">
                  <c:v>30.639999</c:v>
                </c:pt>
                <c:pt idx="1255">
                  <c:v>30.73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9968"/>
        <c:axId val="164101504"/>
      </c:lineChart>
      <c:dateAx>
        <c:axId val="16409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layout/>
          <c:overlay val="0"/>
        </c:title>
        <c:numFmt formatCode="d/m/yyyy" sourceLinked="1"/>
        <c:majorTickMark val="out"/>
        <c:minorTickMark val="none"/>
        <c:tickLblPos val="nextTo"/>
        <c:crossAx val="164101504"/>
        <c:crosses val="autoZero"/>
        <c:auto val="1"/>
        <c:lblOffset val="100"/>
        <c:baseTimeUnit val="days"/>
      </c:dateAx>
      <c:valAx>
        <c:axId val="16410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Stock 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0999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Efficient Frontier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Efficient Frontier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'Efficient Frontier (Q3+Q4)'!$N$3:$N$23</c:f>
              <c:numCache>
                <c:formatCode>0.00%</c:formatCode>
                <c:ptCount val="21"/>
                <c:pt idx="0">
                  <c:v>0.27633330008665885</c:v>
                </c:pt>
                <c:pt idx="1">
                  <c:v>0.25794388959664982</c:v>
                </c:pt>
                <c:pt idx="2">
                  <c:v>0.24134452288940766</c:v>
                </c:pt>
                <c:pt idx="3">
                  <c:v>0.22692835517445792</c:v>
                </c:pt>
                <c:pt idx="4">
                  <c:v>0.21513472323327079</c:v>
                </c:pt>
                <c:pt idx="5">
                  <c:v>0.20641364054763692</c:v>
                </c:pt>
                <c:pt idx="6">
                  <c:v>0.20116511619215713</c:v>
                </c:pt>
                <c:pt idx="7">
                  <c:v>0.19966318650687978</c:v>
                </c:pt>
                <c:pt idx="8">
                  <c:v>0.20199144344392411</c:v>
                </c:pt>
                <c:pt idx="9">
                  <c:v>0.20802131984015698</c:v>
                </c:pt>
                <c:pt idx="10">
                  <c:v>0.21744508938240881</c:v>
                </c:pt>
                <c:pt idx="11">
                  <c:v>0.22984567733592162</c:v>
                </c:pt>
                <c:pt idx="12">
                  <c:v>0.2447710664855946</c:v>
                </c:pt>
                <c:pt idx="13">
                  <c:v>0.26178977384914054</c:v>
                </c:pt>
                <c:pt idx="14">
                  <c:v>0.2805210642723196</c:v>
                </c:pt>
                <c:pt idx="15">
                  <c:v>0.30064500729925242</c:v>
                </c:pt>
                <c:pt idx="16">
                  <c:v>0.32190051946597137</c:v>
                </c:pt>
                <c:pt idx="17">
                  <c:v>0.34407795563790305</c:v>
                </c:pt>
                <c:pt idx="18">
                  <c:v>0.36701022572192371</c:v>
                </c:pt>
                <c:pt idx="19">
                  <c:v>0.39056439048888963</c:v>
                </c:pt>
                <c:pt idx="20">
                  <c:v>0.41463447945927073</c:v>
                </c:pt>
              </c:numCache>
            </c:numRef>
          </c:xVal>
          <c:yVal>
            <c:numRef>
              <c:f>'Efficient Frontier (Q3+Q4)'!$M$3:$M$23</c:f>
              <c:numCache>
                <c:formatCode>0.00%</c:formatCode>
                <c:ptCount val="21"/>
                <c:pt idx="0">
                  <c:v>7.3882487055442911E-2</c:v>
                </c:pt>
                <c:pt idx="1">
                  <c:v>7.2606841114954218E-2</c:v>
                </c:pt>
                <c:pt idx="2">
                  <c:v>7.1331195174465525E-2</c:v>
                </c:pt>
                <c:pt idx="3">
                  <c:v>7.0055549233976819E-2</c:v>
                </c:pt>
                <c:pt idx="4">
                  <c:v>6.877990329348814E-2</c:v>
                </c:pt>
                <c:pt idx="5">
                  <c:v>6.7504257352999433E-2</c:v>
                </c:pt>
                <c:pt idx="6">
                  <c:v>6.6228611412510741E-2</c:v>
                </c:pt>
                <c:pt idx="7">
                  <c:v>6.4952965472022048E-2</c:v>
                </c:pt>
                <c:pt idx="8">
                  <c:v>6.3677319531533355E-2</c:v>
                </c:pt>
                <c:pt idx="9">
                  <c:v>6.2401673591044655E-2</c:v>
                </c:pt>
                <c:pt idx="10">
                  <c:v>6.1126027650555956E-2</c:v>
                </c:pt>
                <c:pt idx="11">
                  <c:v>5.9850381710067263E-2</c:v>
                </c:pt>
                <c:pt idx="12">
                  <c:v>5.857473576957857E-2</c:v>
                </c:pt>
                <c:pt idx="13">
                  <c:v>5.7299089829089878E-2</c:v>
                </c:pt>
                <c:pt idx="14">
                  <c:v>5.6023443888601178E-2</c:v>
                </c:pt>
                <c:pt idx="15">
                  <c:v>5.4747797948112485E-2</c:v>
                </c:pt>
                <c:pt idx="16">
                  <c:v>5.3472152007623792E-2</c:v>
                </c:pt>
                <c:pt idx="17">
                  <c:v>5.2196506067135093E-2</c:v>
                </c:pt>
                <c:pt idx="18">
                  <c:v>5.0920860126646407E-2</c:v>
                </c:pt>
                <c:pt idx="19">
                  <c:v>4.9645214186157707E-2</c:v>
                </c:pt>
                <c:pt idx="20">
                  <c:v>4.8369568245669008E-2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0448"/>
        <c:axId val="193323008"/>
      </c:scatterChart>
      <c:valAx>
        <c:axId val="1933204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Mean Std deviation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23008"/>
        <c:crosses val="autoZero"/>
        <c:crossBetween val="midCat"/>
      </c:valAx>
      <c:valAx>
        <c:axId val="19332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Mean return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204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>
        <c:manualLayout>
          <c:xMode val="edge"/>
          <c:yMode val="edge"/>
          <c:x val="7.1664260717410319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Portfolio Statistics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'Q6'!$M$24:$M$44</c:f>
              <c:numCache>
                <c:formatCode>0.00%</c:formatCode>
                <c:ptCount val="21"/>
                <c:pt idx="0">
                  <c:v>0.27633330008665885</c:v>
                </c:pt>
                <c:pt idx="1">
                  <c:v>0.25794388959664982</c:v>
                </c:pt>
                <c:pt idx="2">
                  <c:v>0.24134452288940766</c:v>
                </c:pt>
                <c:pt idx="3">
                  <c:v>0.22692835517445792</c:v>
                </c:pt>
                <c:pt idx="4">
                  <c:v>0.21513472323327079</c:v>
                </c:pt>
                <c:pt idx="5">
                  <c:v>0.20641364054763692</c:v>
                </c:pt>
                <c:pt idx="6">
                  <c:v>0.20116511619215713</c:v>
                </c:pt>
                <c:pt idx="7">
                  <c:v>0.19966318650687978</c:v>
                </c:pt>
                <c:pt idx="8">
                  <c:v>0.20199144344392411</c:v>
                </c:pt>
                <c:pt idx="9">
                  <c:v>0.20802131984015698</c:v>
                </c:pt>
                <c:pt idx="10">
                  <c:v>0.21744508938240881</c:v>
                </c:pt>
                <c:pt idx="11">
                  <c:v>0.22984567733592162</c:v>
                </c:pt>
                <c:pt idx="12">
                  <c:v>0.2447710664855946</c:v>
                </c:pt>
                <c:pt idx="13">
                  <c:v>0.26178977384914054</c:v>
                </c:pt>
                <c:pt idx="14">
                  <c:v>0.2805210642723196</c:v>
                </c:pt>
                <c:pt idx="15">
                  <c:v>0.30064500729925242</c:v>
                </c:pt>
                <c:pt idx="16">
                  <c:v>0.32190051946597137</c:v>
                </c:pt>
                <c:pt idx="17">
                  <c:v>0.34407795563790305</c:v>
                </c:pt>
                <c:pt idx="18">
                  <c:v>0.36701022572192371</c:v>
                </c:pt>
                <c:pt idx="19">
                  <c:v>0.39056439048888963</c:v>
                </c:pt>
                <c:pt idx="20">
                  <c:v>0.41463447945927073</c:v>
                </c:pt>
              </c:numCache>
            </c:numRef>
          </c:xVal>
          <c:yVal>
            <c:numRef>
              <c:f>'Q6'!$L$24:$L$44</c:f>
              <c:numCache>
                <c:formatCode>0.00%</c:formatCode>
                <c:ptCount val="21"/>
                <c:pt idx="0">
                  <c:v>7.3882487055442911E-2</c:v>
                </c:pt>
                <c:pt idx="1">
                  <c:v>7.2606841114954218E-2</c:v>
                </c:pt>
                <c:pt idx="2">
                  <c:v>7.1331195174465525E-2</c:v>
                </c:pt>
                <c:pt idx="3">
                  <c:v>7.0055549233976819E-2</c:v>
                </c:pt>
                <c:pt idx="4">
                  <c:v>6.877990329348814E-2</c:v>
                </c:pt>
                <c:pt idx="5">
                  <c:v>6.7504257352999433E-2</c:v>
                </c:pt>
                <c:pt idx="6">
                  <c:v>6.6228611412510741E-2</c:v>
                </c:pt>
                <c:pt idx="7">
                  <c:v>6.4952965472022048E-2</c:v>
                </c:pt>
                <c:pt idx="8">
                  <c:v>6.3677319531533355E-2</c:v>
                </c:pt>
                <c:pt idx="9">
                  <c:v>6.2401673591044655E-2</c:v>
                </c:pt>
                <c:pt idx="10">
                  <c:v>6.1126027650555956E-2</c:v>
                </c:pt>
                <c:pt idx="11">
                  <c:v>5.9850381710067263E-2</c:v>
                </c:pt>
                <c:pt idx="12">
                  <c:v>5.857473576957857E-2</c:v>
                </c:pt>
                <c:pt idx="13">
                  <c:v>5.7299089829089878E-2</c:v>
                </c:pt>
                <c:pt idx="14">
                  <c:v>5.6023443888601178E-2</c:v>
                </c:pt>
                <c:pt idx="15">
                  <c:v>5.4747797948112485E-2</c:v>
                </c:pt>
                <c:pt idx="16">
                  <c:v>5.3472152007623792E-2</c:v>
                </c:pt>
                <c:pt idx="17">
                  <c:v>5.2196506067135093E-2</c:v>
                </c:pt>
                <c:pt idx="18">
                  <c:v>5.0920860126646407E-2</c:v>
                </c:pt>
                <c:pt idx="19">
                  <c:v>4.9645214186157707E-2</c:v>
                </c:pt>
                <c:pt idx="20">
                  <c:v>4.8369568245669008E-2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8928"/>
        <c:axId val="195395584"/>
      </c:scatterChart>
      <c:valAx>
        <c:axId val="195388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95584"/>
        <c:crosses val="autoZero"/>
        <c:crossBetween val="midCat"/>
      </c:valAx>
      <c:valAx>
        <c:axId val="195395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889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JNJ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'Q8'!$R$4:$R$1258</c:f>
              <c:numCache>
                <c:formatCode>0.00%</c:formatCode>
                <c:ptCount val="1255"/>
                <c:pt idx="0">
                  <c:v>-2.8864718019075706E-3</c:v>
                </c:pt>
                <c:pt idx="1">
                  <c:v>-3.7383392742135813E-3</c:v>
                </c:pt>
                <c:pt idx="2">
                  <c:v>-2.2943285532254936E-3</c:v>
                </c:pt>
                <c:pt idx="3">
                  <c:v>1.8174737121529026E-3</c:v>
                </c:pt>
                <c:pt idx="4">
                  <c:v>3.6542907278072794E-3</c:v>
                </c:pt>
                <c:pt idx="5">
                  <c:v>2.7643946535566791E-4</c:v>
                </c:pt>
                <c:pt idx="6">
                  <c:v>5.1885867499220197E-3</c:v>
                </c:pt>
                <c:pt idx="7">
                  <c:v>1.9566518110163378E-4</c:v>
                </c:pt>
                <c:pt idx="8">
                  <c:v>-5.6654733476392289E-3</c:v>
                </c:pt>
                <c:pt idx="9">
                  <c:v>5.2744908652724992E-3</c:v>
                </c:pt>
                <c:pt idx="10">
                  <c:v>1.1711757928334632E-3</c:v>
                </c:pt>
                <c:pt idx="11">
                  <c:v>7.7294418385200955E-3</c:v>
                </c:pt>
                <c:pt idx="12">
                  <c:v>-4.4912982573619024E-4</c:v>
                </c:pt>
                <c:pt idx="13">
                  <c:v>-3.6032983285547728E-3</c:v>
                </c:pt>
                <c:pt idx="14">
                  <c:v>-1.3880713058063757E-3</c:v>
                </c:pt>
                <c:pt idx="15">
                  <c:v>-3.3787964867596177E-3</c:v>
                </c:pt>
                <c:pt idx="16">
                  <c:v>2.6757359881647751E-3</c:v>
                </c:pt>
                <c:pt idx="17">
                  <c:v>-9.0196774868866813E-5</c:v>
                </c:pt>
                <c:pt idx="18">
                  <c:v>3.5503286031800725E-3</c:v>
                </c:pt>
                <c:pt idx="19">
                  <c:v>-4.8123928423624571E-4</c:v>
                </c:pt>
                <c:pt idx="20">
                  <c:v>6.2631938042692137E-4</c:v>
                </c:pt>
                <c:pt idx="21">
                  <c:v>-8.2883865647060337E-3</c:v>
                </c:pt>
                <c:pt idx="22">
                  <c:v>-5.6290155389411333E-3</c:v>
                </c:pt>
                <c:pt idx="23">
                  <c:v>-4.8046477915060672E-4</c:v>
                </c:pt>
                <c:pt idx="24">
                  <c:v>-1.5050751586806344E-3</c:v>
                </c:pt>
                <c:pt idx="25">
                  <c:v>-3.3502841925569647E-2</c:v>
                </c:pt>
                <c:pt idx="26">
                  <c:v>-2.0872568098495609E-2</c:v>
                </c:pt>
                <c:pt idx="27">
                  <c:v>1.4021400074760312E-2</c:v>
                </c:pt>
                <c:pt idx="28">
                  <c:v>-6.0086499527134294E-3</c:v>
                </c:pt>
                <c:pt idx="29">
                  <c:v>2.1180965276745387E-2</c:v>
                </c:pt>
                <c:pt idx="30">
                  <c:v>-3.4000974809466798E-4</c:v>
                </c:pt>
                <c:pt idx="31">
                  <c:v>-1.4583419823550223E-2</c:v>
                </c:pt>
                <c:pt idx="32">
                  <c:v>-4.4813990100713144E-4</c:v>
                </c:pt>
                <c:pt idx="33">
                  <c:v>-4.3952519252974534E-3</c:v>
                </c:pt>
                <c:pt idx="34">
                  <c:v>-5.6147957369117735E-3</c:v>
                </c:pt>
                <c:pt idx="35">
                  <c:v>-3.1438133594420707E-2</c:v>
                </c:pt>
                <c:pt idx="36">
                  <c:v>1.836682471742743E-2</c:v>
                </c:pt>
                <c:pt idx="37">
                  <c:v>-1.7564804990974563E-2</c:v>
                </c:pt>
                <c:pt idx="38">
                  <c:v>-6.6673414448844013E-3</c:v>
                </c:pt>
                <c:pt idx="39">
                  <c:v>1.5457668242990332E-2</c:v>
                </c:pt>
                <c:pt idx="40">
                  <c:v>1.070553708469754E-2</c:v>
                </c:pt>
                <c:pt idx="41">
                  <c:v>1.041475409120648E-2</c:v>
                </c:pt>
                <c:pt idx="42">
                  <c:v>-6.4236045720118011E-3</c:v>
                </c:pt>
                <c:pt idx="43">
                  <c:v>5.4973922297268038E-3</c:v>
                </c:pt>
                <c:pt idx="44">
                  <c:v>6.1513347992574628E-3</c:v>
                </c:pt>
                <c:pt idx="45">
                  <c:v>2.0898606952296714E-2</c:v>
                </c:pt>
                <c:pt idx="46">
                  <c:v>-2.5998334106583157E-3</c:v>
                </c:pt>
                <c:pt idx="47">
                  <c:v>-9.329260005719273E-3</c:v>
                </c:pt>
                <c:pt idx="48">
                  <c:v>-1.9987025616481989E-2</c:v>
                </c:pt>
                <c:pt idx="49">
                  <c:v>-1.5718933454015504E-3</c:v>
                </c:pt>
                <c:pt idx="50">
                  <c:v>-7.6835444360112935E-3</c:v>
                </c:pt>
                <c:pt idx="51">
                  <c:v>1.0450381132655789E-2</c:v>
                </c:pt>
                <c:pt idx="52">
                  <c:v>2.1323204516316054E-3</c:v>
                </c:pt>
                <c:pt idx="53">
                  <c:v>-1.6871638902585293E-2</c:v>
                </c:pt>
                <c:pt idx="54">
                  <c:v>-1.8407247868594191E-2</c:v>
                </c:pt>
                <c:pt idx="55">
                  <c:v>2.9493687321584675E-3</c:v>
                </c:pt>
                <c:pt idx="56">
                  <c:v>-6.6653566547440106E-3</c:v>
                </c:pt>
                <c:pt idx="57">
                  <c:v>1.532134970011481E-2</c:v>
                </c:pt>
                <c:pt idx="58">
                  <c:v>3.1647285613936025E-3</c:v>
                </c:pt>
                <c:pt idx="59">
                  <c:v>2.2622341272217562E-2</c:v>
                </c:pt>
                <c:pt idx="60">
                  <c:v>-2.2771648101689475E-3</c:v>
                </c:pt>
                <c:pt idx="61">
                  <c:v>8.0463240145673878E-3</c:v>
                </c:pt>
                <c:pt idx="62">
                  <c:v>1.0787883873780508E-2</c:v>
                </c:pt>
                <c:pt idx="63">
                  <c:v>-3.2993859335995579E-2</c:v>
                </c:pt>
                <c:pt idx="64">
                  <c:v>-1.6154115936430399E-3</c:v>
                </c:pt>
                <c:pt idx="65">
                  <c:v>-2.3688446730619497E-2</c:v>
                </c:pt>
                <c:pt idx="66">
                  <c:v>1.6701678099090406E-3</c:v>
                </c:pt>
                <c:pt idx="67">
                  <c:v>-4.4770173432182817E-4</c:v>
                </c:pt>
                <c:pt idx="68">
                  <c:v>5.311205541974698E-3</c:v>
                </c:pt>
                <c:pt idx="69">
                  <c:v>-2.9359005805001346E-4</c:v>
                </c:pt>
                <c:pt idx="70">
                  <c:v>-1.9364829544378438E-2</c:v>
                </c:pt>
                <c:pt idx="71">
                  <c:v>-2.1085534562655703E-2</c:v>
                </c:pt>
                <c:pt idx="72">
                  <c:v>-6.8456101555328352E-6</c:v>
                </c:pt>
                <c:pt idx="73">
                  <c:v>-1.5611509859241431E-2</c:v>
                </c:pt>
                <c:pt idx="74">
                  <c:v>-1.5993428323731799E-2</c:v>
                </c:pt>
                <c:pt idx="75">
                  <c:v>-2.0899232399514862E-2</c:v>
                </c:pt>
                <c:pt idx="76">
                  <c:v>-2.7582200843042328E-2</c:v>
                </c:pt>
                <c:pt idx="77">
                  <c:v>4.8306810422680868E-2</c:v>
                </c:pt>
                <c:pt idx="78">
                  <c:v>8.4313365218275545E-3</c:v>
                </c:pt>
                <c:pt idx="79">
                  <c:v>-1.3391439881465217E-3</c:v>
                </c:pt>
                <c:pt idx="80">
                  <c:v>8.3613448825493042E-3</c:v>
                </c:pt>
                <c:pt idx="81">
                  <c:v>1.1716886004329726E-3</c:v>
                </c:pt>
                <c:pt idx="82">
                  <c:v>-2.5163514358773339E-2</c:v>
                </c:pt>
                <c:pt idx="83">
                  <c:v>3.3663346572697136E-2</c:v>
                </c:pt>
                <c:pt idx="84">
                  <c:v>6.8907377388866334E-3</c:v>
                </c:pt>
                <c:pt idx="85">
                  <c:v>9.5533604006286296E-3</c:v>
                </c:pt>
                <c:pt idx="86">
                  <c:v>3.9936205581386809E-3</c:v>
                </c:pt>
                <c:pt idx="87">
                  <c:v>4.4126327119434604E-3</c:v>
                </c:pt>
                <c:pt idx="88">
                  <c:v>-2.4238542150324715E-4</c:v>
                </c:pt>
                <c:pt idx="89">
                  <c:v>-5.367067340771076E-3</c:v>
                </c:pt>
                <c:pt idx="90">
                  <c:v>1.0569006847489478E-2</c:v>
                </c:pt>
                <c:pt idx="91">
                  <c:v>2.1238669854537076E-3</c:v>
                </c:pt>
                <c:pt idx="92">
                  <c:v>7.4675447590201076E-3</c:v>
                </c:pt>
                <c:pt idx="93">
                  <c:v>1.3002468202592439E-2</c:v>
                </c:pt>
                <c:pt idx="94">
                  <c:v>-1.4352501982524486E-2</c:v>
                </c:pt>
                <c:pt idx="95">
                  <c:v>2.1060268888642517E-3</c:v>
                </c:pt>
                <c:pt idx="96">
                  <c:v>1.2810812460047497E-3</c:v>
                </c:pt>
                <c:pt idx="97">
                  <c:v>8.3580523326549014E-3</c:v>
                </c:pt>
                <c:pt idx="98">
                  <c:v>-7.9726503909571169E-3</c:v>
                </c:pt>
                <c:pt idx="99">
                  <c:v>-1.5525090932164379E-3</c:v>
                </c:pt>
                <c:pt idx="100">
                  <c:v>1.5333559933214355E-2</c:v>
                </c:pt>
                <c:pt idx="101">
                  <c:v>8.4649959873059726E-3</c:v>
                </c:pt>
                <c:pt idx="102">
                  <c:v>8.0259695379790853E-4</c:v>
                </c:pt>
                <c:pt idx="103">
                  <c:v>6.6585076655154831E-3</c:v>
                </c:pt>
                <c:pt idx="104">
                  <c:v>4.6021931842049717E-3</c:v>
                </c:pt>
                <c:pt idx="105">
                  <c:v>-2.3234014498717489E-3</c:v>
                </c:pt>
                <c:pt idx="106">
                  <c:v>-9.4976004922378756E-3</c:v>
                </c:pt>
                <c:pt idx="107">
                  <c:v>5.7920848972122397E-4</c:v>
                </c:pt>
                <c:pt idx="108">
                  <c:v>6.1275876222333992E-4</c:v>
                </c:pt>
                <c:pt idx="109">
                  <c:v>1.2711846291804132E-2</c:v>
                </c:pt>
                <c:pt idx="110">
                  <c:v>2.9221916138954655E-3</c:v>
                </c:pt>
                <c:pt idx="111">
                  <c:v>-2.7515742001255434E-3</c:v>
                </c:pt>
                <c:pt idx="112">
                  <c:v>1.0723136970980885E-2</c:v>
                </c:pt>
                <c:pt idx="113">
                  <c:v>1.4020180766726124E-3</c:v>
                </c:pt>
                <c:pt idx="114">
                  <c:v>1.6791260368594426E-3</c:v>
                </c:pt>
                <c:pt idx="115">
                  <c:v>-3.6290732001423949E-3</c:v>
                </c:pt>
                <c:pt idx="116">
                  <c:v>6.2937990413488454E-3</c:v>
                </c:pt>
                <c:pt idx="117">
                  <c:v>1.1346094849739061E-3</c:v>
                </c:pt>
                <c:pt idx="118">
                  <c:v>-8.8712487255904985E-4</c:v>
                </c:pt>
                <c:pt idx="119">
                  <c:v>-6.4101581961530736E-4</c:v>
                </c:pt>
                <c:pt idx="120">
                  <c:v>-2.9263714555149865E-3</c:v>
                </c:pt>
                <c:pt idx="121">
                  <c:v>6.7744517581385293E-3</c:v>
                </c:pt>
                <c:pt idx="122">
                  <c:v>-3.984974671091648E-3</c:v>
                </c:pt>
                <c:pt idx="123">
                  <c:v>-1.2285460742898753E-3</c:v>
                </c:pt>
                <c:pt idx="124">
                  <c:v>-6.6427132147201268E-3</c:v>
                </c:pt>
                <c:pt idx="125">
                  <c:v>-8.2561261111822846E-3</c:v>
                </c:pt>
                <c:pt idx="126">
                  <c:v>-2.2308393166640531E-3</c:v>
                </c:pt>
                <c:pt idx="127">
                  <c:v>1.4462717544169713E-2</c:v>
                </c:pt>
                <c:pt idx="128">
                  <c:v>2.8525477029892558E-3</c:v>
                </c:pt>
                <c:pt idx="129">
                  <c:v>6.8271688486347716E-3</c:v>
                </c:pt>
                <c:pt idx="130">
                  <c:v>-9.6603921822249479E-4</c:v>
                </c:pt>
                <c:pt idx="131">
                  <c:v>4.874503500919866E-3</c:v>
                </c:pt>
                <c:pt idx="132">
                  <c:v>3.6014915144179684E-3</c:v>
                </c:pt>
                <c:pt idx="133">
                  <c:v>-2.2783711850725178E-4</c:v>
                </c:pt>
                <c:pt idx="134">
                  <c:v>-3.0482688664312755E-3</c:v>
                </c:pt>
                <c:pt idx="135">
                  <c:v>1.0695240103413942E-2</c:v>
                </c:pt>
                <c:pt idx="136">
                  <c:v>-1.925487010806878E-2</c:v>
                </c:pt>
                <c:pt idx="137">
                  <c:v>-9.3704421572407223E-4</c:v>
                </c:pt>
                <c:pt idx="138">
                  <c:v>7.0598829726694536E-3</c:v>
                </c:pt>
                <c:pt idx="139">
                  <c:v>-4.7520243055073387E-3</c:v>
                </c:pt>
                <c:pt idx="140">
                  <c:v>3.4866887279756246E-3</c:v>
                </c:pt>
                <c:pt idx="141">
                  <c:v>6.615687939655974E-3</c:v>
                </c:pt>
                <c:pt idx="142">
                  <c:v>1.1405752928624209E-2</c:v>
                </c:pt>
                <c:pt idx="143">
                  <c:v>-7.8593221191181417E-5</c:v>
                </c:pt>
                <c:pt idx="144">
                  <c:v>2.0496744290345471E-3</c:v>
                </c:pt>
                <c:pt idx="145">
                  <c:v>1.9864368178211275E-3</c:v>
                </c:pt>
                <c:pt idx="146">
                  <c:v>4.5292551204140002E-3</c:v>
                </c:pt>
                <c:pt idx="147">
                  <c:v>9.5086988383191371E-4</c:v>
                </c:pt>
                <c:pt idx="148">
                  <c:v>-6.1811908213427651E-3</c:v>
                </c:pt>
                <c:pt idx="149">
                  <c:v>3.3758025684680034E-3</c:v>
                </c:pt>
                <c:pt idx="150">
                  <c:v>-5.7549772626222801E-5</c:v>
                </c:pt>
                <c:pt idx="151">
                  <c:v>6.4916005409047881E-3</c:v>
                </c:pt>
                <c:pt idx="152">
                  <c:v>-7.2605293357440445E-4</c:v>
                </c:pt>
                <c:pt idx="153">
                  <c:v>4.1280648595759539E-4</c:v>
                </c:pt>
                <c:pt idx="154">
                  <c:v>-2.3731892272194572E-3</c:v>
                </c:pt>
                <c:pt idx="155">
                  <c:v>1.48099450787334E-3</c:v>
                </c:pt>
                <c:pt idx="156">
                  <c:v>9.1509740506556033E-4</c:v>
                </c:pt>
                <c:pt idx="157">
                  <c:v>8.7063326558596589E-3</c:v>
                </c:pt>
                <c:pt idx="158">
                  <c:v>-2.2906204760435858E-3</c:v>
                </c:pt>
                <c:pt idx="159">
                  <c:v>-4.6504678758194442E-4</c:v>
                </c:pt>
                <c:pt idx="160">
                  <c:v>4.5771412636817924E-3</c:v>
                </c:pt>
                <c:pt idx="161">
                  <c:v>9.7447011681970036E-4</c:v>
                </c:pt>
                <c:pt idx="162">
                  <c:v>8.5491638688477492E-4</c:v>
                </c:pt>
                <c:pt idx="163">
                  <c:v>-7.6272380463269646E-3</c:v>
                </c:pt>
                <c:pt idx="164">
                  <c:v>-2.2222897694355068E-3</c:v>
                </c:pt>
                <c:pt idx="165">
                  <c:v>9.4957420700529649E-3</c:v>
                </c:pt>
                <c:pt idx="166">
                  <c:v>-4.5778650634807237E-3</c:v>
                </c:pt>
                <c:pt idx="167">
                  <c:v>-1.6745546755850087E-2</c:v>
                </c:pt>
                <c:pt idx="168">
                  <c:v>-1.7030998982464737E-3</c:v>
                </c:pt>
                <c:pt idx="169">
                  <c:v>-3.1220473347505291E-3</c:v>
                </c:pt>
                <c:pt idx="170">
                  <c:v>3.6177828358191708E-3</c:v>
                </c:pt>
                <c:pt idx="171">
                  <c:v>-2.4522179627079085E-2</c:v>
                </c:pt>
                <c:pt idx="172">
                  <c:v>7.888822112417088E-3</c:v>
                </c:pt>
                <c:pt idx="173">
                  <c:v>5.7267389255721514E-3</c:v>
                </c:pt>
                <c:pt idx="174">
                  <c:v>8.7610783788708933E-3</c:v>
                </c:pt>
                <c:pt idx="175">
                  <c:v>-5.9492649229694406E-3</c:v>
                </c:pt>
                <c:pt idx="176">
                  <c:v>-6.8662884724629749E-3</c:v>
                </c:pt>
                <c:pt idx="177">
                  <c:v>8.3662539199730133E-3</c:v>
                </c:pt>
                <c:pt idx="178">
                  <c:v>-2.9228061434472957E-3</c:v>
                </c:pt>
                <c:pt idx="179">
                  <c:v>-1.2079729562064054E-2</c:v>
                </c:pt>
                <c:pt idx="180">
                  <c:v>1.259365610173614E-3</c:v>
                </c:pt>
                <c:pt idx="181">
                  <c:v>-8.5041449029068066E-3</c:v>
                </c:pt>
                <c:pt idx="182">
                  <c:v>-7.0300031365214321E-3</c:v>
                </c:pt>
                <c:pt idx="183">
                  <c:v>2.0029872065465914E-3</c:v>
                </c:pt>
                <c:pt idx="184">
                  <c:v>-1.3376838816770978E-2</c:v>
                </c:pt>
                <c:pt idx="185">
                  <c:v>-2.8618887147072928E-3</c:v>
                </c:pt>
                <c:pt idx="186">
                  <c:v>2.1114235655512882E-2</c:v>
                </c:pt>
                <c:pt idx="187">
                  <c:v>8.0367050085779785E-3</c:v>
                </c:pt>
                <c:pt idx="188">
                  <c:v>6.0255397145962215E-3</c:v>
                </c:pt>
                <c:pt idx="189">
                  <c:v>1.0351675383297239E-2</c:v>
                </c:pt>
                <c:pt idx="190">
                  <c:v>4.5591780638728728E-3</c:v>
                </c:pt>
                <c:pt idx="191">
                  <c:v>-4.3684283336726192E-4</c:v>
                </c:pt>
                <c:pt idx="192">
                  <c:v>-2.1285873877618304E-3</c:v>
                </c:pt>
                <c:pt idx="193">
                  <c:v>4.0005861077496863E-3</c:v>
                </c:pt>
                <c:pt idx="194">
                  <c:v>-1.7009374080789611E-3</c:v>
                </c:pt>
                <c:pt idx="195">
                  <c:v>8.448277665168845E-4</c:v>
                </c:pt>
                <c:pt idx="196">
                  <c:v>9.5855419220904833E-3</c:v>
                </c:pt>
                <c:pt idx="197">
                  <c:v>2.8946190299509221E-3</c:v>
                </c:pt>
                <c:pt idx="198">
                  <c:v>9.3419008420020204E-3</c:v>
                </c:pt>
                <c:pt idx="199">
                  <c:v>-1.344153164275544E-3</c:v>
                </c:pt>
                <c:pt idx="200">
                  <c:v>-1.8171650148542193E-3</c:v>
                </c:pt>
                <c:pt idx="201">
                  <c:v>-9.6254324742935E-3</c:v>
                </c:pt>
                <c:pt idx="202">
                  <c:v>-1.3216506640509116E-3</c:v>
                </c:pt>
                <c:pt idx="203">
                  <c:v>3.7294146208092793E-3</c:v>
                </c:pt>
                <c:pt idx="204">
                  <c:v>5.6548006997021102E-3</c:v>
                </c:pt>
                <c:pt idx="205">
                  <c:v>7.5552971628817774E-3</c:v>
                </c:pt>
                <c:pt idx="206">
                  <c:v>2.8345846329703938E-3</c:v>
                </c:pt>
                <c:pt idx="207">
                  <c:v>7.5533935875103791E-3</c:v>
                </c:pt>
                <c:pt idx="208">
                  <c:v>-1.8959740589612614E-3</c:v>
                </c:pt>
                <c:pt idx="209">
                  <c:v>-4.9352812314712689E-3</c:v>
                </c:pt>
                <c:pt idx="210">
                  <c:v>1.1493080439185684E-3</c:v>
                </c:pt>
                <c:pt idx="211">
                  <c:v>4.4143736562066299E-3</c:v>
                </c:pt>
                <c:pt idx="212">
                  <c:v>2.1969574302053117E-3</c:v>
                </c:pt>
                <c:pt idx="213">
                  <c:v>4.5233874125306887E-3</c:v>
                </c:pt>
                <c:pt idx="214">
                  <c:v>9.0129724513123138E-5</c:v>
                </c:pt>
                <c:pt idx="215">
                  <c:v>-3.4941051690292337E-3</c:v>
                </c:pt>
                <c:pt idx="216">
                  <c:v>-6.6363564438851053E-3</c:v>
                </c:pt>
                <c:pt idx="217">
                  <c:v>3.4918055067206396E-3</c:v>
                </c:pt>
                <c:pt idx="218">
                  <c:v>-6.2804134972785936E-3</c:v>
                </c:pt>
                <c:pt idx="219">
                  <c:v>2.7406009761858294E-3</c:v>
                </c:pt>
                <c:pt idx="220">
                  <c:v>6.7408313683942987E-3</c:v>
                </c:pt>
                <c:pt idx="221">
                  <c:v>4.5914493751791543E-3</c:v>
                </c:pt>
                <c:pt idx="222">
                  <c:v>-5.3607748785440305E-3</c:v>
                </c:pt>
                <c:pt idx="223">
                  <c:v>7.2763472755377071E-3</c:v>
                </c:pt>
                <c:pt idx="224">
                  <c:v>-1.6995195870931552E-3</c:v>
                </c:pt>
                <c:pt idx="225">
                  <c:v>-2.6617342878554077E-3</c:v>
                </c:pt>
                <c:pt idx="226">
                  <c:v>-1.1028920478006757E-2</c:v>
                </c:pt>
                <c:pt idx="227">
                  <c:v>-9.1233168855348809E-3</c:v>
                </c:pt>
                <c:pt idx="228">
                  <c:v>-7.3915282115977962E-3</c:v>
                </c:pt>
                <c:pt idx="229">
                  <c:v>-3.0311511289935887E-2</c:v>
                </c:pt>
                <c:pt idx="230">
                  <c:v>1.2852854970618426E-2</c:v>
                </c:pt>
                <c:pt idx="231">
                  <c:v>6.8365937576615862E-4</c:v>
                </c:pt>
                <c:pt idx="232">
                  <c:v>1.850707657398688E-2</c:v>
                </c:pt>
                <c:pt idx="233">
                  <c:v>-6.7214662679985814E-3</c:v>
                </c:pt>
                <c:pt idx="234">
                  <c:v>-1.2475174843325108E-2</c:v>
                </c:pt>
                <c:pt idx="235">
                  <c:v>1.4939734540215868E-2</c:v>
                </c:pt>
                <c:pt idx="236">
                  <c:v>-2.9812903155631051E-2</c:v>
                </c:pt>
                <c:pt idx="237">
                  <c:v>2.3798875763412345E-3</c:v>
                </c:pt>
                <c:pt idx="238">
                  <c:v>1.4241370099300632E-2</c:v>
                </c:pt>
                <c:pt idx="239">
                  <c:v>1.1951836095645528E-2</c:v>
                </c:pt>
                <c:pt idx="240">
                  <c:v>-8.0268076367048559E-3</c:v>
                </c:pt>
                <c:pt idx="241">
                  <c:v>8.1296729661662313E-3</c:v>
                </c:pt>
                <c:pt idx="242">
                  <c:v>-5.8835248661924424E-4</c:v>
                </c:pt>
                <c:pt idx="243">
                  <c:v>-2.6371872066003263E-2</c:v>
                </c:pt>
                <c:pt idx="244">
                  <c:v>1.0841048316806124E-2</c:v>
                </c:pt>
                <c:pt idx="245">
                  <c:v>-3.290474737827846E-3</c:v>
                </c:pt>
                <c:pt idx="246">
                  <c:v>6.4408078534680963E-3</c:v>
                </c:pt>
                <c:pt idx="247">
                  <c:v>1.2524102105407747E-2</c:v>
                </c:pt>
                <c:pt idx="248">
                  <c:v>5.6087478940631587E-4</c:v>
                </c:pt>
                <c:pt idx="249">
                  <c:v>-7.0043786074567823E-3</c:v>
                </c:pt>
                <c:pt idx="250">
                  <c:v>1.0702372820002339E-2</c:v>
                </c:pt>
                <c:pt idx="251">
                  <c:v>1.2844573687864047E-2</c:v>
                </c:pt>
                <c:pt idx="252">
                  <c:v>8.2925153732292794E-4</c:v>
                </c:pt>
                <c:pt idx="253">
                  <c:v>-1.7495722227103312E-4</c:v>
                </c:pt>
                <c:pt idx="254">
                  <c:v>2.425036246794935E-4</c:v>
                </c:pt>
                <c:pt idx="255">
                  <c:v>7.1246907968259788E-3</c:v>
                </c:pt>
                <c:pt idx="256">
                  <c:v>2.7960025308677609E-3</c:v>
                </c:pt>
                <c:pt idx="257">
                  <c:v>-8.0715812620168201E-4</c:v>
                </c:pt>
                <c:pt idx="258">
                  <c:v>-3.223868939299475E-3</c:v>
                </c:pt>
                <c:pt idx="259">
                  <c:v>2.50144446096018E-3</c:v>
                </c:pt>
                <c:pt idx="260">
                  <c:v>2.6286163017358701E-4</c:v>
                </c:pt>
                <c:pt idx="261">
                  <c:v>-5.7425917725008237E-5</c:v>
                </c:pt>
                <c:pt idx="262">
                  <c:v>-4.9845930872850453E-3</c:v>
                </c:pt>
                <c:pt idx="263">
                  <c:v>-1.7232438883073975E-4</c:v>
                </c:pt>
                <c:pt idx="264">
                  <c:v>-8.5234406611001557E-3</c:v>
                </c:pt>
                <c:pt idx="265">
                  <c:v>6.0638852492434807E-3</c:v>
                </c:pt>
                <c:pt idx="266">
                  <c:v>-2.5072679306027E-3</c:v>
                </c:pt>
                <c:pt idx="267">
                  <c:v>-5.4063020626412351E-3</c:v>
                </c:pt>
                <c:pt idx="268">
                  <c:v>4.9638949386757898E-3</c:v>
                </c:pt>
                <c:pt idx="269">
                  <c:v>-1.2403574670501471E-2</c:v>
                </c:pt>
                <c:pt idx="270">
                  <c:v>-1.8136076309241779E-2</c:v>
                </c:pt>
                <c:pt idx="271">
                  <c:v>7.87173144308192E-3</c:v>
                </c:pt>
                <c:pt idx="272">
                  <c:v>1.4046900399387829E-2</c:v>
                </c:pt>
                <c:pt idx="273">
                  <c:v>-4.5554257496528538E-3</c:v>
                </c:pt>
                <c:pt idx="274">
                  <c:v>-1.5750230005347639E-2</c:v>
                </c:pt>
                <c:pt idx="275">
                  <c:v>8.9943025998028194E-3</c:v>
                </c:pt>
                <c:pt idx="276">
                  <c:v>6.325367576209771E-3</c:v>
                </c:pt>
                <c:pt idx="277">
                  <c:v>1.0810485594097056E-2</c:v>
                </c:pt>
                <c:pt idx="278">
                  <c:v>-1.4558993169240012E-3</c:v>
                </c:pt>
                <c:pt idx="279">
                  <c:v>9.8373876531883224E-3</c:v>
                </c:pt>
                <c:pt idx="280">
                  <c:v>-2.0709922183524297E-3</c:v>
                </c:pt>
                <c:pt idx="281">
                  <c:v>2.6891773885013553E-3</c:v>
                </c:pt>
                <c:pt idx="282">
                  <c:v>-3.996490090158066E-3</c:v>
                </c:pt>
                <c:pt idx="283">
                  <c:v>6.7790598788275407E-3</c:v>
                </c:pt>
                <c:pt idx="284">
                  <c:v>-3.644500187054919E-3</c:v>
                </c:pt>
                <c:pt idx="285">
                  <c:v>2.7744427919923868E-3</c:v>
                </c:pt>
                <c:pt idx="286">
                  <c:v>1.8495505644217025E-3</c:v>
                </c:pt>
                <c:pt idx="287">
                  <c:v>3.9985533164948548E-3</c:v>
                </c:pt>
                <c:pt idx="288">
                  <c:v>5.5019728857590901E-3</c:v>
                </c:pt>
                <c:pt idx="289">
                  <c:v>-8.9583752616306041E-4</c:v>
                </c:pt>
                <c:pt idx="290">
                  <c:v>3.1853492053511507E-3</c:v>
                </c:pt>
                <c:pt idx="291">
                  <c:v>-3.0901499265023826E-3</c:v>
                </c:pt>
                <c:pt idx="292">
                  <c:v>9.5540737451979517E-3</c:v>
                </c:pt>
                <c:pt idx="293">
                  <c:v>3.6357028662128118E-3</c:v>
                </c:pt>
                <c:pt idx="294">
                  <c:v>-1.2487360687089121E-3</c:v>
                </c:pt>
                <c:pt idx="295">
                  <c:v>6.4037442292320989E-4</c:v>
                </c:pt>
                <c:pt idx="296">
                  <c:v>2.664502161640687E-3</c:v>
                </c:pt>
                <c:pt idx="297">
                  <c:v>2.4954509678782651E-3</c:v>
                </c:pt>
                <c:pt idx="298">
                  <c:v>-2.0274685568948728E-3</c:v>
                </c:pt>
                <c:pt idx="299">
                  <c:v>1.5003027999848219E-3</c:v>
                </c:pt>
                <c:pt idx="300">
                  <c:v>6.4820213358219637E-4</c:v>
                </c:pt>
                <c:pt idx="301">
                  <c:v>7.7404467039702857E-4</c:v>
                </c:pt>
                <c:pt idx="302">
                  <c:v>7.6037018652984735E-3</c:v>
                </c:pt>
                <c:pt idx="303">
                  <c:v>4.4070283340326779E-4</c:v>
                </c:pt>
                <c:pt idx="304">
                  <c:v>-6.5543721968028561E-4</c:v>
                </c:pt>
                <c:pt idx="305">
                  <c:v>-3.8267578267132977E-3</c:v>
                </c:pt>
                <c:pt idx="306">
                  <c:v>-1.6487137788175931E-3</c:v>
                </c:pt>
                <c:pt idx="307">
                  <c:v>2.1070977792151066E-3</c:v>
                </c:pt>
                <c:pt idx="308">
                  <c:v>7.4150130125222678E-3</c:v>
                </c:pt>
                <c:pt idx="309">
                  <c:v>2.1296310821121715E-3</c:v>
                </c:pt>
                <c:pt idx="310">
                  <c:v>4.1038742420681836E-3</c:v>
                </c:pt>
                <c:pt idx="311">
                  <c:v>-4.0824124094414396E-3</c:v>
                </c:pt>
                <c:pt idx="312">
                  <c:v>-8.7288450065204273E-3</c:v>
                </c:pt>
                <c:pt idx="313">
                  <c:v>-6.7204892986911591E-3</c:v>
                </c:pt>
                <c:pt idx="314">
                  <c:v>6.2425275747362364E-3</c:v>
                </c:pt>
                <c:pt idx="315">
                  <c:v>1.4384377063227118E-3</c:v>
                </c:pt>
                <c:pt idx="316">
                  <c:v>9.0331409292572201E-3</c:v>
                </c:pt>
                <c:pt idx="317">
                  <c:v>-3.2301507535239097E-3</c:v>
                </c:pt>
                <c:pt idx="318">
                  <c:v>-1.1590627968014982E-3</c:v>
                </c:pt>
                <c:pt idx="319">
                  <c:v>2.8416794785423613E-3</c:v>
                </c:pt>
                <c:pt idx="320">
                  <c:v>8.4767037379498457E-3</c:v>
                </c:pt>
                <c:pt idx="321">
                  <c:v>1.0680553486659241E-5</c:v>
                </c:pt>
                <c:pt idx="322">
                  <c:v>7.0612805401264944E-3</c:v>
                </c:pt>
                <c:pt idx="323">
                  <c:v>2.7291302367551631E-4</c:v>
                </c:pt>
                <c:pt idx="324">
                  <c:v>-4.9465544746863429E-4</c:v>
                </c:pt>
                <c:pt idx="325">
                  <c:v>4.3878006630753254E-3</c:v>
                </c:pt>
                <c:pt idx="326">
                  <c:v>4.8695462209425097E-3</c:v>
                </c:pt>
                <c:pt idx="327">
                  <c:v>8.038518284007181E-4</c:v>
                </c:pt>
                <c:pt idx="328">
                  <c:v>-2.5534855288599357E-4</c:v>
                </c:pt>
                <c:pt idx="329">
                  <c:v>5.0563230233414518E-3</c:v>
                </c:pt>
                <c:pt idx="330">
                  <c:v>-2.6763301672583582E-5</c:v>
                </c:pt>
                <c:pt idx="331">
                  <c:v>-5.8579196378940497E-3</c:v>
                </c:pt>
                <c:pt idx="332">
                  <c:v>2.8805825913826243E-3</c:v>
                </c:pt>
                <c:pt idx="333">
                  <c:v>8.2835569943757077E-3</c:v>
                </c:pt>
                <c:pt idx="334">
                  <c:v>-7.144433387607411E-3</c:v>
                </c:pt>
                <c:pt idx="335">
                  <c:v>3.4664520726082671E-3</c:v>
                </c:pt>
                <c:pt idx="336">
                  <c:v>-2.8674624032071962E-3</c:v>
                </c:pt>
                <c:pt idx="337">
                  <c:v>4.829326247625736E-3</c:v>
                </c:pt>
                <c:pt idx="338">
                  <c:v>6.572529751861388E-3</c:v>
                </c:pt>
                <c:pt idx="339">
                  <c:v>-2.9200215907605378E-3</c:v>
                </c:pt>
                <c:pt idx="340">
                  <c:v>6.8909484812050724E-3</c:v>
                </c:pt>
                <c:pt idx="341">
                  <c:v>-1.5767978428838948E-3</c:v>
                </c:pt>
                <c:pt idx="342">
                  <c:v>1.8080911630258549E-3</c:v>
                </c:pt>
                <c:pt idx="343">
                  <c:v>8.2714241718838798E-3</c:v>
                </c:pt>
                <c:pt idx="344">
                  <c:v>3.7931977812136934E-3</c:v>
                </c:pt>
                <c:pt idx="345">
                  <c:v>-2.7165880482535373E-3</c:v>
                </c:pt>
                <c:pt idx="346">
                  <c:v>2.2833177398082333E-4</c:v>
                </c:pt>
                <c:pt idx="347">
                  <c:v>1.0796001614314247E-3</c:v>
                </c:pt>
                <c:pt idx="348">
                  <c:v>-9.1435862502541355E-3</c:v>
                </c:pt>
                <c:pt idx="349">
                  <c:v>-1.5918820356478923E-2</c:v>
                </c:pt>
                <c:pt idx="350">
                  <c:v>9.9414455906846368E-3</c:v>
                </c:pt>
                <c:pt idx="351">
                  <c:v>-9.2912805295316842E-4</c:v>
                </c:pt>
                <c:pt idx="352">
                  <c:v>3.067945926480996E-3</c:v>
                </c:pt>
                <c:pt idx="353">
                  <c:v>-1.7925984329151667E-2</c:v>
                </c:pt>
                <c:pt idx="354">
                  <c:v>7.1653606248153054E-3</c:v>
                </c:pt>
                <c:pt idx="355">
                  <c:v>1.4806963630764666E-2</c:v>
                </c:pt>
                <c:pt idx="356">
                  <c:v>1.1125124470235231E-2</c:v>
                </c:pt>
                <c:pt idx="357">
                  <c:v>3.2578271423605049E-3</c:v>
                </c:pt>
                <c:pt idx="358">
                  <c:v>-5.4777721018407846E-3</c:v>
                </c:pt>
                <c:pt idx="359">
                  <c:v>7.2365569242757825E-3</c:v>
                </c:pt>
                <c:pt idx="360">
                  <c:v>1.6235828421591462E-3</c:v>
                </c:pt>
                <c:pt idx="361">
                  <c:v>6.377978664856147E-3</c:v>
                </c:pt>
                <c:pt idx="362">
                  <c:v>-1.6956623308538002E-3</c:v>
                </c:pt>
                <c:pt idx="363">
                  <c:v>1.7779558449437518E-3</c:v>
                </c:pt>
                <c:pt idx="364">
                  <c:v>-2.9877436418016263E-3</c:v>
                </c:pt>
                <c:pt idx="365">
                  <c:v>4.6312966509489718E-3</c:v>
                </c:pt>
                <c:pt idx="366">
                  <c:v>-3.8859357159261852E-3</c:v>
                </c:pt>
                <c:pt idx="367">
                  <c:v>-1.063691026098865E-2</c:v>
                </c:pt>
                <c:pt idx="368">
                  <c:v>-3.4149950882426228E-2</c:v>
                </c:pt>
                <c:pt idx="369">
                  <c:v>-3.0805464870638951E-2</c:v>
                </c:pt>
                <c:pt idx="370">
                  <c:v>-3.8416277216833951E-3</c:v>
                </c:pt>
                <c:pt idx="371">
                  <c:v>-4.5212221719700449E-2</c:v>
                </c:pt>
                <c:pt idx="372">
                  <c:v>-8.3121324539583898E-3</c:v>
                </c:pt>
                <c:pt idx="373">
                  <c:v>4.4974357236269934E-2</c:v>
                </c:pt>
                <c:pt idx="374">
                  <c:v>-2.8541879468254504E-2</c:v>
                </c:pt>
                <c:pt idx="375">
                  <c:v>4.1313731893022641E-2</c:v>
                </c:pt>
                <c:pt idx="376">
                  <c:v>-3.4533344672315565E-2</c:v>
                </c:pt>
                <c:pt idx="377">
                  <c:v>-1.7217669121286708E-2</c:v>
                </c:pt>
                <c:pt idx="378">
                  <c:v>-7.902666468953648E-2</c:v>
                </c:pt>
                <c:pt idx="379">
                  <c:v>4.8201985297704975E-2</c:v>
                </c:pt>
                <c:pt idx="380">
                  <c:v>-5.0112777472331366E-2</c:v>
                </c:pt>
                <c:pt idx="381">
                  <c:v>-9.9949613750769342E-2</c:v>
                </c:pt>
                <c:pt idx="382">
                  <c:v>8.8806769139159289E-2</c:v>
                </c:pt>
                <c:pt idx="383">
                  <c:v>-0.12765372845806056</c:v>
                </c:pt>
                <c:pt idx="384">
                  <c:v>5.8224699389154401E-2</c:v>
                </c:pt>
                <c:pt idx="385">
                  <c:v>-5.3222733046821367E-2</c:v>
                </c:pt>
                <c:pt idx="386">
                  <c:v>4.6964494520241335E-3</c:v>
                </c:pt>
                <c:pt idx="387">
                  <c:v>-4.4327634743158498E-2</c:v>
                </c:pt>
                <c:pt idx="388">
                  <c:v>-2.9731888082656772E-2</c:v>
                </c:pt>
                <c:pt idx="389">
                  <c:v>8.9682760122819671E-2</c:v>
                </c:pt>
                <c:pt idx="390">
                  <c:v>1.1467411372891798E-2</c:v>
                </c:pt>
                <c:pt idx="391">
                  <c:v>6.0541844624683629E-2</c:v>
                </c:pt>
                <c:pt idx="392">
                  <c:v>-3.4268998498819953E-2</c:v>
                </c:pt>
                <c:pt idx="393">
                  <c:v>3.2963044792884089E-2</c:v>
                </c:pt>
                <c:pt idx="394">
                  <c:v>-1.6145953401633911E-2</c:v>
                </c:pt>
                <c:pt idx="395">
                  <c:v>-4.5149900155723698E-2</c:v>
                </c:pt>
                <c:pt idx="396">
                  <c:v>2.2568727449654723E-2</c:v>
                </c:pt>
                <c:pt idx="397">
                  <c:v>-1.5258415787509161E-2</c:v>
                </c:pt>
                <c:pt idx="398">
                  <c:v>6.7960294059749529E-2</c:v>
                </c:pt>
                <c:pt idx="399">
                  <c:v>-1.6110776946983395E-3</c:v>
                </c:pt>
                <c:pt idx="400">
                  <c:v>3.3482599212943921E-2</c:v>
                </c:pt>
                <c:pt idx="401">
                  <c:v>1.4377883142670755E-2</c:v>
                </c:pt>
                <c:pt idx="402">
                  <c:v>-1.016154806290483E-2</c:v>
                </c:pt>
                <c:pt idx="403">
                  <c:v>3.0109734645694497E-2</c:v>
                </c:pt>
                <c:pt idx="404">
                  <c:v>-2.2280718932980625E-2</c:v>
                </c:pt>
                <c:pt idx="405">
                  <c:v>5.7966843892627564E-3</c:v>
                </c:pt>
                <c:pt idx="406">
                  <c:v>2.6437357650614043E-2</c:v>
                </c:pt>
                <c:pt idx="407">
                  <c:v>-1.8046365528361797E-2</c:v>
                </c:pt>
                <c:pt idx="408">
                  <c:v>-3.1159136033763715E-2</c:v>
                </c:pt>
                <c:pt idx="409">
                  <c:v>2.2667729633529768E-2</c:v>
                </c:pt>
                <c:pt idx="410">
                  <c:v>-5.4273878420145504E-4</c:v>
                </c:pt>
                <c:pt idx="411">
                  <c:v>1.3818143207751351E-2</c:v>
                </c:pt>
                <c:pt idx="412">
                  <c:v>1.4602903270480918E-2</c:v>
                </c:pt>
                <c:pt idx="413">
                  <c:v>-5.2601077140880907E-3</c:v>
                </c:pt>
                <c:pt idx="414">
                  <c:v>2.6232694953280986E-2</c:v>
                </c:pt>
                <c:pt idx="415">
                  <c:v>-9.258687953837089E-3</c:v>
                </c:pt>
                <c:pt idx="416">
                  <c:v>-2.846339529000342E-2</c:v>
                </c:pt>
                <c:pt idx="417">
                  <c:v>4.2368439606256169E-3</c:v>
                </c:pt>
                <c:pt idx="418">
                  <c:v>8.995983935569796E-3</c:v>
                </c:pt>
                <c:pt idx="419">
                  <c:v>-7.0074448271717719E-3</c:v>
                </c:pt>
                <c:pt idx="420">
                  <c:v>1.1434980410085328E-2</c:v>
                </c:pt>
                <c:pt idx="421">
                  <c:v>1.6726789808582269E-2</c:v>
                </c:pt>
                <c:pt idx="422">
                  <c:v>1.2953460081628108E-4</c:v>
                </c:pt>
                <c:pt idx="423">
                  <c:v>-2.0716998027362966E-2</c:v>
                </c:pt>
                <c:pt idx="424">
                  <c:v>-1.7620924048074787E-2</c:v>
                </c:pt>
                <c:pt idx="425">
                  <c:v>1.1455346375500062E-2</c:v>
                </c:pt>
                <c:pt idx="426">
                  <c:v>3.9155176512607236E-3</c:v>
                </c:pt>
                <c:pt idx="427">
                  <c:v>3.1011650044785444E-2</c:v>
                </c:pt>
                <c:pt idx="428">
                  <c:v>-1.0543328847997224E-2</c:v>
                </c:pt>
                <c:pt idx="429">
                  <c:v>1.6509966163893268E-2</c:v>
                </c:pt>
                <c:pt idx="430">
                  <c:v>-7.8083005519882127E-3</c:v>
                </c:pt>
                <c:pt idx="431">
                  <c:v>2.3454099646953073E-3</c:v>
                </c:pt>
                <c:pt idx="432">
                  <c:v>1.2209103241591432E-2</c:v>
                </c:pt>
                <c:pt idx="433">
                  <c:v>1.4713730711534784E-2</c:v>
                </c:pt>
                <c:pt idx="434">
                  <c:v>-2.1149333808062119E-3</c:v>
                </c:pt>
                <c:pt idx="435">
                  <c:v>4.7960059540426191E-3</c:v>
                </c:pt>
                <c:pt idx="436">
                  <c:v>3.7390833868583247E-3</c:v>
                </c:pt>
                <c:pt idx="437">
                  <c:v>8.1721199718647348E-3</c:v>
                </c:pt>
                <c:pt idx="438">
                  <c:v>1.3550703094729446E-2</c:v>
                </c:pt>
                <c:pt idx="439">
                  <c:v>-3.3799384906013506E-3</c:v>
                </c:pt>
                <c:pt idx="440">
                  <c:v>2.5868906871394242E-2</c:v>
                </c:pt>
                <c:pt idx="441">
                  <c:v>1.1964112680303507E-2</c:v>
                </c:pt>
                <c:pt idx="442">
                  <c:v>-7.8353108937536178E-3</c:v>
                </c:pt>
                <c:pt idx="443">
                  <c:v>-5.3331957575232253E-3</c:v>
                </c:pt>
                <c:pt idx="444">
                  <c:v>-6.0758314754248449E-2</c:v>
                </c:pt>
                <c:pt idx="445">
                  <c:v>1.2971141138407706E-2</c:v>
                </c:pt>
                <c:pt idx="446">
                  <c:v>8.2726926932715737E-3</c:v>
                </c:pt>
                <c:pt idx="447">
                  <c:v>1.877972592251426E-2</c:v>
                </c:pt>
                <c:pt idx="448">
                  <c:v>-3.6123517768924247E-3</c:v>
                </c:pt>
                <c:pt idx="449">
                  <c:v>5.8925015027828768E-4</c:v>
                </c:pt>
                <c:pt idx="450">
                  <c:v>-5.6698472803298544E-3</c:v>
                </c:pt>
                <c:pt idx="451">
                  <c:v>6.468896960280396E-3</c:v>
                </c:pt>
                <c:pt idx="452">
                  <c:v>4.2934292655506315E-3</c:v>
                </c:pt>
                <c:pt idx="453">
                  <c:v>-2.6199643812119571E-2</c:v>
                </c:pt>
                <c:pt idx="454">
                  <c:v>1.0894691443250558E-2</c:v>
                </c:pt>
                <c:pt idx="455">
                  <c:v>-2.4529979239891368E-2</c:v>
                </c:pt>
                <c:pt idx="456">
                  <c:v>1.4573748808911127E-2</c:v>
                </c:pt>
                <c:pt idx="457">
                  <c:v>1.5287571732919555E-2</c:v>
                </c:pt>
                <c:pt idx="458">
                  <c:v>5.0047801949022258E-3</c:v>
                </c:pt>
                <c:pt idx="459">
                  <c:v>4.5266367532882006E-3</c:v>
                </c:pt>
                <c:pt idx="460">
                  <c:v>1.5752578086461234E-2</c:v>
                </c:pt>
                <c:pt idx="461">
                  <c:v>-1.0881477070955516E-2</c:v>
                </c:pt>
                <c:pt idx="462">
                  <c:v>7.7926614019267065E-3</c:v>
                </c:pt>
                <c:pt idx="463">
                  <c:v>-5.6639905306529945E-3</c:v>
                </c:pt>
                <c:pt idx="464">
                  <c:v>1.040705109622457E-2</c:v>
                </c:pt>
                <c:pt idx="465">
                  <c:v>-9.4113855712453752E-3</c:v>
                </c:pt>
                <c:pt idx="466">
                  <c:v>1.3312920110081058E-2</c:v>
                </c:pt>
                <c:pt idx="467">
                  <c:v>9.0366798054191278E-3</c:v>
                </c:pt>
                <c:pt idx="468">
                  <c:v>-3.4154897417332446E-3</c:v>
                </c:pt>
                <c:pt idx="469">
                  <c:v>2.8410184745873909E-3</c:v>
                </c:pt>
                <c:pt idx="470">
                  <c:v>8.3681927418933523E-3</c:v>
                </c:pt>
                <c:pt idx="471">
                  <c:v>1.6736731181911347E-3</c:v>
                </c:pt>
                <c:pt idx="472">
                  <c:v>5.7266713689894735E-3</c:v>
                </c:pt>
                <c:pt idx="473">
                  <c:v>-1.2399916715812993E-2</c:v>
                </c:pt>
                <c:pt idx="474">
                  <c:v>-6.2132021728764607E-3</c:v>
                </c:pt>
                <c:pt idx="475">
                  <c:v>7.3639512560985075E-3</c:v>
                </c:pt>
                <c:pt idx="476">
                  <c:v>-6.4980157732577705E-3</c:v>
                </c:pt>
                <c:pt idx="477">
                  <c:v>1.2348211699682199E-2</c:v>
                </c:pt>
                <c:pt idx="478">
                  <c:v>-3.7608821492545685E-3</c:v>
                </c:pt>
                <c:pt idx="479">
                  <c:v>7.6380167891970645E-3</c:v>
                </c:pt>
                <c:pt idx="480">
                  <c:v>7.1525881061278284E-3</c:v>
                </c:pt>
                <c:pt idx="481">
                  <c:v>3.602278074843247E-3</c:v>
                </c:pt>
                <c:pt idx="482">
                  <c:v>6.4055860912297933E-3</c:v>
                </c:pt>
                <c:pt idx="483">
                  <c:v>6.4039835292487727E-3</c:v>
                </c:pt>
                <c:pt idx="484">
                  <c:v>6.296196821984363E-4</c:v>
                </c:pt>
                <c:pt idx="485">
                  <c:v>2.7353081303013267E-3</c:v>
                </c:pt>
                <c:pt idx="486">
                  <c:v>-8.0046179717927178E-3</c:v>
                </c:pt>
                <c:pt idx="487">
                  <c:v>1.3895884399407785E-2</c:v>
                </c:pt>
                <c:pt idx="488">
                  <c:v>-2.0523981258851218E-3</c:v>
                </c:pt>
                <c:pt idx="489">
                  <c:v>-1.74724391742489E-4</c:v>
                </c:pt>
                <c:pt idx="490">
                  <c:v>2.7030347454162552E-3</c:v>
                </c:pt>
                <c:pt idx="491">
                  <c:v>2.2979511117943515E-3</c:v>
                </c:pt>
                <c:pt idx="492">
                  <c:v>-4.4177150675174691E-3</c:v>
                </c:pt>
                <c:pt idx="493">
                  <c:v>3.1505062171065905E-3</c:v>
                </c:pt>
                <c:pt idx="494">
                  <c:v>3.4320541361284435E-3</c:v>
                </c:pt>
                <c:pt idx="495">
                  <c:v>9.9900095263606766E-3</c:v>
                </c:pt>
                <c:pt idx="496">
                  <c:v>3.5863028248231212E-3</c:v>
                </c:pt>
                <c:pt idx="497">
                  <c:v>1.0140866386466219E-2</c:v>
                </c:pt>
                <c:pt idx="498">
                  <c:v>1.668054976011597E-3</c:v>
                </c:pt>
                <c:pt idx="499">
                  <c:v>6.706045824543436E-3</c:v>
                </c:pt>
                <c:pt idx="500">
                  <c:v>-2.2013573852577898E-3</c:v>
                </c:pt>
                <c:pt idx="501">
                  <c:v>7.4933044226625847E-3</c:v>
                </c:pt>
                <c:pt idx="502">
                  <c:v>1.5245029654267493E-2</c:v>
                </c:pt>
                <c:pt idx="503">
                  <c:v>-3.576155481028169E-2</c:v>
                </c:pt>
                <c:pt idx="504">
                  <c:v>-8.1702206508341545E-3</c:v>
                </c:pt>
                <c:pt idx="505">
                  <c:v>-2.8152835118026534E-2</c:v>
                </c:pt>
                <c:pt idx="506">
                  <c:v>1.9940830279703073E-2</c:v>
                </c:pt>
                <c:pt idx="507">
                  <c:v>-1.7744811299158409E-2</c:v>
                </c:pt>
                <c:pt idx="508">
                  <c:v>5.2974677659097186E-4</c:v>
                </c:pt>
                <c:pt idx="509">
                  <c:v>1.265774328261763E-2</c:v>
                </c:pt>
                <c:pt idx="510">
                  <c:v>5.2022404029357528E-3</c:v>
                </c:pt>
                <c:pt idx="511">
                  <c:v>-4.6332297923167322E-3</c:v>
                </c:pt>
                <c:pt idx="512">
                  <c:v>-8.4511299253045985E-3</c:v>
                </c:pt>
                <c:pt idx="513">
                  <c:v>-1.1248739816209672E-2</c:v>
                </c:pt>
                <c:pt idx="514">
                  <c:v>-1.164176531441804E-2</c:v>
                </c:pt>
                <c:pt idx="515">
                  <c:v>1.0459839035694262E-2</c:v>
                </c:pt>
                <c:pt idx="516">
                  <c:v>-2.4010865589663283E-2</c:v>
                </c:pt>
                <c:pt idx="517">
                  <c:v>2.9801765695795369E-3</c:v>
                </c:pt>
                <c:pt idx="518">
                  <c:v>1.5847303535334874E-2</c:v>
                </c:pt>
                <c:pt idx="519">
                  <c:v>1.5978579445432295E-2</c:v>
                </c:pt>
                <c:pt idx="520">
                  <c:v>-4.8282130377772774E-3</c:v>
                </c:pt>
                <c:pt idx="521">
                  <c:v>8.2162623563759047E-3</c:v>
                </c:pt>
                <c:pt idx="522">
                  <c:v>5.2757605183481352E-3</c:v>
                </c:pt>
                <c:pt idx="523">
                  <c:v>-9.6269496948730368E-3</c:v>
                </c:pt>
                <c:pt idx="524">
                  <c:v>1.7809485592470992E-2</c:v>
                </c:pt>
                <c:pt idx="525">
                  <c:v>-1.4075995274741357E-2</c:v>
                </c:pt>
                <c:pt idx="526">
                  <c:v>1.7243600760359919E-2</c:v>
                </c:pt>
                <c:pt idx="527">
                  <c:v>7.974204839666205E-3</c:v>
                </c:pt>
                <c:pt idx="528">
                  <c:v>8.7511804862831551E-3</c:v>
                </c:pt>
                <c:pt idx="529">
                  <c:v>1.627893612549592E-2</c:v>
                </c:pt>
                <c:pt idx="530">
                  <c:v>-6.3304518823202394E-3</c:v>
                </c:pt>
                <c:pt idx="531">
                  <c:v>-6.6483437582154966E-3</c:v>
                </c:pt>
                <c:pt idx="532">
                  <c:v>-1.5321457430185438E-3</c:v>
                </c:pt>
                <c:pt idx="533">
                  <c:v>1.3134744089811931E-4</c:v>
                </c:pt>
                <c:pt idx="534">
                  <c:v>-1.646779850180724E-2</c:v>
                </c:pt>
                <c:pt idx="535">
                  <c:v>4.7129638841231104E-3</c:v>
                </c:pt>
                <c:pt idx="536">
                  <c:v>-2.2012716345605524E-3</c:v>
                </c:pt>
                <c:pt idx="537">
                  <c:v>5.2025961085484839E-3</c:v>
                </c:pt>
                <c:pt idx="538">
                  <c:v>3.4366918879551447E-3</c:v>
                </c:pt>
                <c:pt idx="539">
                  <c:v>-1.8767669972721775E-2</c:v>
                </c:pt>
                <c:pt idx="540">
                  <c:v>-3.0337652323238992E-3</c:v>
                </c:pt>
                <c:pt idx="541">
                  <c:v>-3.5929142654580318E-2</c:v>
                </c:pt>
                <c:pt idx="542">
                  <c:v>1.1873326840630897E-2</c:v>
                </c:pt>
                <c:pt idx="543">
                  <c:v>-1.220724047530693E-2</c:v>
                </c:pt>
                <c:pt idx="544">
                  <c:v>1.2238973640884524E-2</c:v>
                </c:pt>
                <c:pt idx="545">
                  <c:v>1.7638792566790407E-2</c:v>
                </c:pt>
                <c:pt idx="546">
                  <c:v>2.1803945155764552E-2</c:v>
                </c:pt>
                <c:pt idx="547">
                  <c:v>1.9269294416045659E-2</c:v>
                </c:pt>
                <c:pt idx="548">
                  <c:v>-2.9172205266566649E-4</c:v>
                </c:pt>
                <c:pt idx="549">
                  <c:v>1.1628386621732774E-2</c:v>
                </c:pt>
                <c:pt idx="550">
                  <c:v>-1.403958087087481E-3</c:v>
                </c:pt>
                <c:pt idx="551">
                  <c:v>7.6199834491518983E-3</c:v>
                </c:pt>
                <c:pt idx="552">
                  <c:v>-1.0031853512119967E-2</c:v>
                </c:pt>
                <c:pt idx="553">
                  <c:v>1.351500527780343E-2</c:v>
                </c:pt>
                <c:pt idx="554">
                  <c:v>1.1577557313481901E-2</c:v>
                </c:pt>
                <c:pt idx="555">
                  <c:v>-4.8066507372782931E-3</c:v>
                </c:pt>
                <c:pt idx="556">
                  <c:v>-1.1633991257379097E-2</c:v>
                </c:pt>
                <c:pt idx="557">
                  <c:v>3.9350824939672875E-3</c:v>
                </c:pt>
                <c:pt idx="558">
                  <c:v>-6.8188902394444948E-3</c:v>
                </c:pt>
                <c:pt idx="559">
                  <c:v>5.6173168172800438E-3</c:v>
                </c:pt>
                <c:pt idx="560">
                  <c:v>1.6029729779507989E-2</c:v>
                </c:pt>
                <c:pt idx="561">
                  <c:v>-1.588846629803523E-3</c:v>
                </c:pt>
                <c:pt idx="562">
                  <c:v>2.3912795021738598E-3</c:v>
                </c:pt>
                <c:pt idx="563">
                  <c:v>-4.609652867068526E-3</c:v>
                </c:pt>
                <c:pt idx="564">
                  <c:v>1.1204947032843372E-2</c:v>
                </c:pt>
                <c:pt idx="565">
                  <c:v>1.7867707570819844E-3</c:v>
                </c:pt>
                <c:pt idx="566">
                  <c:v>-6.2711920648020239E-4</c:v>
                </c:pt>
                <c:pt idx="567">
                  <c:v>8.7942494422400992E-3</c:v>
                </c:pt>
                <c:pt idx="568">
                  <c:v>-1.9402489564860953E-3</c:v>
                </c:pt>
                <c:pt idx="569">
                  <c:v>2.7804828119693415E-3</c:v>
                </c:pt>
                <c:pt idx="570">
                  <c:v>-7.9841581638773005E-3</c:v>
                </c:pt>
                <c:pt idx="571">
                  <c:v>-1.2891171418306232E-3</c:v>
                </c:pt>
                <c:pt idx="572">
                  <c:v>-1.2689354015580525E-3</c:v>
                </c:pt>
                <c:pt idx="573">
                  <c:v>-4.3719708337010225E-3</c:v>
                </c:pt>
                <c:pt idx="574">
                  <c:v>1.2835669848668999E-2</c:v>
                </c:pt>
                <c:pt idx="575">
                  <c:v>1.7685006691528639E-3</c:v>
                </c:pt>
                <c:pt idx="576">
                  <c:v>5.7375555190596278E-3</c:v>
                </c:pt>
                <c:pt idx="577">
                  <c:v>-3.5208499335946208E-3</c:v>
                </c:pt>
                <c:pt idx="578">
                  <c:v>-3.917105640152717E-3</c:v>
                </c:pt>
                <c:pt idx="579">
                  <c:v>-2.0776494365238093E-3</c:v>
                </c:pt>
                <c:pt idx="580">
                  <c:v>7.4235867061792223E-4</c:v>
                </c:pt>
                <c:pt idx="581">
                  <c:v>3.5267653743567195E-3</c:v>
                </c:pt>
                <c:pt idx="582">
                  <c:v>8.6815200001947503E-3</c:v>
                </c:pt>
                <c:pt idx="583">
                  <c:v>-2.2334179785829323E-3</c:v>
                </c:pt>
                <c:pt idx="584">
                  <c:v>1.3370766805494798E-3</c:v>
                </c:pt>
                <c:pt idx="585">
                  <c:v>6.4150223756174801E-3</c:v>
                </c:pt>
                <c:pt idx="586">
                  <c:v>-1.4868289551944393E-2</c:v>
                </c:pt>
                <c:pt idx="587">
                  <c:v>7.0540047421506291E-3</c:v>
                </c:pt>
                <c:pt idx="588">
                  <c:v>5.6900894376461916E-3</c:v>
                </c:pt>
                <c:pt idx="589">
                  <c:v>1.4734649749769464E-2</c:v>
                </c:pt>
                <c:pt idx="590">
                  <c:v>5.4736909329310864E-3</c:v>
                </c:pt>
                <c:pt idx="591">
                  <c:v>-6.5791515394421525E-3</c:v>
                </c:pt>
                <c:pt idx="592">
                  <c:v>4.1257111379145464E-4</c:v>
                </c:pt>
                <c:pt idx="593">
                  <c:v>2.2702401249935335E-3</c:v>
                </c:pt>
                <c:pt idx="594">
                  <c:v>-3.7632780688313665E-3</c:v>
                </c:pt>
                <c:pt idx="595">
                  <c:v>-7.218768284371917E-3</c:v>
                </c:pt>
                <c:pt idx="596">
                  <c:v>8.101496644525882E-3</c:v>
                </c:pt>
                <c:pt idx="597">
                  <c:v>1.3837384760701657E-2</c:v>
                </c:pt>
                <c:pt idx="598">
                  <c:v>3.1469664587166387E-4</c:v>
                </c:pt>
                <c:pt idx="599">
                  <c:v>-3.0179050727060209E-3</c:v>
                </c:pt>
                <c:pt idx="600">
                  <c:v>3.6069010711671495E-3</c:v>
                </c:pt>
                <c:pt idx="601">
                  <c:v>-1.4915330410624583E-3</c:v>
                </c:pt>
                <c:pt idx="602">
                  <c:v>-2.6014480368239157E-2</c:v>
                </c:pt>
                <c:pt idx="603">
                  <c:v>9.7121444514089786E-3</c:v>
                </c:pt>
                <c:pt idx="604">
                  <c:v>-1.9501199617921513E-2</c:v>
                </c:pt>
                <c:pt idx="605">
                  <c:v>1.5922681839131033E-2</c:v>
                </c:pt>
                <c:pt idx="606">
                  <c:v>1.3800954664061912E-2</c:v>
                </c:pt>
                <c:pt idx="607">
                  <c:v>1.0063121990107249E-3</c:v>
                </c:pt>
                <c:pt idx="608">
                  <c:v>1.0792845641953897E-2</c:v>
                </c:pt>
                <c:pt idx="609">
                  <c:v>3.8887065093630262E-3</c:v>
                </c:pt>
                <c:pt idx="610">
                  <c:v>7.3709146536958918E-3</c:v>
                </c:pt>
                <c:pt idx="611">
                  <c:v>-1.1153084579483108E-3</c:v>
                </c:pt>
                <c:pt idx="612">
                  <c:v>-3.4641002006777271E-4</c:v>
                </c:pt>
                <c:pt idx="613">
                  <c:v>1.6598842886524541E-3</c:v>
                </c:pt>
                <c:pt idx="614">
                  <c:v>4.6987306728355728E-3</c:v>
                </c:pt>
                <c:pt idx="615">
                  <c:v>-5.7062748617039017E-4</c:v>
                </c:pt>
                <c:pt idx="616">
                  <c:v>-3.216413482192778E-4</c:v>
                </c:pt>
                <c:pt idx="617">
                  <c:v>-4.4271741712143221E-3</c:v>
                </c:pt>
                <c:pt idx="618">
                  <c:v>-1.8582038836363541E-3</c:v>
                </c:pt>
                <c:pt idx="619">
                  <c:v>-7.7640933687238515E-3</c:v>
                </c:pt>
                <c:pt idx="620">
                  <c:v>1.253912117636263E-3</c:v>
                </c:pt>
                <c:pt idx="621">
                  <c:v>1.1286127976194863E-2</c:v>
                </c:pt>
                <c:pt idx="622">
                  <c:v>-2.4784625266754581E-2</c:v>
                </c:pt>
                <c:pt idx="623">
                  <c:v>-4.7630710196595767E-3</c:v>
                </c:pt>
                <c:pt idx="624">
                  <c:v>2.3510542780409632E-2</c:v>
                </c:pt>
                <c:pt idx="625">
                  <c:v>-8.1152586141402371E-3</c:v>
                </c:pt>
                <c:pt idx="626">
                  <c:v>-1.3153508608177602E-2</c:v>
                </c:pt>
                <c:pt idx="627">
                  <c:v>-1.3509625261669564E-2</c:v>
                </c:pt>
                <c:pt idx="628">
                  <c:v>1.9307173339393399E-2</c:v>
                </c:pt>
                <c:pt idx="629">
                  <c:v>-5.3744776813348894E-3</c:v>
                </c:pt>
                <c:pt idx="630">
                  <c:v>1.4055044593216621E-2</c:v>
                </c:pt>
                <c:pt idx="631">
                  <c:v>6.0117767977163868E-3</c:v>
                </c:pt>
                <c:pt idx="632">
                  <c:v>1.0341421392882482E-2</c:v>
                </c:pt>
                <c:pt idx="633">
                  <c:v>1.0144865247655903E-3</c:v>
                </c:pt>
                <c:pt idx="634">
                  <c:v>6.4701829400631546E-3</c:v>
                </c:pt>
                <c:pt idx="635">
                  <c:v>-1.57171553494064E-3</c:v>
                </c:pt>
                <c:pt idx="636">
                  <c:v>2.8744116541839322E-3</c:v>
                </c:pt>
                <c:pt idx="637">
                  <c:v>-1.4871314252603785E-2</c:v>
                </c:pt>
                <c:pt idx="638">
                  <c:v>-6.0371425726304408E-4</c:v>
                </c:pt>
                <c:pt idx="639">
                  <c:v>6.9997658998604299E-3</c:v>
                </c:pt>
                <c:pt idx="640">
                  <c:v>-7.660497635346139E-3</c:v>
                </c:pt>
                <c:pt idx="641">
                  <c:v>-5.4827008102206719E-3</c:v>
                </c:pt>
                <c:pt idx="642">
                  <c:v>5.2257571651330636E-3</c:v>
                </c:pt>
                <c:pt idx="643">
                  <c:v>1.6493620175559595E-2</c:v>
                </c:pt>
                <c:pt idx="644">
                  <c:v>-8.6959240701526565E-4</c:v>
                </c:pt>
                <c:pt idx="645">
                  <c:v>-3.1636132626752223E-3</c:v>
                </c:pt>
                <c:pt idx="646">
                  <c:v>3.6155961405980735E-3</c:v>
                </c:pt>
                <c:pt idx="647">
                  <c:v>1.175498058609486E-2</c:v>
                </c:pt>
                <c:pt idx="648">
                  <c:v>1.4334244816372667E-2</c:v>
                </c:pt>
                <c:pt idx="649">
                  <c:v>-9.7480576187549198E-4</c:v>
                </c:pt>
                <c:pt idx="650">
                  <c:v>1.4729528071651054E-3</c:v>
                </c:pt>
                <c:pt idx="651">
                  <c:v>4.210964390013585E-3</c:v>
                </c:pt>
                <c:pt idx="652">
                  <c:v>7.6895227217620363E-3</c:v>
                </c:pt>
                <c:pt idx="653">
                  <c:v>-1.9699580746682243E-4</c:v>
                </c:pt>
                <c:pt idx="654">
                  <c:v>3.2887695557485387E-3</c:v>
                </c:pt>
                <c:pt idx="655">
                  <c:v>-4.0965767550938262E-3</c:v>
                </c:pt>
                <c:pt idx="656">
                  <c:v>1.1033158016154329E-2</c:v>
                </c:pt>
                <c:pt idx="657">
                  <c:v>3.6014596757461877E-3</c:v>
                </c:pt>
                <c:pt idx="658">
                  <c:v>-5.320979092272758E-3</c:v>
                </c:pt>
                <c:pt idx="659">
                  <c:v>-6.8263967815016553E-3</c:v>
                </c:pt>
                <c:pt idx="660">
                  <c:v>9.2626286437167242E-3</c:v>
                </c:pt>
                <c:pt idx="661">
                  <c:v>-9.2537486821899842E-3</c:v>
                </c:pt>
                <c:pt idx="662">
                  <c:v>1.0869027036145108E-2</c:v>
                </c:pt>
                <c:pt idx="663">
                  <c:v>1.7802410654819754E-3</c:v>
                </c:pt>
                <c:pt idx="664">
                  <c:v>-2.1573596349288687E-4</c:v>
                </c:pt>
                <c:pt idx="665">
                  <c:v>-8.4628511822714206E-4</c:v>
                </c:pt>
                <c:pt idx="666">
                  <c:v>6.7396357183112819E-3</c:v>
                </c:pt>
                <c:pt idx="667">
                  <c:v>-7.2210405435992539E-3</c:v>
                </c:pt>
                <c:pt idx="668">
                  <c:v>2.7438688716441353E-3</c:v>
                </c:pt>
                <c:pt idx="669">
                  <c:v>-6.7015313911991062E-3</c:v>
                </c:pt>
                <c:pt idx="670">
                  <c:v>7.0289463147719694E-4</c:v>
                </c:pt>
                <c:pt idx="671">
                  <c:v>8.1318372905150923E-3</c:v>
                </c:pt>
                <c:pt idx="672">
                  <c:v>7.3462962378118236E-3</c:v>
                </c:pt>
                <c:pt idx="673">
                  <c:v>-1.0490896224423221E-2</c:v>
                </c:pt>
                <c:pt idx="674">
                  <c:v>-8.711731693215893E-3</c:v>
                </c:pt>
                <c:pt idx="675">
                  <c:v>-2.1682768452684537E-2</c:v>
                </c:pt>
                <c:pt idx="676">
                  <c:v>1.2099654192200689E-2</c:v>
                </c:pt>
                <c:pt idx="677">
                  <c:v>1.4807358341063835E-2</c:v>
                </c:pt>
                <c:pt idx="678">
                  <c:v>-2.5332441694025701E-3</c:v>
                </c:pt>
                <c:pt idx="679">
                  <c:v>-8.5541787532350602E-3</c:v>
                </c:pt>
                <c:pt idx="680">
                  <c:v>-2.9481724205004619E-3</c:v>
                </c:pt>
                <c:pt idx="681">
                  <c:v>1.0499443868610717E-2</c:v>
                </c:pt>
                <c:pt idx="682">
                  <c:v>-7.8412700139645676E-4</c:v>
                </c:pt>
                <c:pt idx="683">
                  <c:v>9.8621142936581741E-3</c:v>
                </c:pt>
                <c:pt idx="684">
                  <c:v>-2.1279607810231601E-3</c:v>
                </c:pt>
                <c:pt idx="685">
                  <c:v>1.8745768874482368E-3</c:v>
                </c:pt>
                <c:pt idx="686">
                  <c:v>1.1647198427041133E-3</c:v>
                </c:pt>
                <c:pt idx="687">
                  <c:v>7.6819425180969575E-4</c:v>
                </c:pt>
                <c:pt idx="688">
                  <c:v>-4.9289340036630977E-4</c:v>
                </c:pt>
                <c:pt idx="689">
                  <c:v>1.4454736596373979E-3</c:v>
                </c:pt>
                <c:pt idx="690">
                  <c:v>-3.6356953246382481E-3</c:v>
                </c:pt>
                <c:pt idx="691">
                  <c:v>8.7948975267003755E-3</c:v>
                </c:pt>
                <c:pt idx="692">
                  <c:v>-7.9742539387933175E-4</c:v>
                </c:pt>
                <c:pt idx="693">
                  <c:v>1.7467278887977025E-4</c:v>
                </c:pt>
                <c:pt idx="694">
                  <c:v>-1.8263353976062237E-3</c:v>
                </c:pt>
                <c:pt idx="695">
                  <c:v>4.6397797214953471E-3</c:v>
                </c:pt>
                <c:pt idx="696">
                  <c:v>1.9446100667589691E-3</c:v>
                </c:pt>
                <c:pt idx="697">
                  <c:v>1.8115814132089218E-3</c:v>
                </c:pt>
                <c:pt idx="698">
                  <c:v>-2.0152934117658242E-3</c:v>
                </c:pt>
                <c:pt idx="699">
                  <c:v>-5.406374084880268E-3</c:v>
                </c:pt>
                <c:pt idx="700">
                  <c:v>-4.3731921968686378E-4</c:v>
                </c:pt>
                <c:pt idx="701">
                  <c:v>-1.3213419075239995E-2</c:v>
                </c:pt>
                <c:pt idx="702">
                  <c:v>1.3903217016750626E-2</c:v>
                </c:pt>
                <c:pt idx="703">
                  <c:v>5.1098421217477888E-3</c:v>
                </c:pt>
                <c:pt idx="704">
                  <c:v>-1.085434783129142E-3</c:v>
                </c:pt>
                <c:pt idx="705">
                  <c:v>5.7923536495882401E-3</c:v>
                </c:pt>
                <c:pt idx="706">
                  <c:v>3.3230883453186908E-3</c:v>
                </c:pt>
                <c:pt idx="707">
                  <c:v>2.3103822244282431E-3</c:v>
                </c:pt>
                <c:pt idx="708">
                  <c:v>2.7532725935756257E-4</c:v>
                </c:pt>
                <c:pt idx="709">
                  <c:v>1.3252487876270821E-3</c:v>
                </c:pt>
                <c:pt idx="710">
                  <c:v>5.2056740434301609E-3</c:v>
                </c:pt>
                <c:pt idx="711">
                  <c:v>7.4697372789832139E-3</c:v>
                </c:pt>
                <c:pt idx="712">
                  <c:v>-2.0259317904753721E-3</c:v>
                </c:pt>
                <c:pt idx="713">
                  <c:v>3.3513983093194808E-3</c:v>
                </c:pt>
                <c:pt idx="714">
                  <c:v>-8.6002481689548289E-3</c:v>
                </c:pt>
                <c:pt idx="715">
                  <c:v>1.1212845791586797E-2</c:v>
                </c:pt>
                <c:pt idx="716">
                  <c:v>3.44323059695519E-3</c:v>
                </c:pt>
                <c:pt idx="717">
                  <c:v>-3.5250130946312486E-3</c:v>
                </c:pt>
                <c:pt idx="718">
                  <c:v>1.1623081480841041E-3</c:v>
                </c:pt>
                <c:pt idx="719">
                  <c:v>-3.2691562385838385E-3</c:v>
                </c:pt>
                <c:pt idx="720">
                  <c:v>-7.5690876932854104E-3</c:v>
                </c:pt>
                <c:pt idx="721">
                  <c:v>-1.5998784454947436E-2</c:v>
                </c:pt>
                <c:pt idx="722">
                  <c:v>1.5046863361160975E-2</c:v>
                </c:pt>
                <c:pt idx="723">
                  <c:v>8.2064813572965203E-3</c:v>
                </c:pt>
                <c:pt idx="724">
                  <c:v>2.0130429366554867E-3</c:v>
                </c:pt>
                <c:pt idx="725">
                  <c:v>1.0092334933182189E-2</c:v>
                </c:pt>
                <c:pt idx="726">
                  <c:v>2.3774358152288217E-3</c:v>
                </c:pt>
                <c:pt idx="727">
                  <c:v>-4.7256027996335015E-3</c:v>
                </c:pt>
                <c:pt idx="728">
                  <c:v>-1.8830330135657009E-4</c:v>
                </c:pt>
                <c:pt idx="729">
                  <c:v>4.1954008846361891E-3</c:v>
                </c:pt>
                <c:pt idx="730">
                  <c:v>-5.42266650917739E-3</c:v>
                </c:pt>
                <c:pt idx="731">
                  <c:v>-1.8461819114345484E-3</c:v>
                </c:pt>
                <c:pt idx="732">
                  <c:v>8.1684317310655209E-3</c:v>
                </c:pt>
                <c:pt idx="733">
                  <c:v>-4.6451923566270068E-3</c:v>
                </c:pt>
                <c:pt idx="734">
                  <c:v>5.9855153045634425E-3</c:v>
                </c:pt>
                <c:pt idx="735">
                  <c:v>1.6718980679433228E-3</c:v>
                </c:pt>
                <c:pt idx="736">
                  <c:v>-9.4195519677383298E-4</c:v>
                </c:pt>
                <c:pt idx="737">
                  <c:v>9.9062168488815998E-4</c:v>
                </c:pt>
                <c:pt idx="738">
                  <c:v>1.2737050694754876E-3</c:v>
                </c:pt>
                <c:pt idx="739">
                  <c:v>4.1366349180811477E-3</c:v>
                </c:pt>
                <c:pt idx="740">
                  <c:v>1.6044465328922644E-3</c:v>
                </c:pt>
                <c:pt idx="741">
                  <c:v>2.6158436802794127E-3</c:v>
                </c:pt>
                <c:pt idx="742">
                  <c:v>-7.0873570923554868E-3</c:v>
                </c:pt>
                <c:pt idx="743">
                  <c:v>-1.0807830196335074E-2</c:v>
                </c:pt>
                <c:pt idx="744">
                  <c:v>1.254364723987089E-3</c:v>
                </c:pt>
                <c:pt idx="745">
                  <c:v>8.1069898474900003E-3</c:v>
                </c:pt>
                <c:pt idx="746">
                  <c:v>8.4861110549467669E-3</c:v>
                </c:pt>
                <c:pt idx="747">
                  <c:v>1.49298789274755E-3</c:v>
                </c:pt>
                <c:pt idx="748">
                  <c:v>2.216475605327613E-3</c:v>
                </c:pt>
                <c:pt idx="749">
                  <c:v>-5.8435501610569172E-3</c:v>
                </c:pt>
                <c:pt idx="750">
                  <c:v>8.7670614259135627E-3</c:v>
                </c:pt>
                <c:pt idx="751">
                  <c:v>4.2957541674695596E-3</c:v>
                </c:pt>
                <c:pt idx="752">
                  <c:v>-1.3516444587197243E-3</c:v>
                </c:pt>
                <c:pt idx="753">
                  <c:v>3.0972933791374149E-4</c:v>
                </c:pt>
                <c:pt idx="754">
                  <c:v>2.8357503899990406E-3</c:v>
                </c:pt>
                <c:pt idx="755">
                  <c:v>-3.3746392161764627E-4</c:v>
                </c:pt>
                <c:pt idx="756">
                  <c:v>-3.4036471158629465E-3</c:v>
                </c:pt>
                <c:pt idx="757">
                  <c:v>-1.3214295315434757E-3</c:v>
                </c:pt>
                <c:pt idx="758">
                  <c:v>-4.6178255778762224E-3</c:v>
                </c:pt>
                <c:pt idx="759">
                  <c:v>-7.7549985755114952E-3</c:v>
                </c:pt>
                <c:pt idx="760">
                  <c:v>2.2715412870324965E-3</c:v>
                </c:pt>
                <c:pt idx="761">
                  <c:v>-5.7655553301826246E-3</c:v>
                </c:pt>
                <c:pt idx="762">
                  <c:v>8.4362225462615518E-3</c:v>
                </c:pt>
                <c:pt idx="763">
                  <c:v>-1.553888424622712E-3</c:v>
                </c:pt>
                <c:pt idx="764">
                  <c:v>-9.1546672734179428E-3</c:v>
                </c:pt>
                <c:pt idx="765">
                  <c:v>-1.7125401326150411E-2</c:v>
                </c:pt>
                <c:pt idx="766">
                  <c:v>-8.1506063604012426E-4</c:v>
                </c:pt>
                <c:pt idx="767">
                  <c:v>9.4717628863134704E-3</c:v>
                </c:pt>
                <c:pt idx="768">
                  <c:v>1.205973173626613E-2</c:v>
                </c:pt>
                <c:pt idx="769">
                  <c:v>1.4571650271820843E-3</c:v>
                </c:pt>
                <c:pt idx="770">
                  <c:v>-2.7833921360507457E-3</c:v>
                </c:pt>
                <c:pt idx="771">
                  <c:v>-2.0577893016045866E-2</c:v>
                </c:pt>
                <c:pt idx="772">
                  <c:v>1.5639681193367241E-3</c:v>
                </c:pt>
                <c:pt idx="773">
                  <c:v>-1.1983601926195629E-2</c:v>
                </c:pt>
                <c:pt idx="774">
                  <c:v>1.1424761740169079E-2</c:v>
                </c:pt>
                <c:pt idx="775">
                  <c:v>-1.3071727650731176E-2</c:v>
                </c:pt>
                <c:pt idx="776">
                  <c:v>1.0468268501071361E-2</c:v>
                </c:pt>
                <c:pt idx="777">
                  <c:v>4.0933030714447654E-3</c:v>
                </c:pt>
                <c:pt idx="778">
                  <c:v>8.2620636080324231E-3</c:v>
                </c:pt>
                <c:pt idx="779">
                  <c:v>-1.9171615925663856E-3</c:v>
                </c:pt>
                <c:pt idx="780">
                  <c:v>-6.891447917452294E-3</c:v>
                </c:pt>
                <c:pt idx="781">
                  <c:v>-2.4220776278436819E-3</c:v>
                </c:pt>
                <c:pt idx="782">
                  <c:v>3.0155972289293118E-3</c:v>
                </c:pt>
                <c:pt idx="783">
                  <c:v>1.6916789383752091E-2</c:v>
                </c:pt>
                <c:pt idx="784">
                  <c:v>7.4304574939372441E-3</c:v>
                </c:pt>
                <c:pt idx="785">
                  <c:v>3.3663449391893121E-3</c:v>
                </c:pt>
                <c:pt idx="786">
                  <c:v>7.3637790536623315E-3</c:v>
                </c:pt>
                <c:pt idx="787">
                  <c:v>3.6549396345713619E-3</c:v>
                </c:pt>
                <c:pt idx="788">
                  <c:v>2.9890465197176279E-3</c:v>
                </c:pt>
                <c:pt idx="789">
                  <c:v>-1.0755359107395496E-3</c:v>
                </c:pt>
                <c:pt idx="790">
                  <c:v>4.7349581039635583E-3</c:v>
                </c:pt>
                <c:pt idx="791">
                  <c:v>1.816144489525876E-3</c:v>
                </c:pt>
                <c:pt idx="792">
                  <c:v>-5.0663845784279758E-3</c:v>
                </c:pt>
                <c:pt idx="793">
                  <c:v>9.7793599131054242E-3</c:v>
                </c:pt>
                <c:pt idx="794">
                  <c:v>1.9454615535928429E-3</c:v>
                </c:pt>
                <c:pt idx="795">
                  <c:v>1.7968631319059678E-3</c:v>
                </c:pt>
                <c:pt idx="796">
                  <c:v>3.6720239745290655E-3</c:v>
                </c:pt>
                <c:pt idx="797">
                  <c:v>6.438130288092616E-3</c:v>
                </c:pt>
                <c:pt idx="798">
                  <c:v>4.1711879792760516E-3</c:v>
                </c:pt>
                <c:pt idx="799">
                  <c:v>3.7235273482473081E-3</c:v>
                </c:pt>
                <c:pt idx="800">
                  <c:v>8.8492583202394047E-4</c:v>
                </c:pt>
                <c:pt idx="801">
                  <c:v>-3.5072503379561955E-3</c:v>
                </c:pt>
                <c:pt idx="802">
                  <c:v>-8.264595662137466E-3</c:v>
                </c:pt>
                <c:pt idx="803">
                  <c:v>5.4641064621014214E-4</c:v>
                </c:pt>
                <c:pt idx="804">
                  <c:v>7.1939031332606852E-3</c:v>
                </c:pt>
                <c:pt idx="805">
                  <c:v>-1.3058267890401839E-5</c:v>
                </c:pt>
                <c:pt idx="806">
                  <c:v>3.8522025670314052E-3</c:v>
                </c:pt>
                <c:pt idx="807">
                  <c:v>-2.6093846737008041E-3</c:v>
                </c:pt>
                <c:pt idx="808">
                  <c:v>3.3762619967364752E-3</c:v>
                </c:pt>
                <c:pt idx="809">
                  <c:v>-1.4039930664243197E-3</c:v>
                </c:pt>
                <c:pt idx="810">
                  <c:v>-3.2058255481395791E-3</c:v>
                </c:pt>
                <c:pt idx="811">
                  <c:v>1.65372310579855E-3</c:v>
                </c:pt>
                <c:pt idx="812">
                  <c:v>2.2896864219100728E-3</c:v>
                </c:pt>
                <c:pt idx="813">
                  <c:v>-2.2989029100267896E-2</c:v>
                </c:pt>
                <c:pt idx="814">
                  <c:v>1.3111873265699672E-2</c:v>
                </c:pt>
                <c:pt idx="815">
                  <c:v>-1.9144964293924083E-2</c:v>
                </c:pt>
                <c:pt idx="816">
                  <c:v>-1.1886740589620293E-2</c:v>
                </c:pt>
                <c:pt idx="817">
                  <c:v>1.4093435239506553E-2</c:v>
                </c:pt>
                <c:pt idx="818">
                  <c:v>-8.4848693630310227E-3</c:v>
                </c:pt>
                <c:pt idx="819">
                  <c:v>1.1661861405129431E-2</c:v>
                </c:pt>
                <c:pt idx="820">
                  <c:v>2.049439569555515E-2</c:v>
                </c:pt>
                <c:pt idx="821">
                  <c:v>3.0789565940296947E-3</c:v>
                </c:pt>
                <c:pt idx="822">
                  <c:v>-7.2082288633989241E-3</c:v>
                </c:pt>
                <c:pt idx="823">
                  <c:v>9.5026163426884629E-3</c:v>
                </c:pt>
                <c:pt idx="824">
                  <c:v>-9.1793906892333691E-3</c:v>
                </c:pt>
                <c:pt idx="825">
                  <c:v>-7.4998335980648746E-3</c:v>
                </c:pt>
                <c:pt idx="826">
                  <c:v>1.6214625598316733E-2</c:v>
                </c:pt>
                <c:pt idx="827">
                  <c:v>-8.7834131443406578E-3</c:v>
                </c:pt>
                <c:pt idx="828">
                  <c:v>-1.0342201382835769E-2</c:v>
                </c:pt>
                <c:pt idx="829">
                  <c:v>-1.1453769835598624E-2</c:v>
                </c:pt>
                <c:pt idx="830">
                  <c:v>1.76193829094278E-2</c:v>
                </c:pt>
                <c:pt idx="831">
                  <c:v>1.0126330399895815E-2</c:v>
                </c:pt>
                <c:pt idx="832">
                  <c:v>6.2024327683401475E-3</c:v>
                </c:pt>
                <c:pt idx="833">
                  <c:v>1.3741691116516271E-2</c:v>
                </c:pt>
                <c:pt idx="834">
                  <c:v>-1.0126821584219923E-3</c:v>
                </c:pt>
                <c:pt idx="835">
                  <c:v>1.3993342786372766E-3</c:v>
                </c:pt>
                <c:pt idx="836">
                  <c:v>-2.9962016570610696E-3</c:v>
                </c:pt>
                <c:pt idx="837">
                  <c:v>-2.6316594685299281E-3</c:v>
                </c:pt>
                <c:pt idx="838">
                  <c:v>6.3522615339654418E-3</c:v>
                </c:pt>
                <c:pt idx="839">
                  <c:v>-6.3140348699275461E-4</c:v>
                </c:pt>
                <c:pt idx="840">
                  <c:v>-1.9585256902786424E-2</c:v>
                </c:pt>
                <c:pt idx="841">
                  <c:v>-9.6615965606993825E-4</c:v>
                </c:pt>
                <c:pt idx="842">
                  <c:v>-4.0604208641897045E-3</c:v>
                </c:pt>
                <c:pt idx="843">
                  <c:v>-1.4441089645014585E-3</c:v>
                </c:pt>
                <c:pt idx="844">
                  <c:v>9.1163479860072796E-3</c:v>
                </c:pt>
                <c:pt idx="845">
                  <c:v>2.8117499290467637E-3</c:v>
                </c:pt>
                <c:pt idx="846">
                  <c:v>-1.4347946585890342E-2</c:v>
                </c:pt>
                <c:pt idx="847">
                  <c:v>8.1759308572987863E-4</c:v>
                </c:pt>
                <c:pt idx="848">
                  <c:v>-1.8561435536817654E-2</c:v>
                </c:pt>
                <c:pt idx="849">
                  <c:v>-9.7383564062430393E-3</c:v>
                </c:pt>
                <c:pt idx="850">
                  <c:v>-1.1100376955827508E-2</c:v>
                </c:pt>
                <c:pt idx="851">
                  <c:v>-1.9097176834825827E-2</c:v>
                </c:pt>
                <c:pt idx="852">
                  <c:v>2.7663307060295274E-3</c:v>
                </c:pt>
                <c:pt idx="853">
                  <c:v>-1.2248249263747773E-2</c:v>
                </c:pt>
                <c:pt idx="854">
                  <c:v>-1.4989429792603918E-3</c:v>
                </c:pt>
                <c:pt idx="855">
                  <c:v>-5.4005247449831683E-3</c:v>
                </c:pt>
                <c:pt idx="856">
                  <c:v>2.4054701231608525E-2</c:v>
                </c:pt>
                <c:pt idx="857">
                  <c:v>1.8708701035206339E-2</c:v>
                </c:pt>
                <c:pt idx="858">
                  <c:v>6.8379212017170331E-3</c:v>
                </c:pt>
                <c:pt idx="859">
                  <c:v>9.3764504475338083E-3</c:v>
                </c:pt>
                <c:pt idx="860">
                  <c:v>-2.4694674644366317E-2</c:v>
                </c:pt>
                <c:pt idx="861">
                  <c:v>5.1425226146673787E-3</c:v>
                </c:pt>
                <c:pt idx="862">
                  <c:v>-3.7094484514034131E-3</c:v>
                </c:pt>
                <c:pt idx="863">
                  <c:v>8.3649404865883629E-3</c:v>
                </c:pt>
                <c:pt idx="864">
                  <c:v>1.4410431445975357E-2</c:v>
                </c:pt>
                <c:pt idx="865">
                  <c:v>-1.8282993986520078E-2</c:v>
                </c:pt>
                <c:pt idx="866">
                  <c:v>-1.9152886710256271E-2</c:v>
                </c:pt>
                <c:pt idx="867">
                  <c:v>-3.8487357161128251E-3</c:v>
                </c:pt>
                <c:pt idx="868">
                  <c:v>1.5641755085388797E-2</c:v>
                </c:pt>
                <c:pt idx="869">
                  <c:v>8.7964230302522625E-4</c:v>
                </c:pt>
                <c:pt idx="870">
                  <c:v>-2.1402883956404432E-2</c:v>
                </c:pt>
                <c:pt idx="871">
                  <c:v>-7.1964071969855157E-3</c:v>
                </c:pt>
                <c:pt idx="872">
                  <c:v>-1.0199812772974484E-2</c:v>
                </c:pt>
                <c:pt idx="873">
                  <c:v>-1.8591329876873602E-2</c:v>
                </c:pt>
                <c:pt idx="874">
                  <c:v>1.484010733058317E-2</c:v>
                </c:pt>
                <c:pt idx="875">
                  <c:v>2.2119402333010796E-2</c:v>
                </c:pt>
                <c:pt idx="876">
                  <c:v>-2.4519495456748475E-3</c:v>
                </c:pt>
                <c:pt idx="877">
                  <c:v>-1.5601569613278174E-2</c:v>
                </c:pt>
                <c:pt idx="878">
                  <c:v>1.846344376644965E-2</c:v>
                </c:pt>
                <c:pt idx="879">
                  <c:v>-5.2753115836471137E-3</c:v>
                </c:pt>
                <c:pt idx="880">
                  <c:v>-7.9747848855433005E-3</c:v>
                </c:pt>
                <c:pt idx="881">
                  <c:v>-2.9971252709265168E-2</c:v>
                </c:pt>
                <c:pt idx="882">
                  <c:v>-7.2696518076190613E-3</c:v>
                </c:pt>
                <c:pt idx="883">
                  <c:v>2.536573583769872E-2</c:v>
                </c:pt>
                <c:pt idx="884">
                  <c:v>-4.3086215819302682E-3</c:v>
                </c:pt>
                <c:pt idx="885">
                  <c:v>-1.3055018443242352E-2</c:v>
                </c:pt>
                <c:pt idx="886">
                  <c:v>-7.4565649050411936E-3</c:v>
                </c:pt>
                <c:pt idx="887">
                  <c:v>2.1176598759704342E-2</c:v>
                </c:pt>
                <c:pt idx="888">
                  <c:v>2.2130649636605555E-2</c:v>
                </c:pt>
                <c:pt idx="889">
                  <c:v>1.2265445372757451E-2</c:v>
                </c:pt>
                <c:pt idx="890">
                  <c:v>1.1587230763778961E-2</c:v>
                </c:pt>
                <c:pt idx="891">
                  <c:v>-4.4191085699902568E-4</c:v>
                </c:pt>
                <c:pt idx="892">
                  <c:v>1.1234420053896811E-2</c:v>
                </c:pt>
                <c:pt idx="893">
                  <c:v>-1.2355459182789512E-2</c:v>
                </c:pt>
                <c:pt idx="894">
                  <c:v>1.4236077928093003E-2</c:v>
                </c:pt>
                <c:pt idx="895">
                  <c:v>5.0462595170356461E-3</c:v>
                </c:pt>
                <c:pt idx="896">
                  <c:v>7.1124167916784761E-3</c:v>
                </c:pt>
                <c:pt idx="897">
                  <c:v>1.2173693951922204E-2</c:v>
                </c:pt>
                <c:pt idx="898">
                  <c:v>-6.3219436842823183E-3</c:v>
                </c:pt>
                <c:pt idx="899">
                  <c:v>-1.5784263787333799E-2</c:v>
                </c:pt>
                <c:pt idx="900">
                  <c:v>3.3957553673271287E-3</c:v>
                </c:pt>
                <c:pt idx="901">
                  <c:v>8.0499892892996455E-3</c:v>
                </c:pt>
                <c:pt idx="902">
                  <c:v>-1.2641472597367765E-2</c:v>
                </c:pt>
                <c:pt idx="903">
                  <c:v>-9.7790687623830874E-3</c:v>
                </c:pt>
                <c:pt idx="904">
                  <c:v>4.2292730744324302E-3</c:v>
                </c:pt>
                <c:pt idx="905">
                  <c:v>-2.6691900276600046E-3</c:v>
                </c:pt>
                <c:pt idx="906">
                  <c:v>-1.7035222651838738E-2</c:v>
                </c:pt>
                <c:pt idx="907">
                  <c:v>-3.4432349047094405E-3</c:v>
                </c:pt>
                <c:pt idx="908">
                  <c:v>1.1094428854879036E-2</c:v>
                </c:pt>
                <c:pt idx="909">
                  <c:v>-1.2234352967398813E-2</c:v>
                </c:pt>
                <c:pt idx="910">
                  <c:v>-2.1999086679601302E-4</c:v>
                </c:pt>
                <c:pt idx="911">
                  <c:v>1.5915357621815025E-2</c:v>
                </c:pt>
                <c:pt idx="912">
                  <c:v>-6.3340149737588203E-4</c:v>
                </c:pt>
                <c:pt idx="913">
                  <c:v>-1.4877529856158662E-2</c:v>
                </c:pt>
                <c:pt idx="914">
                  <c:v>-2.8148260362300122E-2</c:v>
                </c:pt>
                <c:pt idx="915">
                  <c:v>5.6626399538131766E-3</c:v>
                </c:pt>
                <c:pt idx="916">
                  <c:v>-2.8569472874717564E-2</c:v>
                </c:pt>
                <c:pt idx="917">
                  <c:v>2.076460695966073E-3</c:v>
                </c:pt>
                <c:pt idx="918">
                  <c:v>2.442659838553371E-2</c:v>
                </c:pt>
                <c:pt idx="919">
                  <c:v>-3.6979440422096811E-2</c:v>
                </c:pt>
                <c:pt idx="920">
                  <c:v>5.636650989756473E-3</c:v>
                </c:pt>
                <c:pt idx="921">
                  <c:v>4.8020288531601743E-3</c:v>
                </c:pt>
                <c:pt idx="922">
                  <c:v>2.9401028698400253E-2</c:v>
                </c:pt>
                <c:pt idx="923">
                  <c:v>-3.6327311292837901E-2</c:v>
                </c:pt>
                <c:pt idx="924">
                  <c:v>-5.7157150860464015E-3</c:v>
                </c:pt>
                <c:pt idx="925">
                  <c:v>-3.2585761336084103E-2</c:v>
                </c:pt>
                <c:pt idx="926">
                  <c:v>2.4326448875946443E-3</c:v>
                </c:pt>
                <c:pt idx="927">
                  <c:v>-1.6625996171317305E-2</c:v>
                </c:pt>
                <c:pt idx="928">
                  <c:v>-1.3218422441889949E-3</c:v>
                </c:pt>
                <c:pt idx="929">
                  <c:v>2.3567489134801098E-2</c:v>
                </c:pt>
                <c:pt idx="930">
                  <c:v>-3.9760630471019059E-3</c:v>
                </c:pt>
                <c:pt idx="931">
                  <c:v>1.9945882261424942E-2</c:v>
                </c:pt>
                <c:pt idx="932">
                  <c:v>-4.126194258861398E-2</c:v>
                </c:pt>
                <c:pt idx="933">
                  <c:v>-5.878273165986464E-3</c:v>
                </c:pt>
                <c:pt idx="934">
                  <c:v>1.1714531755090162E-4</c:v>
                </c:pt>
                <c:pt idx="935">
                  <c:v>1.8354467390973461E-2</c:v>
                </c:pt>
                <c:pt idx="936">
                  <c:v>-8.1876761069795065E-3</c:v>
                </c:pt>
                <c:pt idx="937">
                  <c:v>9.3718617930147966E-3</c:v>
                </c:pt>
                <c:pt idx="938">
                  <c:v>1.9653218804424322E-2</c:v>
                </c:pt>
                <c:pt idx="939">
                  <c:v>2.4406571681769334E-2</c:v>
                </c:pt>
                <c:pt idx="940">
                  <c:v>-6.3293726567171518E-3</c:v>
                </c:pt>
                <c:pt idx="941">
                  <c:v>-7.5525905788096995E-3</c:v>
                </c:pt>
                <c:pt idx="942">
                  <c:v>1.8219611944551958E-2</c:v>
                </c:pt>
                <c:pt idx="943">
                  <c:v>-1.6527298472241766E-2</c:v>
                </c:pt>
                <c:pt idx="944">
                  <c:v>3.0852340419015019E-3</c:v>
                </c:pt>
                <c:pt idx="945">
                  <c:v>9.4303160610502441E-3</c:v>
                </c:pt>
                <c:pt idx="946">
                  <c:v>-1.0899807759643028E-2</c:v>
                </c:pt>
                <c:pt idx="947">
                  <c:v>-2.4132104854369733E-2</c:v>
                </c:pt>
                <c:pt idx="948">
                  <c:v>-2.9585282478218313E-2</c:v>
                </c:pt>
                <c:pt idx="949">
                  <c:v>-3.9578762087847073E-2</c:v>
                </c:pt>
                <c:pt idx="950">
                  <c:v>-3.825288508439897E-3</c:v>
                </c:pt>
                <c:pt idx="951">
                  <c:v>1.4439833962422655E-2</c:v>
                </c:pt>
                <c:pt idx="952">
                  <c:v>-3.309824676311568E-2</c:v>
                </c:pt>
                <c:pt idx="953">
                  <c:v>2.1539843062660718E-3</c:v>
                </c:pt>
                <c:pt idx="954">
                  <c:v>2.4138044057340127E-2</c:v>
                </c:pt>
                <c:pt idx="955">
                  <c:v>-1.3531747999226196E-3</c:v>
                </c:pt>
                <c:pt idx="956">
                  <c:v>9.4366522352605751E-3</c:v>
                </c:pt>
                <c:pt idx="957">
                  <c:v>3.005275930302987E-2</c:v>
                </c:pt>
                <c:pt idx="958">
                  <c:v>-3.0314981840934606E-3</c:v>
                </c:pt>
                <c:pt idx="959">
                  <c:v>-2.0410166319756652E-2</c:v>
                </c:pt>
                <c:pt idx="960">
                  <c:v>-7.7430808826345668E-4</c:v>
                </c:pt>
                <c:pt idx="961">
                  <c:v>-8.8605132433068629E-3</c:v>
                </c:pt>
                <c:pt idx="962">
                  <c:v>1.0433777375959323E-2</c:v>
                </c:pt>
                <c:pt idx="963">
                  <c:v>1.5122886459448771E-3</c:v>
                </c:pt>
                <c:pt idx="964">
                  <c:v>3.4877790956132138E-3</c:v>
                </c:pt>
                <c:pt idx="965">
                  <c:v>1.477514204262759E-2</c:v>
                </c:pt>
                <c:pt idx="966">
                  <c:v>-9.0833409314620723E-4</c:v>
                </c:pt>
                <c:pt idx="967">
                  <c:v>-1.1671017279693111E-2</c:v>
                </c:pt>
                <c:pt idx="968">
                  <c:v>-9.3630894952072344E-3</c:v>
                </c:pt>
                <c:pt idx="969">
                  <c:v>-4.552176491980104E-3</c:v>
                </c:pt>
                <c:pt idx="970">
                  <c:v>-3.0884176499022158E-3</c:v>
                </c:pt>
                <c:pt idx="971">
                  <c:v>1.8934302857594735E-2</c:v>
                </c:pt>
                <c:pt idx="972">
                  <c:v>-8.4849018399717445E-3</c:v>
                </c:pt>
                <c:pt idx="973">
                  <c:v>2.7168637384882278E-2</c:v>
                </c:pt>
                <c:pt idx="974">
                  <c:v>5.7912021310334719E-3</c:v>
                </c:pt>
                <c:pt idx="975">
                  <c:v>9.7249590003536633E-3</c:v>
                </c:pt>
                <c:pt idx="976">
                  <c:v>-9.4643651615179472E-3</c:v>
                </c:pt>
                <c:pt idx="977">
                  <c:v>1.2261559982510786E-3</c:v>
                </c:pt>
                <c:pt idx="978">
                  <c:v>-1.1697634483051557E-2</c:v>
                </c:pt>
                <c:pt idx="979">
                  <c:v>2.5733129771658949E-2</c:v>
                </c:pt>
                <c:pt idx="980">
                  <c:v>1.1972664862991689E-2</c:v>
                </c:pt>
                <c:pt idx="981">
                  <c:v>1.4019257474799915E-2</c:v>
                </c:pt>
                <c:pt idx="982">
                  <c:v>-2.9155306978107627E-3</c:v>
                </c:pt>
                <c:pt idx="983">
                  <c:v>-6.7735913988563028E-3</c:v>
                </c:pt>
                <c:pt idx="984">
                  <c:v>1.5428571861146668E-2</c:v>
                </c:pt>
                <c:pt idx="985">
                  <c:v>-8.6613920257533339E-4</c:v>
                </c:pt>
                <c:pt idx="986">
                  <c:v>-1.7171483610180322E-3</c:v>
                </c:pt>
                <c:pt idx="987">
                  <c:v>-1.3280279500370704E-3</c:v>
                </c:pt>
                <c:pt idx="988">
                  <c:v>-4.3458774364433499E-3</c:v>
                </c:pt>
                <c:pt idx="989">
                  <c:v>2.0978662844364851E-2</c:v>
                </c:pt>
                <c:pt idx="990">
                  <c:v>-7.9416396010940937E-4</c:v>
                </c:pt>
                <c:pt idx="991">
                  <c:v>1.7083995044756713E-2</c:v>
                </c:pt>
                <c:pt idx="992">
                  <c:v>3.8711532334565809E-3</c:v>
                </c:pt>
                <c:pt idx="993">
                  <c:v>1.78303625964524E-3</c:v>
                </c:pt>
                <c:pt idx="994">
                  <c:v>-7.3601103865103658E-3</c:v>
                </c:pt>
                <c:pt idx="995">
                  <c:v>2.1721027633199129E-3</c:v>
                </c:pt>
                <c:pt idx="996">
                  <c:v>-1.3081091603581846E-2</c:v>
                </c:pt>
                <c:pt idx="997">
                  <c:v>-2.1728856296716025E-2</c:v>
                </c:pt>
                <c:pt idx="998">
                  <c:v>-2.3355471592884204E-3</c:v>
                </c:pt>
                <c:pt idx="999">
                  <c:v>2.8115104259405555E-3</c:v>
                </c:pt>
                <c:pt idx="1000">
                  <c:v>1.3894409121480572E-2</c:v>
                </c:pt>
                <c:pt idx="1001">
                  <c:v>-3.4365352145810851E-2</c:v>
                </c:pt>
                <c:pt idx="1002">
                  <c:v>-6.7799933505337901E-3</c:v>
                </c:pt>
                <c:pt idx="1003">
                  <c:v>-1.1191351918637744E-2</c:v>
                </c:pt>
                <c:pt idx="1004">
                  <c:v>-7.9497443840828783E-3</c:v>
                </c:pt>
                <c:pt idx="1005">
                  <c:v>2.8877593951421279E-3</c:v>
                </c:pt>
                <c:pt idx="1006">
                  <c:v>-1.0895720917356631E-2</c:v>
                </c:pt>
                <c:pt idx="1007">
                  <c:v>-4.2042408606081912E-3</c:v>
                </c:pt>
                <c:pt idx="1008">
                  <c:v>1.8065280419035046E-2</c:v>
                </c:pt>
                <c:pt idx="1009">
                  <c:v>6.4826641826308939E-3</c:v>
                </c:pt>
                <c:pt idx="1010">
                  <c:v>1.5052003253050181E-2</c:v>
                </c:pt>
                <c:pt idx="1011">
                  <c:v>1.04266557544846E-2</c:v>
                </c:pt>
                <c:pt idx="1012">
                  <c:v>-4.4301887897359837E-2</c:v>
                </c:pt>
                <c:pt idx="1013">
                  <c:v>3.2729383715485224E-3</c:v>
                </c:pt>
                <c:pt idx="1014">
                  <c:v>-1.1488247105690987E-2</c:v>
                </c:pt>
                <c:pt idx="1015">
                  <c:v>-7.3163782475801995E-3</c:v>
                </c:pt>
                <c:pt idx="1016">
                  <c:v>6.7262057569965721E-3</c:v>
                </c:pt>
                <c:pt idx="1017">
                  <c:v>-1.144048963243763E-2</c:v>
                </c:pt>
                <c:pt idx="1018">
                  <c:v>-1.7374991250091686E-2</c:v>
                </c:pt>
                <c:pt idx="1019">
                  <c:v>-8.5740235546460947E-3</c:v>
                </c:pt>
                <c:pt idx="1020">
                  <c:v>-1.7496714966456856E-2</c:v>
                </c:pt>
                <c:pt idx="1021">
                  <c:v>-1.0509853056446663E-2</c:v>
                </c:pt>
                <c:pt idx="1022">
                  <c:v>-2.2372935172164038E-3</c:v>
                </c:pt>
                <c:pt idx="1023">
                  <c:v>1.936011264174467E-2</c:v>
                </c:pt>
                <c:pt idx="1024">
                  <c:v>-2.1473014367400185E-2</c:v>
                </c:pt>
                <c:pt idx="1025">
                  <c:v>-1.5303217673219481E-2</c:v>
                </c:pt>
                <c:pt idx="1026">
                  <c:v>2.5432803400582231E-2</c:v>
                </c:pt>
                <c:pt idx="1027">
                  <c:v>2.9992404357367421E-2</c:v>
                </c:pt>
                <c:pt idx="1028">
                  <c:v>-2.1509657160166842E-3</c:v>
                </c:pt>
                <c:pt idx="1029">
                  <c:v>-1.042887276452663E-2</c:v>
                </c:pt>
                <c:pt idx="1030">
                  <c:v>-2.8532135421458837E-2</c:v>
                </c:pt>
                <c:pt idx="1031">
                  <c:v>-7.6520167509688559E-3</c:v>
                </c:pt>
                <c:pt idx="1032">
                  <c:v>-6.6826361314333508E-3</c:v>
                </c:pt>
                <c:pt idx="1033">
                  <c:v>-3.4370563663374373E-3</c:v>
                </c:pt>
                <c:pt idx="1034">
                  <c:v>2.5492624780230504E-2</c:v>
                </c:pt>
                <c:pt idx="1035">
                  <c:v>-2.4088433613221664E-2</c:v>
                </c:pt>
                <c:pt idx="1036">
                  <c:v>2.599508072143026E-2</c:v>
                </c:pt>
                <c:pt idx="1037">
                  <c:v>1.1213553832337559E-2</c:v>
                </c:pt>
                <c:pt idx="1038">
                  <c:v>-6.8432462285212261E-3</c:v>
                </c:pt>
                <c:pt idx="1039">
                  <c:v>-8.1307343891089314E-3</c:v>
                </c:pt>
                <c:pt idx="1040">
                  <c:v>2.3300148804817521E-2</c:v>
                </c:pt>
                <c:pt idx="1041">
                  <c:v>1.1665091662972886E-2</c:v>
                </c:pt>
                <c:pt idx="1042">
                  <c:v>1.5986955801459687E-2</c:v>
                </c:pt>
                <c:pt idx="1043">
                  <c:v>-7.5631539298081033E-3</c:v>
                </c:pt>
                <c:pt idx="1044">
                  <c:v>-6.2511723843323404E-3</c:v>
                </c:pt>
                <c:pt idx="1045">
                  <c:v>2.4182796480531302E-2</c:v>
                </c:pt>
                <c:pt idx="1046">
                  <c:v>-7.6271482359677734E-3</c:v>
                </c:pt>
                <c:pt idx="1047">
                  <c:v>-4.2569163119690751E-3</c:v>
                </c:pt>
                <c:pt idx="1048">
                  <c:v>-2.5467421875238851E-2</c:v>
                </c:pt>
                <c:pt idx="1049">
                  <c:v>-1.0792012413586594E-2</c:v>
                </c:pt>
                <c:pt idx="1050">
                  <c:v>1.3375590981803227E-2</c:v>
                </c:pt>
                <c:pt idx="1051">
                  <c:v>9.4121094217211806E-3</c:v>
                </c:pt>
                <c:pt idx="1052">
                  <c:v>5.4263152130277154E-3</c:v>
                </c:pt>
                <c:pt idx="1053">
                  <c:v>-2.1154314569629608E-2</c:v>
                </c:pt>
                <c:pt idx="1054">
                  <c:v>5.3794964598424248E-2</c:v>
                </c:pt>
                <c:pt idx="1055">
                  <c:v>9.0348669813349273E-3</c:v>
                </c:pt>
                <c:pt idx="1056">
                  <c:v>-9.1410370301011033E-3</c:v>
                </c:pt>
                <c:pt idx="1057">
                  <c:v>8.512286069502573E-3</c:v>
                </c:pt>
                <c:pt idx="1058">
                  <c:v>-8.4482026339898417E-3</c:v>
                </c:pt>
                <c:pt idx="1059">
                  <c:v>-3.2556175602450957E-3</c:v>
                </c:pt>
                <c:pt idx="1060">
                  <c:v>4.5869708699181324E-3</c:v>
                </c:pt>
                <c:pt idx="1061">
                  <c:v>-4.0463715316350233E-3</c:v>
                </c:pt>
                <c:pt idx="1062">
                  <c:v>1.3332619541004988E-2</c:v>
                </c:pt>
                <c:pt idx="1063">
                  <c:v>5.7437117020712851E-3</c:v>
                </c:pt>
                <c:pt idx="1064">
                  <c:v>-4.3350776952586737E-4</c:v>
                </c:pt>
                <c:pt idx="1065">
                  <c:v>-1.5713462429372542E-2</c:v>
                </c:pt>
                <c:pt idx="1066">
                  <c:v>-1.7443093489845204E-3</c:v>
                </c:pt>
                <c:pt idx="1067">
                  <c:v>3.0325412979414677E-2</c:v>
                </c:pt>
                <c:pt idx="1068">
                  <c:v>-1.0223653496368704E-3</c:v>
                </c:pt>
                <c:pt idx="1069">
                  <c:v>-1.3505046330009398E-3</c:v>
                </c:pt>
                <c:pt idx="1070">
                  <c:v>-1.8213029633821473E-2</c:v>
                </c:pt>
                <c:pt idx="1071">
                  <c:v>-1.4660199128097979E-2</c:v>
                </c:pt>
                <c:pt idx="1072">
                  <c:v>-2.0208309480087361E-3</c:v>
                </c:pt>
                <c:pt idx="1073">
                  <c:v>7.3392470113590293E-3</c:v>
                </c:pt>
                <c:pt idx="1074">
                  <c:v>-7.5314491195853546E-3</c:v>
                </c:pt>
                <c:pt idx="1075">
                  <c:v>1.4027469180260311E-2</c:v>
                </c:pt>
                <c:pt idx="1076">
                  <c:v>7.1124685824680463E-3</c:v>
                </c:pt>
                <c:pt idx="1077">
                  <c:v>-6.224729456984537E-3</c:v>
                </c:pt>
                <c:pt idx="1078">
                  <c:v>-2.5390635395138555E-2</c:v>
                </c:pt>
                <c:pt idx="1079">
                  <c:v>-1.1360585291021484E-2</c:v>
                </c:pt>
                <c:pt idx="1080">
                  <c:v>-9.2117700977836607E-3</c:v>
                </c:pt>
                <c:pt idx="1081">
                  <c:v>8.7127082094345053E-4</c:v>
                </c:pt>
                <c:pt idx="1082">
                  <c:v>1.4591927774295129E-2</c:v>
                </c:pt>
                <c:pt idx="1083">
                  <c:v>-1.4727764423009769E-2</c:v>
                </c:pt>
                <c:pt idx="1084">
                  <c:v>5.6794778175562098E-3</c:v>
                </c:pt>
                <c:pt idx="1085">
                  <c:v>-4.2312389534688308E-3</c:v>
                </c:pt>
                <c:pt idx="1086">
                  <c:v>-1.226846269904926E-2</c:v>
                </c:pt>
                <c:pt idx="1087">
                  <c:v>1.7135222134696843E-2</c:v>
                </c:pt>
                <c:pt idx="1088">
                  <c:v>-2.725317241458732E-3</c:v>
                </c:pt>
                <c:pt idx="1089">
                  <c:v>-4.1902904225531255E-3</c:v>
                </c:pt>
                <c:pt idx="1090">
                  <c:v>7.3281343928450898E-3</c:v>
                </c:pt>
                <c:pt idx="1091">
                  <c:v>-1.1896045241662075E-2</c:v>
                </c:pt>
                <c:pt idx="1092">
                  <c:v>2.2397730064915428E-2</c:v>
                </c:pt>
                <c:pt idx="1093">
                  <c:v>-9.5404096160551784E-4</c:v>
                </c:pt>
                <c:pt idx="1094">
                  <c:v>6.7679094413407807E-3</c:v>
                </c:pt>
                <c:pt idx="1095">
                  <c:v>1.2581036194721016E-2</c:v>
                </c:pt>
                <c:pt idx="1096">
                  <c:v>3.2248141265653284E-3</c:v>
                </c:pt>
                <c:pt idx="1097">
                  <c:v>3.8059140452886301E-3</c:v>
                </c:pt>
                <c:pt idx="1098">
                  <c:v>-2.2154626204863356E-3</c:v>
                </c:pt>
                <c:pt idx="1099">
                  <c:v>-1.586754134281609E-2</c:v>
                </c:pt>
                <c:pt idx="1100">
                  <c:v>-7.8494156392668619E-3</c:v>
                </c:pt>
                <c:pt idx="1101">
                  <c:v>1.8559528702029635E-2</c:v>
                </c:pt>
                <c:pt idx="1102">
                  <c:v>1.1627995082375933E-2</c:v>
                </c:pt>
                <c:pt idx="1103">
                  <c:v>-8.9466614045760151E-4</c:v>
                </c:pt>
                <c:pt idx="1104">
                  <c:v>-3.6468294228548528E-4</c:v>
                </c:pt>
                <c:pt idx="1105">
                  <c:v>1.0764384236643705E-2</c:v>
                </c:pt>
                <c:pt idx="1106">
                  <c:v>2.3075758075571796E-3</c:v>
                </c:pt>
                <c:pt idx="1107">
                  <c:v>-1.3238480416911712E-2</c:v>
                </c:pt>
                <c:pt idx="1108">
                  <c:v>1.435136468739753E-2</c:v>
                </c:pt>
                <c:pt idx="1109">
                  <c:v>1.0213169100289849E-2</c:v>
                </c:pt>
                <c:pt idx="1110">
                  <c:v>1.4408701058912026E-2</c:v>
                </c:pt>
                <c:pt idx="1111">
                  <c:v>-1.0592770973499987E-2</c:v>
                </c:pt>
                <c:pt idx="1112">
                  <c:v>-6.3443375540897223E-3</c:v>
                </c:pt>
                <c:pt idx="1113">
                  <c:v>1.2606256056792168E-2</c:v>
                </c:pt>
                <c:pt idx="1114">
                  <c:v>-1.1326269969733046E-2</c:v>
                </c:pt>
                <c:pt idx="1115">
                  <c:v>-9.0523763657792879E-3</c:v>
                </c:pt>
                <c:pt idx="1116">
                  <c:v>2.007944623955849E-3</c:v>
                </c:pt>
                <c:pt idx="1117">
                  <c:v>1.119783667421469E-2</c:v>
                </c:pt>
                <c:pt idx="1118">
                  <c:v>-4.6573354159971139E-4</c:v>
                </c:pt>
                <c:pt idx="1119">
                  <c:v>2.5847618456655641E-3</c:v>
                </c:pt>
                <c:pt idx="1120">
                  <c:v>-1.4069961632959746E-2</c:v>
                </c:pt>
                <c:pt idx="1121">
                  <c:v>-2.9597772693968137E-3</c:v>
                </c:pt>
                <c:pt idx="1122">
                  <c:v>-2.0433276477615999E-2</c:v>
                </c:pt>
                <c:pt idx="1123">
                  <c:v>-1.7632777962635728E-3</c:v>
                </c:pt>
                <c:pt idx="1124">
                  <c:v>5.1247972697988026E-3</c:v>
                </c:pt>
                <c:pt idx="1125">
                  <c:v>-1.0782743136012856E-2</c:v>
                </c:pt>
                <c:pt idx="1126">
                  <c:v>2.8766381645015204E-3</c:v>
                </c:pt>
                <c:pt idx="1127">
                  <c:v>-3.2314707014924741E-3</c:v>
                </c:pt>
                <c:pt idx="1128">
                  <c:v>-4.9197949486037128E-3</c:v>
                </c:pt>
                <c:pt idx="1129">
                  <c:v>7.3761610645438798E-3</c:v>
                </c:pt>
                <c:pt idx="1130">
                  <c:v>1.5850943114557044E-2</c:v>
                </c:pt>
                <c:pt idx="1131">
                  <c:v>5.1946320653518713E-4</c:v>
                </c:pt>
                <c:pt idx="1132">
                  <c:v>-1.5616670919991542E-2</c:v>
                </c:pt>
                <c:pt idx="1133">
                  <c:v>1.2415988641333855E-3</c:v>
                </c:pt>
                <c:pt idx="1134">
                  <c:v>-1.879338088179041E-2</c:v>
                </c:pt>
                <c:pt idx="1135">
                  <c:v>-1.4749054115269543E-2</c:v>
                </c:pt>
                <c:pt idx="1136">
                  <c:v>-1.6799292323067007E-3</c:v>
                </c:pt>
                <c:pt idx="1137">
                  <c:v>1.6172539531530254E-2</c:v>
                </c:pt>
                <c:pt idx="1138">
                  <c:v>-7.1727967156955258E-3</c:v>
                </c:pt>
                <c:pt idx="1139">
                  <c:v>1.7241297318710564E-2</c:v>
                </c:pt>
                <c:pt idx="1140">
                  <c:v>-1.1252808671449536E-2</c:v>
                </c:pt>
                <c:pt idx="1141">
                  <c:v>8.690729671501975E-3</c:v>
                </c:pt>
                <c:pt idx="1142">
                  <c:v>1.2710540303889531E-2</c:v>
                </c:pt>
                <c:pt idx="1143">
                  <c:v>-1.6786719859003884E-2</c:v>
                </c:pt>
                <c:pt idx="1144">
                  <c:v>2.7951632121187512E-3</c:v>
                </c:pt>
                <c:pt idx="1145">
                  <c:v>5.4406247908769809E-3</c:v>
                </c:pt>
                <c:pt idx="1146">
                  <c:v>1.4642405325811074E-3</c:v>
                </c:pt>
                <c:pt idx="1147">
                  <c:v>-1.7560332218824817E-3</c:v>
                </c:pt>
                <c:pt idx="1148">
                  <c:v>1.3957099241124654E-2</c:v>
                </c:pt>
                <c:pt idx="1149">
                  <c:v>5.5295500161647287E-3</c:v>
                </c:pt>
                <c:pt idx="1150">
                  <c:v>1.4163888364982412E-2</c:v>
                </c:pt>
                <c:pt idx="1151">
                  <c:v>3.5301888876121501E-3</c:v>
                </c:pt>
                <c:pt idx="1152">
                  <c:v>-5.9841584804463067E-3</c:v>
                </c:pt>
                <c:pt idx="1153">
                  <c:v>-2.6577307797719233E-3</c:v>
                </c:pt>
                <c:pt idx="1154">
                  <c:v>3.4183746460050854E-3</c:v>
                </c:pt>
                <c:pt idx="1155">
                  <c:v>8.3909901526587369E-4</c:v>
                </c:pt>
                <c:pt idx="1156">
                  <c:v>-1.7629297994754467E-4</c:v>
                </c:pt>
                <c:pt idx="1157">
                  <c:v>-4.2767919841316783E-3</c:v>
                </c:pt>
                <c:pt idx="1158">
                  <c:v>1.3034970557853817E-2</c:v>
                </c:pt>
                <c:pt idx="1159">
                  <c:v>-2.2345940485873333E-3</c:v>
                </c:pt>
                <c:pt idx="1160">
                  <c:v>3.1456202386042453E-3</c:v>
                </c:pt>
                <c:pt idx="1161">
                  <c:v>6.853398107080148E-4</c:v>
                </c:pt>
                <c:pt idx="1162">
                  <c:v>-2.5686109191020952E-4</c:v>
                </c:pt>
                <c:pt idx="1163">
                  <c:v>-6.1485145489943056E-3</c:v>
                </c:pt>
                <c:pt idx="1164">
                  <c:v>7.2183360997298712E-4</c:v>
                </c:pt>
                <c:pt idx="1165">
                  <c:v>6.6470412471598852E-4</c:v>
                </c:pt>
                <c:pt idx="1166">
                  <c:v>-1.6165717023539368E-2</c:v>
                </c:pt>
                <c:pt idx="1167">
                  <c:v>-4.0704352739371801E-3</c:v>
                </c:pt>
                <c:pt idx="1168">
                  <c:v>1.9158516586351326E-2</c:v>
                </c:pt>
                <c:pt idx="1169">
                  <c:v>7.9987246919354469E-3</c:v>
                </c:pt>
                <c:pt idx="1170">
                  <c:v>-6.0446781798126315E-4</c:v>
                </c:pt>
                <c:pt idx="1171">
                  <c:v>-1.1884453083559577E-2</c:v>
                </c:pt>
                <c:pt idx="1172">
                  <c:v>-7.2526509953430643E-3</c:v>
                </c:pt>
                <c:pt idx="1173">
                  <c:v>-7.4687157650609598E-3</c:v>
                </c:pt>
                <c:pt idx="1174">
                  <c:v>1.8084730596639852E-2</c:v>
                </c:pt>
                <c:pt idx="1175">
                  <c:v>2.3374419760931471E-4</c:v>
                </c:pt>
                <c:pt idx="1176">
                  <c:v>-4.8117170606664372E-3</c:v>
                </c:pt>
                <c:pt idx="1177">
                  <c:v>4.2508743600108163E-3</c:v>
                </c:pt>
                <c:pt idx="1178">
                  <c:v>-1.9238538682503294E-3</c:v>
                </c:pt>
                <c:pt idx="1179">
                  <c:v>-1.8095521626198356E-3</c:v>
                </c:pt>
                <c:pt idx="1180">
                  <c:v>2.726487612853531E-3</c:v>
                </c:pt>
                <c:pt idx="1181">
                  <c:v>-6.6342469731042724E-3</c:v>
                </c:pt>
                <c:pt idx="1182">
                  <c:v>1.1581771275558992E-2</c:v>
                </c:pt>
                <c:pt idx="1183">
                  <c:v>9.1900599989913814E-3</c:v>
                </c:pt>
                <c:pt idx="1184">
                  <c:v>-1.6564795555829535E-3</c:v>
                </c:pt>
                <c:pt idx="1185">
                  <c:v>-5.5271488876401024E-5</c:v>
                </c:pt>
                <c:pt idx="1186">
                  <c:v>-1.149503937401378E-2</c:v>
                </c:pt>
                <c:pt idx="1187">
                  <c:v>-7.5538841192004788E-3</c:v>
                </c:pt>
                <c:pt idx="1188">
                  <c:v>8.5151997061981687E-3</c:v>
                </c:pt>
                <c:pt idx="1189">
                  <c:v>1.2763392259123074E-2</c:v>
                </c:pt>
                <c:pt idx="1190">
                  <c:v>-1.9168840415100509E-4</c:v>
                </c:pt>
                <c:pt idx="1191">
                  <c:v>-6.3357055663051786E-3</c:v>
                </c:pt>
                <c:pt idx="1192">
                  <c:v>9.5982926417288363E-3</c:v>
                </c:pt>
                <c:pt idx="1193">
                  <c:v>1.4223837271191279E-2</c:v>
                </c:pt>
                <c:pt idx="1194">
                  <c:v>-2.2111288211236662E-3</c:v>
                </c:pt>
                <c:pt idx="1195">
                  <c:v>2.1455610219344771E-3</c:v>
                </c:pt>
                <c:pt idx="1196">
                  <c:v>-4.0248312623229442E-3</c:v>
                </c:pt>
                <c:pt idx="1197">
                  <c:v>5.9643765169382001E-3</c:v>
                </c:pt>
                <c:pt idx="1198">
                  <c:v>9.4271185892654105E-4</c:v>
                </c:pt>
                <c:pt idx="1199">
                  <c:v>9.0723471101288762E-3</c:v>
                </c:pt>
                <c:pt idx="1200">
                  <c:v>6.7035061532070986E-3</c:v>
                </c:pt>
                <c:pt idx="1201">
                  <c:v>6.1391333906088582E-4</c:v>
                </c:pt>
                <c:pt idx="1202">
                  <c:v>1.1899421333493872E-2</c:v>
                </c:pt>
                <c:pt idx="1203">
                  <c:v>-3.8835350678091607E-3</c:v>
                </c:pt>
                <c:pt idx="1204">
                  <c:v>-4.9547137020239862E-3</c:v>
                </c:pt>
                <c:pt idx="1205">
                  <c:v>-5.4670183541230865E-3</c:v>
                </c:pt>
                <c:pt idx="1206">
                  <c:v>3.4947587809269682E-3</c:v>
                </c:pt>
                <c:pt idx="1207">
                  <c:v>-7.8977986318309566E-3</c:v>
                </c:pt>
                <c:pt idx="1208">
                  <c:v>-4.7079869003772076E-3</c:v>
                </c:pt>
                <c:pt idx="1209">
                  <c:v>1.1179546119400989E-2</c:v>
                </c:pt>
                <c:pt idx="1210">
                  <c:v>-5.6597722710427121E-4</c:v>
                </c:pt>
                <c:pt idx="1211">
                  <c:v>4.251248618012583E-3</c:v>
                </c:pt>
                <c:pt idx="1212">
                  <c:v>1.1981664853664293E-2</c:v>
                </c:pt>
                <c:pt idx="1213">
                  <c:v>9.5690659086494615E-4</c:v>
                </c:pt>
                <c:pt idx="1214">
                  <c:v>-2.1833488743626321E-3</c:v>
                </c:pt>
                <c:pt idx="1215">
                  <c:v>-8.1671605255735392E-3</c:v>
                </c:pt>
                <c:pt idx="1216">
                  <c:v>-3.0823878516975847E-3</c:v>
                </c:pt>
                <c:pt idx="1217">
                  <c:v>2.1891364949275772E-3</c:v>
                </c:pt>
                <c:pt idx="1218">
                  <c:v>6.5037150557473696E-3</c:v>
                </c:pt>
                <c:pt idx="1219">
                  <c:v>7.1683413105767006E-3</c:v>
                </c:pt>
                <c:pt idx="1220">
                  <c:v>8.2186362508965185E-3</c:v>
                </c:pt>
                <c:pt idx="1221">
                  <c:v>-1.2415728621167829E-3</c:v>
                </c:pt>
                <c:pt idx="1222">
                  <c:v>3.6312769307128762E-3</c:v>
                </c:pt>
                <c:pt idx="1223">
                  <c:v>6.8750163740689202E-3</c:v>
                </c:pt>
                <c:pt idx="1224">
                  <c:v>2.1380199914507207E-3</c:v>
                </c:pt>
                <c:pt idx="1225">
                  <c:v>-6.9972664993119089E-3</c:v>
                </c:pt>
                <c:pt idx="1226">
                  <c:v>1.0624515724778983E-4</c:v>
                </c:pt>
                <c:pt idx="1227">
                  <c:v>3.8085137178814291E-3</c:v>
                </c:pt>
                <c:pt idx="1228">
                  <c:v>2.5909168758088837E-3</c:v>
                </c:pt>
                <c:pt idx="1229">
                  <c:v>-3.7530080086359784E-4</c:v>
                </c:pt>
                <c:pt idx="1230">
                  <c:v>-6.6652687609825576E-3</c:v>
                </c:pt>
                <c:pt idx="1231">
                  <c:v>9.6095732389263073E-3</c:v>
                </c:pt>
                <c:pt idx="1232">
                  <c:v>1.2489888928057943E-3</c:v>
                </c:pt>
                <c:pt idx="1233">
                  <c:v>-2.8888876476861874E-3</c:v>
                </c:pt>
                <c:pt idx="1234">
                  <c:v>-1.4156076467498297E-2</c:v>
                </c:pt>
                <c:pt idx="1235">
                  <c:v>-2.7714636229096007E-3</c:v>
                </c:pt>
                <c:pt idx="1236">
                  <c:v>-5.5335354719011813E-3</c:v>
                </c:pt>
                <c:pt idx="1237">
                  <c:v>8.7645363362110259E-3</c:v>
                </c:pt>
                <c:pt idx="1238">
                  <c:v>-4.4474301177361434E-3</c:v>
                </c:pt>
                <c:pt idx="1239">
                  <c:v>-7.2830808484515017E-3</c:v>
                </c:pt>
                <c:pt idx="1240">
                  <c:v>3.0418200344785838E-5</c:v>
                </c:pt>
                <c:pt idx="1241">
                  <c:v>-1.2900449345552378E-3</c:v>
                </c:pt>
                <c:pt idx="1242">
                  <c:v>5.5140720048962562E-3</c:v>
                </c:pt>
                <c:pt idx="1243">
                  <c:v>-1.1838298831603908E-2</c:v>
                </c:pt>
                <c:pt idx="1244">
                  <c:v>-7.8047652588453175E-3</c:v>
                </c:pt>
                <c:pt idx="1245">
                  <c:v>-7.9633972767599853E-3</c:v>
                </c:pt>
                <c:pt idx="1246">
                  <c:v>-3.6858149759642304E-4</c:v>
                </c:pt>
                <c:pt idx="1247">
                  <c:v>6.6353833860288312E-3</c:v>
                </c:pt>
                <c:pt idx="1248">
                  <c:v>-3.0003297112775953E-3</c:v>
                </c:pt>
                <c:pt idx="1249">
                  <c:v>1.0984339030271489E-2</c:v>
                </c:pt>
                <c:pt idx="1250">
                  <c:v>-1.3549420207499292E-2</c:v>
                </c:pt>
                <c:pt idx="1251">
                  <c:v>6.6955233154781116E-3</c:v>
                </c:pt>
                <c:pt idx="1252">
                  <c:v>6.2450565111568821E-3</c:v>
                </c:pt>
                <c:pt idx="1253">
                  <c:v>1.4404107984150809E-2</c:v>
                </c:pt>
                <c:pt idx="1254">
                  <c:v>3.8258021699069606E-3</c:v>
                </c:pt>
              </c:numCache>
            </c:numRef>
          </c:xVal>
          <c:yVal>
            <c:numRef>
              <c:f>'Q8'!$P$4:$P$1258</c:f>
              <c:numCache>
                <c:formatCode>0.00%</c:formatCode>
                <c:ptCount val="1255"/>
                <c:pt idx="0">
                  <c:v>1.5797380795132029E-2</c:v>
                </c:pt>
                <c:pt idx="1">
                  <c:v>7.3270699267598965E-3</c:v>
                </c:pt>
                <c:pt idx="2">
                  <c:v>3.2041261929634654E-3</c:v>
                </c:pt>
                <c:pt idx="3">
                  <c:v>-8.8023528282512632E-4</c:v>
                </c:pt>
                <c:pt idx="4">
                  <c:v>9.3513875258714966E-3</c:v>
                </c:pt>
                <c:pt idx="5">
                  <c:v>6.0379357307655717E-3</c:v>
                </c:pt>
                <c:pt idx="6">
                  <c:v>3.7158343792810643E-3</c:v>
                </c:pt>
                <c:pt idx="7">
                  <c:v>-2.9431253384308549E-3</c:v>
                </c:pt>
                <c:pt idx="8">
                  <c:v>3.2838651070587954E-3</c:v>
                </c:pt>
                <c:pt idx="9">
                  <c:v>4.0551920214436463E-3</c:v>
                </c:pt>
                <c:pt idx="10">
                  <c:v>-6.5065964582733827E-4</c:v>
                </c:pt>
                <c:pt idx="11">
                  <c:v>1.0682690096123359E-2</c:v>
                </c:pt>
                <c:pt idx="12">
                  <c:v>6.2383821865423395E-3</c:v>
                </c:pt>
                <c:pt idx="13">
                  <c:v>-1.7092384634507012E-2</c:v>
                </c:pt>
                <c:pt idx="14">
                  <c:v>-1.3195549757423907E-2</c:v>
                </c:pt>
                <c:pt idx="15">
                  <c:v>-3.5522530016214998E-3</c:v>
                </c:pt>
                <c:pt idx="16">
                  <c:v>3.5051630112867336E-4</c:v>
                </c:pt>
                <c:pt idx="17">
                  <c:v>-4.4524743930625041E-4</c:v>
                </c:pt>
                <c:pt idx="18">
                  <c:v>1.0856780791799057E-2</c:v>
                </c:pt>
                <c:pt idx="19">
                  <c:v>5.5547247350978815E-3</c:v>
                </c:pt>
                <c:pt idx="20">
                  <c:v>-1.0459891644551939E-2</c:v>
                </c:pt>
                <c:pt idx="21">
                  <c:v>2.2135381479682298E-3</c:v>
                </c:pt>
                <c:pt idx="22">
                  <c:v>-1.881380588950815E-3</c:v>
                </c:pt>
                <c:pt idx="23">
                  <c:v>1.9973079149846937E-3</c:v>
                </c:pt>
                <c:pt idx="24">
                  <c:v>-1.4501963096457291E-3</c:v>
                </c:pt>
                <c:pt idx="25">
                  <c:v>-1.0703072674498243E-2</c:v>
                </c:pt>
                <c:pt idx="26">
                  <c:v>-2.8735113543304366E-2</c:v>
                </c:pt>
                <c:pt idx="27">
                  <c:v>1.3925994892608455E-4</c:v>
                </c:pt>
                <c:pt idx="28">
                  <c:v>5.1121641215643809E-4</c:v>
                </c:pt>
                <c:pt idx="29">
                  <c:v>1.9210657915248015E-2</c:v>
                </c:pt>
                <c:pt idx="30">
                  <c:v>2.0926737663049512E-2</c:v>
                </c:pt>
                <c:pt idx="31">
                  <c:v>1.9983615032329299E-4</c:v>
                </c:pt>
                <c:pt idx="32">
                  <c:v>-3.318096568760402E-3</c:v>
                </c:pt>
                <c:pt idx="33">
                  <c:v>-2.7511597880021535E-3</c:v>
                </c:pt>
                <c:pt idx="34">
                  <c:v>1.7135826953136994E-3</c:v>
                </c:pt>
                <c:pt idx="35">
                  <c:v>-1.0651840994154324E-2</c:v>
                </c:pt>
                <c:pt idx="36">
                  <c:v>7.1611832973291368E-3</c:v>
                </c:pt>
                <c:pt idx="37">
                  <c:v>-1.0977479853930454E-2</c:v>
                </c:pt>
                <c:pt idx="38">
                  <c:v>4.1395135299751532E-3</c:v>
                </c:pt>
                <c:pt idx="39">
                  <c:v>2.2909860239317265E-2</c:v>
                </c:pt>
                <c:pt idx="40">
                  <c:v>-5.50137949123172E-3</c:v>
                </c:pt>
                <c:pt idx="41">
                  <c:v>5.8236730094323426E-3</c:v>
                </c:pt>
                <c:pt idx="42">
                  <c:v>-1.0816742200290684E-3</c:v>
                </c:pt>
                <c:pt idx="43">
                  <c:v>1.0659509580801519E-2</c:v>
                </c:pt>
                <c:pt idx="44">
                  <c:v>2.510035954075617E-3</c:v>
                </c:pt>
                <c:pt idx="45">
                  <c:v>1.5086411270689352E-2</c:v>
                </c:pt>
                <c:pt idx="46">
                  <c:v>3.7049345625524218E-3</c:v>
                </c:pt>
                <c:pt idx="47">
                  <c:v>1.8757430201387021E-4</c:v>
                </c:pt>
                <c:pt idx="48">
                  <c:v>1.8356658390753814E-3</c:v>
                </c:pt>
                <c:pt idx="49">
                  <c:v>-6.5650194807120484E-3</c:v>
                </c:pt>
                <c:pt idx="50">
                  <c:v>-3.0638650601653751E-3</c:v>
                </c:pt>
                <c:pt idx="51">
                  <c:v>1.6441602866403282E-3</c:v>
                </c:pt>
                <c:pt idx="52">
                  <c:v>1.0170217947499812E-2</c:v>
                </c:pt>
                <c:pt idx="53">
                  <c:v>1.1759656561659025E-2</c:v>
                </c:pt>
                <c:pt idx="54">
                  <c:v>-8.7917182250734239E-3</c:v>
                </c:pt>
                <c:pt idx="55">
                  <c:v>-3.1016645669474725E-2</c:v>
                </c:pt>
                <c:pt idx="56">
                  <c:v>1.59999080928314E-3</c:v>
                </c:pt>
                <c:pt idx="57">
                  <c:v>1.9126626863273145E-4</c:v>
                </c:pt>
                <c:pt idx="58">
                  <c:v>1.2909644352597588E-2</c:v>
                </c:pt>
                <c:pt idx="59">
                  <c:v>2.2141968347075842E-2</c:v>
                </c:pt>
                <c:pt idx="60">
                  <c:v>-4.1284873743789438E-3</c:v>
                </c:pt>
                <c:pt idx="61">
                  <c:v>7.0821465426523346E-3</c:v>
                </c:pt>
                <c:pt idx="62">
                  <c:v>-4.8021604400400198E-3</c:v>
                </c:pt>
                <c:pt idx="63">
                  <c:v>-1.3255428601009426E-3</c:v>
                </c:pt>
                <c:pt idx="64">
                  <c:v>-9.1441008427336091E-4</c:v>
                </c:pt>
                <c:pt idx="65">
                  <c:v>-3.3868935935537901E-3</c:v>
                </c:pt>
                <c:pt idx="66">
                  <c:v>-1.2601908280845918E-3</c:v>
                </c:pt>
                <c:pt idx="67">
                  <c:v>8.4086802403705516E-3</c:v>
                </c:pt>
                <c:pt idx="68">
                  <c:v>3.9938729224025188E-3</c:v>
                </c:pt>
                <c:pt idx="69">
                  <c:v>4.9244367751582977E-3</c:v>
                </c:pt>
                <c:pt idx="70">
                  <c:v>-0.1058754578509683</c:v>
                </c:pt>
                <c:pt idx="71">
                  <c:v>-2.9545061017176862E-2</c:v>
                </c:pt>
                <c:pt idx="72">
                  <c:v>9.7696849484400026E-3</c:v>
                </c:pt>
                <c:pt idx="73">
                  <c:v>-2.1877295470160152E-2</c:v>
                </c:pt>
                <c:pt idx="74">
                  <c:v>5.0630183154991883E-3</c:v>
                </c:pt>
                <c:pt idx="75">
                  <c:v>-1.5004096945722811E-3</c:v>
                </c:pt>
                <c:pt idx="76">
                  <c:v>-4.1946064693468198E-2</c:v>
                </c:pt>
                <c:pt idx="77">
                  <c:v>3.0921983170726374E-2</c:v>
                </c:pt>
                <c:pt idx="78">
                  <c:v>5.414429876631272E-3</c:v>
                </c:pt>
                <c:pt idx="79">
                  <c:v>-1.1963344569853589E-3</c:v>
                </c:pt>
                <c:pt idx="80">
                  <c:v>1.3793899485062664E-2</c:v>
                </c:pt>
                <c:pt idx="81">
                  <c:v>-1.0220740928433059E-2</c:v>
                </c:pt>
                <c:pt idx="82">
                  <c:v>-1.6113458327700877E-2</c:v>
                </c:pt>
                <c:pt idx="83">
                  <c:v>1.6548223716144998E-2</c:v>
                </c:pt>
                <c:pt idx="84">
                  <c:v>-6.530669657088776E-3</c:v>
                </c:pt>
                <c:pt idx="85">
                  <c:v>2.2865666500526859E-2</c:v>
                </c:pt>
                <c:pt idx="86">
                  <c:v>-8.0534295634327978E-3</c:v>
                </c:pt>
                <c:pt idx="87">
                  <c:v>5.9361310728196061E-3</c:v>
                </c:pt>
                <c:pt idx="88">
                  <c:v>2.1230497984761886E-4</c:v>
                </c:pt>
                <c:pt idx="89">
                  <c:v>-1.1489889928744281E-2</c:v>
                </c:pt>
                <c:pt idx="90">
                  <c:v>8.2883858372782664E-3</c:v>
                </c:pt>
                <c:pt idx="91">
                  <c:v>-1.0352153825334555E-2</c:v>
                </c:pt>
                <c:pt idx="92">
                  <c:v>8.0717924726822973E-3</c:v>
                </c:pt>
                <c:pt idx="93">
                  <c:v>1.2224013249410108E-2</c:v>
                </c:pt>
                <c:pt idx="94">
                  <c:v>-1.4661378108626203E-2</c:v>
                </c:pt>
                <c:pt idx="95">
                  <c:v>-9.4444444444444442E-5</c:v>
                </c:pt>
                <c:pt idx="96">
                  <c:v>-1.3931274405483031E-2</c:v>
                </c:pt>
                <c:pt idx="97">
                  <c:v>9.3074751646751528E-3</c:v>
                </c:pt>
                <c:pt idx="98">
                  <c:v>5.8145026769434371E-3</c:v>
                </c:pt>
                <c:pt idx="99">
                  <c:v>1.0239460699360898E-2</c:v>
                </c:pt>
                <c:pt idx="100">
                  <c:v>9.9053380303475019E-3</c:v>
                </c:pt>
                <c:pt idx="101">
                  <c:v>1.0784058083992076E-2</c:v>
                </c:pt>
                <c:pt idx="102">
                  <c:v>8.285118356777801E-3</c:v>
                </c:pt>
                <c:pt idx="103">
                  <c:v>-9.9797449739707726E-3</c:v>
                </c:pt>
                <c:pt idx="104">
                  <c:v>-9.5238095238095241E-5</c:v>
                </c:pt>
                <c:pt idx="105">
                  <c:v>8.0598984258268896E-4</c:v>
                </c:pt>
                <c:pt idx="106">
                  <c:v>-7.2647399986902582E-3</c:v>
                </c:pt>
                <c:pt idx="107">
                  <c:v>2.5501730677245154E-3</c:v>
                </c:pt>
                <c:pt idx="108">
                  <c:v>-3.1217577578415835E-3</c:v>
                </c:pt>
                <c:pt idx="109">
                  <c:v>1.6135246213209747E-2</c:v>
                </c:pt>
                <c:pt idx="110">
                  <c:v>2.0619589998422403E-3</c:v>
                </c:pt>
                <c:pt idx="111">
                  <c:v>-1.1384626980952552E-3</c:v>
                </c:pt>
                <c:pt idx="112">
                  <c:v>1.5198107316075361E-2</c:v>
                </c:pt>
                <c:pt idx="113">
                  <c:v>-5.167849508381491E-3</c:v>
                </c:pt>
                <c:pt idx="114">
                  <c:v>4.7555333932580044E-3</c:v>
                </c:pt>
                <c:pt idx="115">
                  <c:v>-6.9404987548029907E-3</c:v>
                </c:pt>
                <c:pt idx="116">
                  <c:v>8.5792459314192465E-3</c:v>
                </c:pt>
                <c:pt idx="117">
                  <c:v>3.5811798663425141E-3</c:v>
                </c:pt>
                <c:pt idx="118">
                  <c:v>-7.5733442298485496E-4</c:v>
                </c:pt>
                <c:pt idx="119">
                  <c:v>-1.8614652490845898E-3</c:v>
                </c:pt>
                <c:pt idx="120">
                  <c:v>5.5541382373851794E-3</c:v>
                </c:pt>
                <c:pt idx="121">
                  <c:v>1.2339843946798735E-2</c:v>
                </c:pt>
                <c:pt idx="122">
                  <c:v>8.4242934874774131E-4</c:v>
                </c:pt>
                <c:pt idx="123">
                  <c:v>1.9954063276183031E-3</c:v>
                </c:pt>
                <c:pt idx="124">
                  <c:v>2.2059685474337199E-3</c:v>
                </c:pt>
                <c:pt idx="125">
                  <c:v>-6.2268483418090161E-3</c:v>
                </c:pt>
                <c:pt idx="126">
                  <c:v>-1.3999247742793488E-3</c:v>
                </c:pt>
                <c:pt idx="127">
                  <c:v>3.5184717417161187E-3</c:v>
                </c:pt>
                <c:pt idx="128">
                  <c:v>4.3679936361121791E-3</c:v>
                </c:pt>
                <c:pt idx="129">
                  <c:v>1.5527992834366026E-3</c:v>
                </c:pt>
                <c:pt idx="130">
                  <c:v>-1.0118165280935098E-2</c:v>
                </c:pt>
                <c:pt idx="131">
                  <c:v>-3.1457241597201719E-3</c:v>
                </c:pt>
                <c:pt idx="132">
                  <c:v>-3.2275066068896846E-3</c:v>
                </c:pt>
                <c:pt idx="133">
                  <c:v>9.1187074941323915E-3</c:v>
                </c:pt>
                <c:pt idx="134">
                  <c:v>-8.4412472982782916E-3</c:v>
                </c:pt>
                <c:pt idx="135">
                  <c:v>5.7839571668662128E-3</c:v>
                </c:pt>
                <c:pt idx="136">
                  <c:v>-8.7523027146145186E-3</c:v>
                </c:pt>
                <c:pt idx="137">
                  <c:v>-2.2914435244964703E-3</c:v>
                </c:pt>
                <c:pt idx="138">
                  <c:v>1.4148467986529922E-2</c:v>
                </c:pt>
                <c:pt idx="139">
                  <c:v>8.4069472550776781E-4</c:v>
                </c:pt>
                <c:pt idx="140">
                  <c:v>1.2004099989791248E-3</c:v>
                </c:pt>
                <c:pt idx="141">
                  <c:v>6.4352496788229125E-3</c:v>
                </c:pt>
                <c:pt idx="142">
                  <c:v>-5.9077545623636239E-3</c:v>
                </c:pt>
                <c:pt idx="143">
                  <c:v>-9.2759885870964051E-3</c:v>
                </c:pt>
                <c:pt idx="144">
                  <c:v>-4.0254170306556281E-3</c:v>
                </c:pt>
                <c:pt idx="145">
                  <c:v>-1.1828658066683356E-2</c:v>
                </c:pt>
                <c:pt idx="146">
                  <c:v>4.3927233867819453E-3</c:v>
                </c:pt>
                <c:pt idx="147">
                  <c:v>-3.8990233545238752E-4</c:v>
                </c:pt>
                <c:pt idx="148">
                  <c:v>-4.2905194640278609E-3</c:v>
                </c:pt>
                <c:pt idx="149">
                  <c:v>-2.2442690057836609E-5</c:v>
                </c:pt>
                <c:pt idx="150">
                  <c:v>-2.828427096515704E-3</c:v>
                </c:pt>
                <c:pt idx="151">
                  <c:v>5.5826370883592128E-3</c:v>
                </c:pt>
                <c:pt idx="152">
                  <c:v>3.8668174701452372E-3</c:v>
                </c:pt>
                <c:pt idx="153">
                  <c:v>1.083108183913978E-2</c:v>
                </c:pt>
                <c:pt idx="154">
                  <c:v>3.5192645285021273E-3</c:v>
                </c:pt>
                <c:pt idx="155">
                  <c:v>-7.3419975448419834E-3</c:v>
                </c:pt>
                <c:pt idx="156">
                  <c:v>2.1550933205547358E-3</c:v>
                </c:pt>
                <c:pt idx="157">
                  <c:v>1.4810669861805698E-2</c:v>
                </c:pt>
                <c:pt idx="158">
                  <c:v>-5.112377313969612E-3</c:v>
                </c:pt>
                <c:pt idx="159">
                  <c:v>3.1313693455096415E-3</c:v>
                </c:pt>
                <c:pt idx="160">
                  <c:v>5.1877818571968003E-3</c:v>
                </c:pt>
                <c:pt idx="161">
                  <c:v>-4.0217486060556843E-3</c:v>
                </c:pt>
                <c:pt idx="162">
                  <c:v>9.5822321620804146E-3</c:v>
                </c:pt>
                <c:pt idx="163">
                  <c:v>5.2008403445702551E-3</c:v>
                </c:pt>
                <c:pt idx="164">
                  <c:v>-4.8273512262717736E-3</c:v>
                </c:pt>
                <c:pt idx="165">
                  <c:v>5.0573175191857807E-3</c:v>
                </c:pt>
                <c:pt idx="166">
                  <c:v>4.665376415361218E-4</c:v>
                </c:pt>
                <c:pt idx="167">
                  <c:v>-1.5128676802558494E-2</c:v>
                </c:pt>
                <c:pt idx="168">
                  <c:v>-1.3831050388175396E-3</c:v>
                </c:pt>
                <c:pt idx="169">
                  <c:v>-7.708121534553772E-3</c:v>
                </c:pt>
                <c:pt idx="170">
                  <c:v>2.2086498758948849E-3</c:v>
                </c:pt>
                <c:pt idx="171">
                  <c:v>-1.3489538336042797E-2</c:v>
                </c:pt>
                <c:pt idx="172">
                  <c:v>-2.8685787140519132E-3</c:v>
                </c:pt>
                <c:pt idx="173">
                  <c:v>5.6230508150551916E-4</c:v>
                </c:pt>
                <c:pt idx="174">
                  <c:v>9.3555972548863518E-3</c:v>
                </c:pt>
                <c:pt idx="175">
                  <c:v>2.7948642569722132E-3</c:v>
                </c:pt>
                <c:pt idx="176">
                  <c:v>-1.4657407128785965E-3</c:v>
                </c:pt>
                <c:pt idx="177">
                  <c:v>-2.2631421276759545E-3</c:v>
                </c:pt>
                <c:pt idx="178">
                  <c:v>4.5285566239282394E-3</c:v>
                </c:pt>
                <c:pt idx="179">
                  <c:v>7.3014975383647162E-3</c:v>
                </c:pt>
                <c:pt idx="180">
                  <c:v>-2.1393989301054804E-5</c:v>
                </c:pt>
                <c:pt idx="181">
                  <c:v>-1.2995358197765918E-2</c:v>
                </c:pt>
                <c:pt idx="182">
                  <c:v>-4.2872641250128705E-2</c:v>
                </c:pt>
                <c:pt idx="183">
                  <c:v>5.8282779272660562E-3</c:v>
                </c:pt>
                <c:pt idx="184">
                  <c:v>-7.3870232053261688E-3</c:v>
                </c:pt>
                <c:pt idx="185">
                  <c:v>2.1159288000356128E-3</c:v>
                </c:pt>
                <c:pt idx="186">
                  <c:v>1.718069180951088E-2</c:v>
                </c:pt>
                <c:pt idx="187">
                  <c:v>4.756795315323901E-3</c:v>
                </c:pt>
                <c:pt idx="188">
                  <c:v>1.6879316290907248E-2</c:v>
                </c:pt>
                <c:pt idx="189">
                  <c:v>1.3497882342745364E-2</c:v>
                </c:pt>
                <c:pt idx="190">
                  <c:v>3.2963288464198637E-3</c:v>
                </c:pt>
                <c:pt idx="191">
                  <c:v>5.3651764348290019E-3</c:v>
                </c:pt>
                <c:pt idx="192">
                  <c:v>1.3411999057896031E-2</c:v>
                </c:pt>
                <c:pt idx="193">
                  <c:v>-6.9581480880625581E-3</c:v>
                </c:pt>
                <c:pt idx="194">
                  <c:v>-4.5039496799444715E-3</c:v>
                </c:pt>
                <c:pt idx="195">
                  <c:v>-4.7372686661155683E-3</c:v>
                </c:pt>
                <c:pt idx="196">
                  <c:v>5.5645119348966144E-3</c:v>
                </c:pt>
                <c:pt idx="197">
                  <c:v>1.4814095827503082E-3</c:v>
                </c:pt>
                <c:pt idx="198">
                  <c:v>1.2367836729308544E-2</c:v>
                </c:pt>
                <c:pt idx="199">
                  <c:v>-9.2825034376977983E-4</c:v>
                </c:pt>
                <c:pt idx="200">
                  <c:v>6.719487021211246E-3</c:v>
                </c:pt>
                <c:pt idx="201">
                  <c:v>8.1307829899917566E-3</c:v>
                </c:pt>
                <c:pt idx="202">
                  <c:v>-1.6795085658226565E-2</c:v>
                </c:pt>
                <c:pt idx="203">
                  <c:v>-8.297958891050488E-3</c:v>
                </c:pt>
                <c:pt idx="204">
                  <c:v>-1.0158682701703477E-2</c:v>
                </c:pt>
                <c:pt idx="205">
                  <c:v>4.8654059424179291E-4</c:v>
                </c:pt>
                <c:pt idx="206">
                  <c:v>4.7067883954383816E-3</c:v>
                </c:pt>
                <c:pt idx="207">
                  <c:v>1.4866188166049928E-2</c:v>
                </c:pt>
                <c:pt idx="208">
                  <c:v>-1.1195351430913242E-2</c:v>
                </c:pt>
                <c:pt idx="209">
                  <c:v>2.753534646227125E-3</c:v>
                </c:pt>
                <c:pt idx="210">
                  <c:v>3.0296530050868947E-3</c:v>
                </c:pt>
                <c:pt idx="211">
                  <c:v>-1.5012858013063641E-3</c:v>
                </c:pt>
                <c:pt idx="212">
                  <c:v>-7.9060574737197433E-3</c:v>
                </c:pt>
                <c:pt idx="213">
                  <c:v>-4.2437928551812693E-2</c:v>
                </c:pt>
                <c:pt idx="214">
                  <c:v>2.9625278925781845E-3</c:v>
                </c:pt>
                <c:pt idx="215">
                  <c:v>-1.6626357868666508E-2</c:v>
                </c:pt>
                <c:pt idx="216">
                  <c:v>-4.9255568366275548E-3</c:v>
                </c:pt>
                <c:pt idx="217">
                  <c:v>1.5077241793158243E-3</c:v>
                </c:pt>
                <c:pt idx="218">
                  <c:v>-1.3500402368963715E-2</c:v>
                </c:pt>
                <c:pt idx="219">
                  <c:v>-1.2982652786534292E-2</c:v>
                </c:pt>
                <c:pt idx="220">
                  <c:v>1.4701479391154217E-3</c:v>
                </c:pt>
                <c:pt idx="221">
                  <c:v>7.1837855385203514E-3</c:v>
                </c:pt>
                <c:pt idx="222">
                  <c:v>1.018774008338711E-2</c:v>
                </c:pt>
                <c:pt idx="223">
                  <c:v>-3.0631605402939794E-3</c:v>
                </c:pt>
                <c:pt idx="224">
                  <c:v>1.7283592872206821E-2</c:v>
                </c:pt>
                <c:pt idx="225">
                  <c:v>-7.1715661218829472E-3</c:v>
                </c:pt>
                <c:pt idx="226">
                  <c:v>-1.426630248728734E-2</c:v>
                </c:pt>
                <c:pt idx="227">
                  <c:v>4.536757645056277E-4</c:v>
                </c:pt>
                <c:pt idx="228">
                  <c:v>5.8867812754059817E-3</c:v>
                </c:pt>
                <c:pt idx="229">
                  <c:v>-7.0485785577727661E-3</c:v>
                </c:pt>
                <c:pt idx="230">
                  <c:v>4.5956115480892089E-3</c:v>
                </c:pt>
                <c:pt idx="231">
                  <c:v>-4.3745676903290103E-3</c:v>
                </c:pt>
                <c:pt idx="232">
                  <c:v>1.114479923756133E-2</c:v>
                </c:pt>
                <c:pt idx="233">
                  <c:v>2.6471145311114715E-3</c:v>
                </c:pt>
                <c:pt idx="234">
                  <c:v>-9.1468531208900876E-4</c:v>
                </c:pt>
                <c:pt idx="235">
                  <c:v>1.1152056664310916E-2</c:v>
                </c:pt>
                <c:pt idx="236">
                  <c:v>-2.4052099786732548E-2</c:v>
                </c:pt>
                <c:pt idx="237">
                  <c:v>2.0656788253003385E-3</c:v>
                </c:pt>
                <c:pt idx="238">
                  <c:v>6.1803804005716419E-3</c:v>
                </c:pt>
                <c:pt idx="239">
                  <c:v>6.6711867316281842E-3</c:v>
                </c:pt>
                <c:pt idx="240">
                  <c:v>-1.2635462569463548E-2</c:v>
                </c:pt>
                <c:pt idx="241">
                  <c:v>7.0125006560813182E-3</c:v>
                </c:pt>
                <c:pt idx="242">
                  <c:v>-2.060831190195931E-3</c:v>
                </c:pt>
                <c:pt idx="243">
                  <c:v>-2.7420785034125629E-2</c:v>
                </c:pt>
                <c:pt idx="244">
                  <c:v>7.931105805403087E-3</c:v>
                </c:pt>
                <c:pt idx="245">
                  <c:v>1.4212842269552266E-2</c:v>
                </c:pt>
                <c:pt idx="246">
                  <c:v>-7.5160949823069121E-3</c:v>
                </c:pt>
                <c:pt idx="247">
                  <c:v>-3.508394015437379E-3</c:v>
                </c:pt>
                <c:pt idx="248">
                  <c:v>8.5348920070241739E-4</c:v>
                </c:pt>
                <c:pt idx="249">
                  <c:v>2.8747771170489897E-3</c:v>
                </c:pt>
                <c:pt idx="250">
                  <c:v>8.5018639341031047E-4</c:v>
                </c:pt>
                <c:pt idx="251">
                  <c:v>-2.2565114670323703E-3</c:v>
                </c:pt>
                <c:pt idx="252">
                  <c:v>-2.9626414902664891E-3</c:v>
                </c:pt>
                <c:pt idx="253">
                  <c:v>-9.9571878490287546E-3</c:v>
                </c:pt>
                <c:pt idx="254">
                  <c:v>2.0193712633593951E-2</c:v>
                </c:pt>
                <c:pt idx="255">
                  <c:v>1.2348298739929899E-2</c:v>
                </c:pt>
                <c:pt idx="256">
                  <c:v>-5.7363876983544514E-3</c:v>
                </c:pt>
                <c:pt idx="257">
                  <c:v>2.5973650542960849E-3</c:v>
                </c:pt>
                <c:pt idx="258">
                  <c:v>-9.6103215369487214E-3</c:v>
                </c:pt>
                <c:pt idx="259">
                  <c:v>9.2610310103038713E-4</c:v>
                </c:pt>
                <c:pt idx="260">
                  <c:v>5.6109268165595175E-3</c:v>
                </c:pt>
                <c:pt idx="261">
                  <c:v>-2.3803913729890198E-3</c:v>
                </c:pt>
                <c:pt idx="262">
                  <c:v>1.1689426213786332E-2</c:v>
                </c:pt>
                <c:pt idx="263">
                  <c:v>6.0812473031667902E-4</c:v>
                </c:pt>
                <c:pt idx="264">
                  <c:v>-1.5147413931126505E-3</c:v>
                </c:pt>
                <c:pt idx="265">
                  <c:v>-4.341810036721949E-3</c:v>
                </c:pt>
                <c:pt idx="266">
                  <c:v>-1.6547436839615161E-2</c:v>
                </c:pt>
                <c:pt idx="267">
                  <c:v>-2.0179466130696962E-3</c:v>
                </c:pt>
                <c:pt idx="268">
                  <c:v>5.9759199458975683E-3</c:v>
                </c:pt>
                <c:pt idx="269">
                  <c:v>4.6344155652337619E-3</c:v>
                </c:pt>
                <c:pt idx="270">
                  <c:v>1.5273724721161166E-2</c:v>
                </c:pt>
                <c:pt idx="271">
                  <c:v>-6.2238801127736795E-3</c:v>
                </c:pt>
                <c:pt idx="272">
                  <c:v>1.8582682856969335E-2</c:v>
                </c:pt>
                <c:pt idx="273">
                  <c:v>-3.8149078783529721E-3</c:v>
                </c:pt>
                <c:pt idx="274">
                  <c:v>-1.0029408157190009E-2</c:v>
                </c:pt>
                <c:pt idx="275">
                  <c:v>-2.0141706501104958E-2</c:v>
                </c:pt>
                <c:pt idx="276">
                  <c:v>-1.3088455360590243E-3</c:v>
                </c:pt>
                <c:pt idx="277">
                  <c:v>1.7366879020058332E-2</c:v>
                </c:pt>
                <c:pt idx="278">
                  <c:v>-4.72366983659488E-3</c:v>
                </c:pt>
                <c:pt idx="279">
                  <c:v>1.6018888864304692E-2</c:v>
                </c:pt>
                <c:pt idx="280">
                  <c:v>1.7318243437445566E-2</c:v>
                </c:pt>
                <c:pt idx="281">
                  <c:v>7.3010093264431995E-3</c:v>
                </c:pt>
                <c:pt idx="282">
                  <c:v>-6.4289784372621742E-2</c:v>
                </c:pt>
                <c:pt idx="283">
                  <c:v>2.4338301441664172E-3</c:v>
                </c:pt>
                <c:pt idx="284">
                  <c:v>9.105362741556584E-3</c:v>
                </c:pt>
                <c:pt idx="285">
                  <c:v>5.3349548634598724E-3</c:v>
                </c:pt>
                <c:pt idx="286">
                  <c:v>-1.8717678909006875E-2</c:v>
                </c:pt>
                <c:pt idx="287">
                  <c:v>6.5786031442004265E-3</c:v>
                </c:pt>
                <c:pt idx="288">
                  <c:v>6.3818934055689981E-3</c:v>
                </c:pt>
                <c:pt idx="289">
                  <c:v>-5.2753192744309848E-4</c:v>
                </c:pt>
                <c:pt idx="290">
                  <c:v>2.8340621955754701E-2</c:v>
                </c:pt>
                <c:pt idx="291">
                  <c:v>-6.1034271723705135E-3</c:v>
                </c:pt>
                <c:pt idx="292">
                  <c:v>-6.4438966521184211E-3</c:v>
                </c:pt>
                <c:pt idx="293">
                  <c:v>-7.482121438646335E-3</c:v>
                </c:pt>
                <c:pt idx="294">
                  <c:v>1.3955530935461599E-3</c:v>
                </c:pt>
                <c:pt idx="295">
                  <c:v>4.0701207241367792E-3</c:v>
                </c:pt>
                <c:pt idx="296">
                  <c:v>3.5203535048473106E-3</c:v>
                </c:pt>
                <c:pt idx="297">
                  <c:v>1.1812859411795879E-2</c:v>
                </c:pt>
                <c:pt idx="298">
                  <c:v>-7.7619019470506175E-3</c:v>
                </c:pt>
                <c:pt idx="299">
                  <c:v>-4.8478741662889169E-3</c:v>
                </c:pt>
                <c:pt idx="300">
                  <c:v>-6.7222827500895059E-4</c:v>
                </c:pt>
                <c:pt idx="301">
                  <c:v>-2.4270021790882574E-3</c:v>
                </c:pt>
                <c:pt idx="302">
                  <c:v>2.9875943036498594E-2</c:v>
                </c:pt>
                <c:pt idx="303">
                  <c:v>-8.7782472852725049E-4</c:v>
                </c:pt>
                <c:pt idx="304">
                  <c:v>-1.3678586386014273E-4</c:v>
                </c:pt>
                <c:pt idx="305">
                  <c:v>8.2095508175272069E-3</c:v>
                </c:pt>
                <c:pt idx="306">
                  <c:v>3.6066579610514998E-3</c:v>
                </c:pt>
                <c:pt idx="307">
                  <c:v>1.1810326453657417E-2</c:v>
                </c:pt>
                <c:pt idx="308">
                  <c:v>3.7294264670366444E-4</c:v>
                </c:pt>
                <c:pt idx="309">
                  <c:v>-1.3617971830948272E-4</c:v>
                </c:pt>
                <c:pt idx="310">
                  <c:v>4.1573152603578342E-3</c:v>
                </c:pt>
                <c:pt idx="311">
                  <c:v>-1.9520411740189662E-3</c:v>
                </c:pt>
                <c:pt idx="312">
                  <c:v>-1.0062548147829658E-3</c:v>
                </c:pt>
                <c:pt idx="313">
                  <c:v>-1.5175243193343382E-3</c:v>
                </c:pt>
                <c:pt idx="314">
                  <c:v>1.5994766026138904E-2</c:v>
                </c:pt>
                <c:pt idx="315">
                  <c:v>1.2298170930861415E-3</c:v>
                </c:pt>
                <c:pt idx="316">
                  <c:v>5.7973435922708486E-3</c:v>
                </c:pt>
                <c:pt idx="317">
                  <c:v>7.9226751485901006E-4</c:v>
                </c:pt>
                <c:pt idx="318">
                  <c:v>-3.6978930808870256E-3</c:v>
                </c:pt>
                <c:pt idx="319">
                  <c:v>6.9845585891232667E-3</c:v>
                </c:pt>
                <c:pt idx="320">
                  <c:v>2.4883205339144752E-3</c:v>
                </c:pt>
                <c:pt idx="321">
                  <c:v>2.2123835171558139E-4</c:v>
                </c:pt>
                <c:pt idx="322">
                  <c:v>2.8342802093345937E-3</c:v>
                </c:pt>
                <c:pt idx="323">
                  <c:v>1.2343946765140118E-2</c:v>
                </c:pt>
                <c:pt idx="324">
                  <c:v>-2.6429116943193984E-3</c:v>
                </c:pt>
                <c:pt idx="325">
                  <c:v>1.4910634434401814E-2</c:v>
                </c:pt>
                <c:pt idx="326">
                  <c:v>4.8097853737452548E-3</c:v>
                </c:pt>
                <c:pt idx="327">
                  <c:v>2.5361984015793422E-3</c:v>
                </c:pt>
                <c:pt idx="328">
                  <c:v>-3.5485476788703028E-3</c:v>
                </c:pt>
                <c:pt idx="329">
                  <c:v>-7.4393603541237892E-4</c:v>
                </c:pt>
                <c:pt idx="330">
                  <c:v>-6.0967957300503948E-4</c:v>
                </c:pt>
                <c:pt idx="331">
                  <c:v>-3.152524606845156E-3</c:v>
                </c:pt>
                <c:pt idx="332">
                  <c:v>3.8539652503853327E-3</c:v>
                </c:pt>
                <c:pt idx="333">
                  <c:v>6.2492786347465587E-4</c:v>
                </c:pt>
                <c:pt idx="334">
                  <c:v>-1.1704473202969117E-2</c:v>
                </c:pt>
                <c:pt idx="335">
                  <c:v>-1.309123114468109E-3</c:v>
                </c:pt>
                <c:pt idx="336">
                  <c:v>6.027959106522587E-3</c:v>
                </c:pt>
                <c:pt idx="337">
                  <c:v>-1.9901251088420732E-4</c:v>
                </c:pt>
                <c:pt idx="338">
                  <c:v>2.9011265729275929E-3</c:v>
                </c:pt>
                <c:pt idx="339">
                  <c:v>-2.3331240038355835E-3</c:v>
                </c:pt>
                <c:pt idx="340">
                  <c:v>4.341248984800406E-3</c:v>
                </c:pt>
                <c:pt idx="341">
                  <c:v>5.5509101059664926E-3</c:v>
                </c:pt>
                <c:pt idx="342">
                  <c:v>3.2785483694746627E-3</c:v>
                </c:pt>
                <c:pt idx="343">
                  <c:v>8.001659205550132E-3</c:v>
                </c:pt>
                <c:pt idx="344">
                  <c:v>6.4624289832131759E-3</c:v>
                </c:pt>
                <c:pt idx="345">
                  <c:v>6.0920938219192978E-4</c:v>
                </c:pt>
                <c:pt idx="346">
                  <c:v>-6.9173305785696108E-3</c:v>
                </c:pt>
                <c:pt idx="347">
                  <c:v>1.826080033162621E-3</c:v>
                </c:pt>
                <c:pt idx="348">
                  <c:v>-1.4751389293210348E-3</c:v>
                </c:pt>
                <c:pt idx="349">
                  <c:v>2.8319761183407564E-3</c:v>
                </c:pt>
                <c:pt idx="350">
                  <c:v>4.967111723969013E-3</c:v>
                </c:pt>
                <c:pt idx="351">
                  <c:v>6.8705037202684257E-3</c:v>
                </c:pt>
                <c:pt idx="352">
                  <c:v>-1.2576346520464887E-3</c:v>
                </c:pt>
                <c:pt idx="353">
                  <c:v>-1.0020414863226128E-2</c:v>
                </c:pt>
                <c:pt idx="354">
                  <c:v>8.6312392578870665E-3</c:v>
                </c:pt>
                <c:pt idx="355">
                  <c:v>9.4151762569483557E-3</c:v>
                </c:pt>
                <c:pt idx="356">
                  <c:v>1.5579560078031039E-2</c:v>
                </c:pt>
                <c:pt idx="357">
                  <c:v>-3.0542410325499494E-3</c:v>
                </c:pt>
                <c:pt idx="358">
                  <c:v>-1.0801331473991808E-2</c:v>
                </c:pt>
                <c:pt idx="359">
                  <c:v>-2.6099014450090485E-4</c:v>
                </c:pt>
                <c:pt idx="360">
                  <c:v>7.9227259178525611E-4</c:v>
                </c:pt>
                <c:pt idx="361">
                  <c:v>-6.0028486972987169E-3</c:v>
                </c:pt>
                <c:pt idx="362">
                  <c:v>-6.7045438155454188E-3</c:v>
                </c:pt>
                <c:pt idx="363">
                  <c:v>2.0269079752949562E-4</c:v>
                </c:pt>
                <c:pt idx="364">
                  <c:v>-6.6796125410613456E-3</c:v>
                </c:pt>
                <c:pt idx="365">
                  <c:v>-1.4056338825921165E-3</c:v>
                </c:pt>
                <c:pt idx="366">
                  <c:v>-3.8972063981267085E-3</c:v>
                </c:pt>
                <c:pt idx="367">
                  <c:v>1.0396331693707898E-2</c:v>
                </c:pt>
                <c:pt idx="368">
                  <c:v>-2.088421435745616E-2</c:v>
                </c:pt>
                <c:pt idx="369">
                  <c:v>-8.7306759434492703E-3</c:v>
                </c:pt>
                <c:pt idx="370">
                  <c:v>-6.7840988039800073E-3</c:v>
                </c:pt>
                <c:pt idx="371">
                  <c:v>-3.2295990445033076E-2</c:v>
                </c:pt>
                <c:pt idx="372">
                  <c:v>-3.3960875391627121E-2</c:v>
                </c:pt>
                <c:pt idx="373">
                  <c:v>4.0333119697445165E-2</c:v>
                </c:pt>
                <c:pt idx="374">
                  <c:v>-3.2181021672892995E-2</c:v>
                </c:pt>
                <c:pt idx="375">
                  <c:v>5.6537692318328017E-2</c:v>
                </c:pt>
                <c:pt idx="376">
                  <c:v>-1.0320994205088089E-2</c:v>
                </c:pt>
                <c:pt idx="377">
                  <c:v>1.2438208432140468E-4</c:v>
                </c:pt>
                <c:pt idx="378">
                  <c:v>-4.0169805540025992E-2</c:v>
                </c:pt>
                <c:pt idx="379">
                  <c:v>3.7390808429988015E-2</c:v>
                </c:pt>
                <c:pt idx="380">
                  <c:v>-7.2013155053133382E-2</c:v>
                </c:pt>
                <c:pt idx="381">
                  <c:v>-4.9701851345566574E-2</c:v>
                </c:pt>
                <c:pt idx="382">
                  <c:v>6.8411659825755006E-2</c:v>
                </c:pt>
                <c:pt idx="383">
                  <c:v>-5.4793106903247145E-2</c:v>
                </c:pt>
                <c:pt idx="384">
                  <c:v>7.177206584093869E-2</c:v>
                </c:pt>
                <c:pt idx="385">
                  <c:v>-1.2005592574297156E-2</c:v>
                </c:pt>
                <c:pt idx="386">
                  <c:v>-6.0398421636688376E-2</c:v>
                </c:pt>
                <c:pt idx="387">
                  <c:v>-5.800598471540587E-2</c:v>
                </c:pt>
                <c:pt idx="388">
                  <c:v>-7.5784281284610733E-2</c:v>
                </c:pt>
                <c:pt idx="389">
                  <c:v>6.9843786110698303E-2</c:v>
                </c:pt>
                <c:pt idx="390">
                  <c:v>1.8426225611792321E-3</c:v>
                </c:pt>
                <c:pt idx="391">
                  <c:v>5.8314261863461364E-2</c:v>
                </c:pt>
                <c:pt idx="392">
                  <c:v>-2.7312368875243243E-2</c:v>
                </c:pt>
                <c:pt idx="393">
                  <c:v>7.6936607793569117E-2</c:v>
                </c:pt>
                <c:pt idx="394">
                  <c:v>-1.4238722509234249E-2</c:v>
                </c:pt>
                <c:pt idx="395">
                  <c:v>-1.7854416255965139E-2</c:v>
                </c:pt>
                <c:pt idx="396">
                  <c:v>3.3133708495251546E-2</c:v>
                </c:pt>
                <c:pt idx="397">
                  <c:v>7.6260226195661593E-3</c:v>
                </c:pt>
                <c:pt idx="398">
                  <c:v>4.0811023713580863E-2</c:v>
                </c:pt>
                <c:pt idx="399">
                  <c:v>-1.6454878688627907E-2</c:v>
                </c:pt>
                <c:pt idx="400">
                  <c:v>4.1175774146540854E-2</c:v>
                </c:pt>
                <c:pt idx="401">
                  <c:v>-1.4276810041658192E-2</c:v>
                </c:pt>
                <c:pt idx="402">
                  <c:v>-1.0397022432479908E-2</c:v>
                </c:pt>
                <c:pt idx="403">
                  <c:v>4.3809127384608071E-2</c:v>
                </c:pt>
                <c:pt idx="404">
                  <c:v>1.1096301945190007E-2</c:v>
                </c:pt>
                <c:pt idx="405">
                  <c:v>1.3517344913410452E-2</c:v>
                </c:pt>
                <c:pt idx="406">
                  <c:v>1.5575607646021899E-2</c:v>
                </c:pt>
                <c:pt idx="407">
                  <c:v>-2.3085296142137898E-3</c:v>
                </c:pt>
                <c:pt idx="408">
                  <c:v>-1.321160536334052E-2</c:v>
                </c:pt>
                <c:pt idx="409">
                  <c:v>2.186944236981736E-2</c:v>
                </c:pt>
                <c:pt idx="410">
                  <c:v>1.6334196239078971E-2</c:v>
                </c:pt>
                <c:pt idx="411">
                  <c:v>-4.1925973960086453E-3</c:v>
                </c:pt>
                <c:pt idx="412">
                  <c:v>-3.6911739047438305E-3</c:v>
                </c:pt>
                <c:pt idx="413">
                  <c:v>-1.8978808050992786E-2</c:v>
                </c:pt>
                <c:pt idx="414">
                  <c:v>-7.6292367321357385E-3</c:v>
                </c:pt>
                <c:pt idx="415">
                  <c:v>-1.3356923431396249E-3</c:v>
                </c:pt>
                <c:pt idx="416">
                  <c:v>-1.1735143026956014E-2</c:v>
                </c:pt>
                <c:pt idx="417">
                  <c:v>-1.3861809512836731E-4</c:v>
                </c:pt>
                <c:pt idx="418">
                  <c:v>8.257111509028232E-3</c:v>
                </c:pt>
                <c:pt idx="419">
                  <c:v>-9.5471796906897687E-3</c:v>
                </c:pt>
                <c:pt idx="420">
                  <c:v>-3.3185069622272065E-3</c:v>
                </c:pt>
                <c:pt idx="421">
                  <c:v>7.4888475611187026E-3</c:v>
                </c:pt>
                <c:pt idx="422">
                  <c:v>2.7496964485617475E-3</c:v>
                </c:pt>
                <c:pt idx="423">
                  <c:v>-1.3303226413151615E-2</c:v>
                </c:pt>
                <c:pt idx="424">
                  <c:v>-7.1813367554028702E-5</c:v>
                </c:pt>
                <c:pt idx="425">
                  <c:v>3.4565475568512885E-3</c:v>
                </c:pt>
                <c:pt idx="426">
                  <c:v>1.878439467764955E-2</c:v>
                </c:pt>
                <c:pt idx="427">
                  <c:v>5.2802908851752703E-4</c:v>
                </c:pt>
                <c:pt idx="428">
                  <c:v>-1.0019194570611829E-2</c:v>
                </c:pt>
                <c:pt idx="429">
                  <c:v>-9.0368688129496642E-3</c:v>
                </c:pt>
                <c:pt idx="430">
                  <c:v>-6.5940043792392716E-3</c:v>
                </c:pt>
                <c:pt idx="431">
                  <c:v>-9.1761479959434691E-3</c:v>
                </c:pt>
                <c:pt idx="432">
                  <c:v>1.3102380197786345E-3</c:v>
                </c:pt>
                <c:pt idx="433">
                  <c:v>2.2754534269321842E-3</c:v>
                </c:pt>
                <c:pt idx="434">
                  <c:v>1.4249201532466244E-2</c:v>
                </c:pt>
                <c:pt idx="435">
                  <c:v>1.2033676709878623E-2</c:v>
                </c:pt>
                <c:pt idx="436">
                  <c:v>-1.0548021862042394E-2</c:v>
                </c:pt>
                <c:pt idx="437">
                  <c:v>7.1707762194329096E-3</c:v>
                </c:pt>
                <c:pt idx="438">
                  <c:v>2.6883409792815851E-3</c:v>
                </c:pt>
                <c:pt idx="439">
                  <c:v>-1.3005890983680296E-2</c:v>
                </c:pt>
                <c:pt idx="440">
                  <c:v>3.8718981852060813E-3</c:v>
                </c:pt>
                <c:pt idx="441">
                  <c:v>-3.6100012162365294E-3</c:v>
                </c:pt>
                <c:pt idx="442">
                  <c:v>-5.5396676061317983E-3</c:v>
                </c:pt>
                <c:pt idx="443">
                  <c:v>1.2521433694340528E-2</c:v>
                </c:pt>
                <c:pt idx="444">
                  <c:v>-4.8028459838782109E-2</c:v>
                </c:pt>
                <c:pt idx="445">
                  <c:v>9.040282732185774E-3</c:v>
                </c:pt>
                <c:pt idx="446">
                  <c:v>-6.3565411261780821E-3</c:v>
                </c:pt>
                <c:pt idx="447">
                  <c:v>2.2466129558412158E-2</c:v>
                </c:pt>
                <c:pt idx="448">
                  <c:v>-3.0558371169915732E-3</c:v>
                </c:pt>
                <c:pt idx="449">
                  <c:v>-4.2492058746254942E-3</c:v>
                </c:pt>
                <c:pt idx="450">
                  <c:v>2.9198683126465314E-3</c:v>
                </c:pt>
                <c:pt idx="451">
                  <c:v>-3.0690568642242114E-3</c:v>
                </c:pt>
                <c:pt idx="452">
                  <c:v>-3.7077912386664154E-3</c:v>
                </c:pt>
                <c:pt idx="453">
                  <c:v>-2.1513377435649877E-2</c:v>
                </c:pt>
                <c:pt idx="454">
                  <c:v>-1.0788241852554995E-3</c:v>
                </c:pt>
                <c:pt idx="455">
                  <c:v>-1.3411345436690087E-2</c:v>
                </c:pt>
                <c:pt idx="456">
                  <c:v>8.880401277151331E-3</c:v>
                </c:pt>
                <c:pt idx="457">
                  <c:v>1.1366120304315337E-2</c:v>
                </c:pt>
                <c:pt idx="458">
                  <c:v>-1.7838970307943549E-3</c:v>
                </c:pt>
                <c:pt idx="459">
                  <c:v>4.1897874182706503E-3</c:v>
                </c:pt>
                <c:pt idx="460">
                  <c:v>1.415317172991392E-2</c:v>
                </c:pt>
                <c:pt idx="461">
                  <c:v>-9.1356553068663447E-4</c:v>
                </c:pt>
                <c:pt idx="462">
                  <c:v>2.9311933984203322E-3</c:v>
                </c:pt>
                <c:pt idx="463">
                  <c:v>-5.4632002025116616E-3</c:v>
                </c:pt>
                <c:pt idx="464">
                  <c:v>-8.4762320220460217E-4</c:v>
                </c:pt>
                <c:pt idx="465">
                  <c:v>1.9747311261215844E-2</c:v>
                </c:pt>
                <c:pt idx="466">
                  <c:v>1.8486217895355549E-2</c:v>
                </c:pt>
                <c:pt idx="467">
                  <c:v>2.2914371965018364E-3</c:v>
                </c:pt>
                <c:pt idx="468">
                  <c:v>6.6515522720991893E-3</c:v>
                </c:pt>
                <c:pt idx="469">
                  <c:v>6.6636027131744882E-4</c:v>
                </c:pt>
                <c:pt idx="470">
                  <c:v>1.6689070573380419E-3</c:v>
                </c:pt>
                <c:pt idx="471">
                  <c:v>9.3126508391468891E-4</c:v>
                </c:pt>
                <c:pt idx="472">
                  <c:v>1.7974524322376603E-3</c:v>
                </c:pt>
                <c:pt idx="473">
                  <c:v>-2.6735153251646743E-3</c:v>
                </c:pt>
                <c:pt idx="474">
                  <c:v>-1.0012609727991199E-2</c:v>
                </c:pt>
                <c:pt idx="475">
                  <c:v>-6.3704704148967728E-3</c:v>
                </c:pt>
                <c:pt idx="476">
                  <c:v>-2.3844313208135838E-3</c:v>
                </c:pt>
                <c:pt idx="477">
                  <c:v>-1.9804819490658785E-3</c:v>
                </c:pt>
                <c:pt idx="478">
                  <c:v>2.0413076922672405E-3</c:v>
                </c:pt>
                <c:pt idx="479">
                  <c:v>-7.3852058063428047E-3</c:v>
                </c:pt>
                <c:pt idx="480">
                  <c:v>1.0846872234540984E-2</c:v>
                </c:pt>
                <c:pt idx="481">
                  <c:v>-8.8624270728891285E-4</c:v>
                </c:pt>
                <c:pt idx="482">
                  <c:v>7.9796301845029213E-3</c:v>
                </c:pt>
                <c:pt idx="483">
                  <c:v>-5.7471958672985195E-3</c:v>
                </c:pt>
                <c:pt idx="484">
                  <c:v>7.0880458000675906E-3</c:v>
                </c:pt>
                <c:pt idx="485">
                  <c:v>-3.8464758071234421E-3</c:v>
                </c:pt>
                <c:pt idx="486">
                  <c:v>-7.1898693028426596E-3</c:v>
                </c:pt>
                <c:pt idx="487">
                  <c:v>1.8133560002142488E-2</c:v>
                </c:pt>
                <c:pt idx="488">
                  <c:v>-1.1156737623903868E-2</c:v>
                </c:pt>
                <c:pt idx="489">
                  <c:v>1.617621523430843E-3</c:v>
                </c:pt>
                <c:pt idx="490">
                  <c:v>5.043312438525357E-3</c:v>
                </c:pt>
                <c:pt idx="491">
                  <c:v>7.3531241626296102E-3</c:v>
                </c:pt>
                <c:pt idx="492">
                  <c:v>1.9933231249155987E-3</c:v>
                </c:pt>
                <c:pt idx="493">
                  <c:v>6.8222313304308708E-3</c:v>
                </c:pt>
                <c:pt idx="494">
                  <c:v>8.8074145981437337E-3</c:v>
                </c:pt>
                <c:pt idx="495">
                  <c:v>2.6287624974031237E-3</c:v>
                </c:pt>
                <c:pt idx="496">
                  <c:v>-5.9509565235116876E-4</c:v>
                </c:pt>
                <c:pt idx="497">
                  <c:v>1.5739915696643464E-3</c:v>
                </c:pt>
                <c:pt idx="498">
                  <c:v>4.4511519204764108E-3</c:v>
                </c:pt>
                <c:pt idx="499">
                  <c:v>4.3009839876605666E-3</c:v>
                </c:pt>
                <c:pt idx="500">
                  <c:v>-1.5017739072191436E-3</c:v>
                </c:pt>
                <c:pt idx="501">
                  <c:v>-1.2400320398493094E-2</c:v>
                </c:pt>
                <c:pt idx="502">
                  <c:v>1.5126763618941181E-2</c:v>
                </c:pt>
                <c:pt idx="503">
                  <c:v>-2.8221370026815157E-2</c:v>
                </c:pt>
                <c:pt idx="504">
                  <c:v>-6.4439356201458691E-3</c:v>
                </c:pt>
                <c:pt idx="505">
                  <c:v>-8.9950373018729581E-3</c:v>
                </c:pt>
                <c:pt idx="506">
                  <c:v>1.6429388697519004E-2</c:v>
                </c:pt>
                <c:pt idx="507">
                  <c:v>-1.8816376156738496E-2</c:v>
                </c:pt>
                <c:pt idx="508">
                  <c:v>5.901099583675508E-3</c:v>
                </c:pt>
                <c:pt idx="509">
                  <c:v>3.8460943048939443E-3</c:v>
                </c:pt>
                <c:pt idx="510">
                  <c:v>3.6299167104514867E-3</c:v>
                </c:pt>
                <c:pt idx="511">
                  <c:v>-3.3001720697088807E-3</c:v>
                </c:pt>
                <c:pt idx="512">
                  <c:v>-8.3260653250182975E-3</c:v>
                </c:pt>
                <c:pt idx="513">
                  <c:v>1.3562269826451222E-2</c:v>
                </c:pt>
                <c:pt idx="514">
                  <c:v>-2.7733686625917624E-2</c:v>
                </c:pt>
                <c:pt idx="515">
                  <c:v>-6.1558098848271455E-3</c:v>
                </c:pt>
                <c:pt idx="516">
                  <c:v>1.5899371147237685E-3</c:v>
                </c:pt>
                <c:pt idx="517">
                  <c:v>1.5886521501733185E-3</c:v>
                </c:pt>
                <c:pt idx="518">
                  <c:v>6.8165177120188694E-3</c:v>
                </c:pt>
                <c:pt idx="519">
                  <c:v>9.901736541011296E-3</c:v>
                </c:pt>
                <c:pt idx="520">
                  <c:v>-3.439208368280545E-4</c:v>
                </c:pt>
                <c:pt idx="521">
                  <c:v>1.2296487034316211E-2</c:v>
                </c:pt>
                <c:pt idx="522">
                  <c:v>-1.0536649142058055E-2</c:v>
                </c:pt>
                <c:pt idx="523">
                  <c:v>-7.36093963197227E-3</c:v>
                </c:pt>
                <c:pt idx="524">
                  <c:v>1.3512447299630279E-2</c:v>
                </c:pt>
                <c:pt idx="525">
                  <c:v>-1.3383497659778264E-2</c:v>
                </c:pt>
                <c:pt idx="526">
                  <c:v>1.1011763113433749E-2</c:v>
                </c:pt>
                <c:pt idx="527">
                  <c:v>6.8025970510164433E-3</c:v>
                </c:pt>
                <c:pt idx="528">
                  <c:v>1.3869667503190318E-2</c:v>
                </c:pt>
                <c:pt idx="529">
                  <c:v>5.7423753824035542E-3</c:v>
                </c:pt>
                <c:pt idx="530">
                  <c:v>-2.3189143146718154E-2</c:v>
                </c:pt>
                <c:pt idx="531">
                  <c:v>-1.7570349488628372E-3</c:v>
                </c:pt>
                <c:pt idx="532">
                  <c:v>-6.1667407478057535E-3</c:v>
                </c:pt>
                <c:pt idx="533">
                  <c:v>6.1599947160596675E-3</c:v>
                </c:pt>
                <c:pt idx="534">
                  <c:v>-2.5857798736936562E-2</c:v>
                </c:pt>
                <c:pt idx="535">
                  <c:v>1.5891199684599758E-3</c:v>
                </c:pt>
                <c:pt idx="536">
                  <c:v>-4.3019242935277884E-3</c:v>
                </c:pt>
                <c:pt idx="537">
                  <c:v>7.9557875304516381E-3</c:v>
                </c:pt>
                <c:pt idx="538">
                  <c:v>1.0990803488479543E-3</c:v>
                </c:pt>
                <c:pt idx="539">
                  <c:v>-8.7858571305102391E-3</c:v>
                </c:pt>
                <c:pt idx="540">
                  <c:v>-5.7154454975589502E-3</c:v>
                </c:pt>
                <c:pt idx="541">
                  <c:v>-3.4037604415683924E-2</c:v>
                </c:pt>
                <c:pt idx="542">
                  <c:v>-8.4951444516055026E-3</c:v>
                </c:pt>
                <c:pt idx="543">
                  <c:v>-5.8719045942776712E-4</c:v>
                </c:pt>
                <c:pt idx="544">
                  <c:v>1.1453651436945161E-2</c:v>
                </c:pt>
                <c:pt idx="545">
                  <c:v>-1.374715730025518E-3</c:v>
                </c:pt>
                <c:pt idx="546">
                  <c:v>6.4736315142275664E-3</c:v>
                </c:pt>
                <c:pt idx="547">
                  <c:v>2.575161643675705E-3</c:v>
                </c:pt>
                <c:pt idx="548">
                  <c:v>1.7655468271156854E-2</c:v>
                </c:pt>
                <c:pt idx="549">
                  <c:v>2.6564637826363167E-2</c:v>
                </c:pt>
                <c:pt idx="550">
                  <c:v>1.4945051135449151E-2</c:v>
                </c:pt>
                <c:pt idx="551">
                  <c:v>-3.2452145324923503E-3</c:v>
                </c:pt>
                <c:pt idx="552">
                  <c:v>3.3742024277102832E-3</c:v>
                </c:pt>
                <c:pt idx="553">
                  <c:v>1.0727356046919894E-2</c:v>
                </c:pt>
                <c:pt idx="554">
                  <c:v>6.3143117464878329E-3</c:v>
                </c:pt>
                <c:pt idx="555">
                  <c:v>-9.9963364571906202E-3</c:v>
                </c:pt>
                <c:pt idx="556">
                  <c:v>-1.3348920903802408E-2</c:v>
                </c:pt>
                <c:pt idx="557">
                  <c:v>-1.5655935354787181E-3</c:v>
                </c:pt>
                <c:pt idx="558">
                  <c:v>-5.3184955323790101E-3</c:v>
                </c:pt>
                <c:pt idx="559">
                  <c:v>-1.0237142431213694E-2</c:v>
                </c:pt>
                <c:pt idx="560">
                  <c:v>-2.7777777777777783E-6</c:v>
                </c:pt>
                <c:pt idx="561">
                  <c:v>-1.3248799322443433E-3</c:v>
                </c:pt>
                <c:pt idx="562">
                  <c:v>2.2222373384738854E-3</c:v>
                </c:pt>
                <c:pt idx="563">
                  <c:v>4.7072080800401152E-3</c:v>
                </c:pt>
                <c:pt idx="564">
                  <c:v>1.8961613926008168E-2</c:v>
                </c:pt>
                <c:pt idx="565">
                  <c:v>4.6659439949714885E-3</c:v>
                </c:pt>
                <c:pt idx="566">
                  <c:v>5.7856731259463643E-3</c:v>
                </c:pt>
                <c:pt idx="567">
                  <c:v>8.4844802230267385E-3</c:v>
                </c:pt>
                <c:pt idx="568">
                  <c:v>-8.6915624566355799E-3</c:v>
                </c:pt>
                <c:pt idx="569">
                  <c:v>1.716785655624524E-2</c:v>
                </c:pt>
                <c:pt idx="570">
                  <c:v>1.0172735115765524E-2</c:v>
                </c:pt>
                <c:pt idx="571">
                  <c:v>-5.5708512695880914E-3</c:v>
                </c:pt>
                <c:pt idx="572">
                  <c:v>4.5839200110994937E-3</c:v>
                </c:pt>
                <c:pt idx="573">
                  <c:v>-2.5698396892753494E-2</c:v>
                </c:pt>
                <c:pt idx="574">
                  <c:v>1.0009530539250206E-2</c:v>
                </c:pt>
                <c:pt idx="575">
                  <c:v>-5.9978622356078376E-3</c:v>
                </c:pt>
                <c:pt idx="576">
                  <c:v>2.604563888334066E-2</c:v>
                </c:pt>
                <c:pt idx="577">
                  <c:v>5.7730262570539915E-3</c:v>
                </c:pt>
                <c:pt idx="578">
                  <c:v>-9.6933869959701727E-3</c:v>
                </c:pt>
                <c:pt idx="579">
                  <c:v>-1.9647885297921826E-3</c:v>
                </c:pt>
                <c:pt idx="580">
                  <c:v>-5.1236820867657925E-3</c:v>
                </c:pt>
                <c:pt idx="581">
                  <c:v>3.4787764603148529E-3</c:v>
                </c:pt>
                <c:pt idx="582">
                  <c:v>4.7077979125278516E-3</c:v>
                </c:pt>
                <c:pt idx="583">
                  <c:v>6.1784962609164181E-3</c:v>
                </c:pt>
                <c:pt idx="584">
                  <c:v>1.2311965659519966E-2</c:v>
                </c:pt>
                <c:pt idx="585">
                  <c:v>8.4835512887867764E-3</c:v>
                </c:pt>
                <c:pt idx="586">
                  <c:v>-5.6110901490572049E-3</c:v>
                </c:pt>
                <c:pt idx="587">
                  <c:v>1.1685143260117704E-2</c:v>
                </c:pt>
                <c:pt idx="588">
                  <c:v>9.362583931272643E-3</c:v>
                </c:pt>
                <c:pt idx="589">
                  <c:v>3.3691678767327083E-3</c:v>
                </c:pt>
                <c:pt idx="590">
                  <c:v>-2.0628779350296794E-3</c:v>
                </c:pt>
                <c:pt idx="591">
                  <c:v>-4.1978664349341527E-3</c:v>
                </c:pt>
                <c:pt idx="592">
                  <c:v>-7.8143178977698648E-3</c:v>
                </c:pt>
                <c:pt idx="593">
                  <c:v>-1.5217585071654251E-3</c:v>
                </c:pt>
                <c:pt idx="594">
                  <c:v>1.7327016824108584E-2</c:v>
                </c:pt>
                <c:pt idx="595">
                  <c:v>-2.1841760369828212E-3</c:v>
                </c:pt>
                <c:pt idx="596">
                  <c:v>1.5350711228666405E-2</c:v>
                </c:pt>
                <c:pt idx="597">
                  <c:v>-2.4622894218565591E-3</c:v>
                </c:pt>
                <c:pt idx="598">
                  <c:v>-4.0128948050857831E-3</c:v>
                </c:pt>
                <c:pt idx="599">
                  <c:v>1.1187564985015332E-2</c:v>
                </c:pt>
                <c:pt idx="600">
                  <c:v>1.4746014191700458E-2</c:v>
                </c:pt>
                <c:pt idx="601">
                  <c:v>2.6749171672221933E-2</c:v>
                </c:pt>
                <c:pt idx="602">
                  <c:v>-1.5369643896364292E-2</c:v>
                </c:pt>
                <c:pt idx="603">
                  <c:v>7.5944041548864135E-3</c:v>
                </c:pt>
                <c:pt idx="604">
                  <c:v>-3.6298411965227685E-2</c:v>
                </c:pt>
                <c:pt idx="605">
                  <c:v>-2.5794465026680231E-3</c:v>
                </c:pt>
                <c:pt idx="606">
                  <c:v>-9.0150446997326779E-3</c:v>
                </c:pt>
                <c:pt idx="607">
                  <c:v>-4.6641444909948241E-3</c:v>
                </c:pt>
                <c:pt idx="608">
                  <c:v>9.2387085828968679E-3</c:v>
                </c:pt>
                <c:pt idx="609">
                  <c:v>1.5070806728313001E-2</c:v>
                </c:pt>
                <c:pt idx="610">
                  <c:v>2.8526573254779425E-3</c:v>
                </c:pt>
                <c:pt idx="611">
                  <c:v>8.1513353925847954E-3</c:v>
                </c:pt>
                <c:pt idx="612">
                  <c:v>3.2413199661723143E-3</c:v>
                </c:pt>
                <c:pt idx="613">
                  <c:v>-4.5074101672435826E-3</c:v>
                </c:pt>
                <c:pt idx="614">
                  <c:v>3.1252409511351525E-3</c:v>
                </c:pt>
                <c:pt idx="615">
                  <c:v>-9.1071908747434385E-3</c:v>
                </c:pt>
                <c:pt idx="616">
                  <c:v>3.5666304247224407E-3</c:v>
                </c:pt>
                <c:pt idx="617">
                  <c:v>4.8130832024753705E-4</c:v>
                </c:pt>
                <c:pt idx="618">
                  <c:v>-1.6794381108995286E-2</c:v>
                </c:pt>
                <c:pt idx="619">
                  <c:v>-6.1889853826599243E-4</c:v>
                </c:pt>
                <c:pt idx="620">
                  <c:v>-8.8751071504434339E-3</c:v>
                </c:pt>
                <c:pt idx="621">
                  <c:v>1.3310086915323399E-2</c:v>
                </c:pt>
                <c:pt idx="622">
                  <c:v>1.0439252898509412E-3</c:v>
                </c:pt>
                <c:pt idx="623">
                  <c:v>-2.6776039403495423E-2</c:v>
                </c:pt>
                <c:pt idx="624">
                  <c:v>5.411021767434159E-3</c:v>
                </c:pt>
                <c:pt idx="625">
                  <c:v>-1.8865270654342713E-3</c:v>
                </c:pt>
                <c:pt idx="626">
                  <c:v>-1.7765834280134098E-2</c:v>
                </c:pt>
                <c:pt idx="627">
                  <c:v>-2.0371637816199197E-2</c:v>
                </c:pt>
                <c:pt idx="628">
                  <c:v>1.9600121270239648E-2</c:v>
                </c:pt>
                <c:pt idx="629">
                  <c:v>8.2928701346451344E-3</c:v>
                </c:pt>
                <c:pt idx="630">
                  <c:v>1.9036131307782532E-3</c:v>
                </c:pt>
                <c:pt idx="631">
                  <c:v>9.1524507384365145E-3</c:v>
                </c:pt>
                <c:pt idx="632">
                  <c:v>-6.341799924257862E-5</c:v>
                </c:pt>
                <c:pt idx="633">
                  <c:v>2.8860432696748172E-3</c:v>
                </c:pt>
                <c:pt idx="634">
                  <c:v>5.1240151180541533E-3</c:v>
                </c:pt>
                <c:pt idx="635">
                  <c:v>5.9035791973685928E-3</c:v>
                </c:pt>
                <c:pt idx="636">
                  <c:v>-3.7259020930405975E-3</c:v>
                </c:pt>
                <c:pt idx="637">
                  <c:v>-1.8683113966285675E-3</c:v>
                </c:pt>
                <c:pt idx="638">
                  <c:v>-2.6841455122182637E-3</c:v>
                </c:pt>
                <c:pt idx="639">
                  <c:v>2.869437040399781E-3</c:v>
                </c:pt>
                <c:pt idx="640">
                  <c:v>-9.3554699297878187E-4</c:v>
                </c:pt>
                <c:pt idx="641">
                  <c:v>9.6813846227414638E-3</c:v>
                </c:pt>
                <c:pt idx="642">
                  <c:v>3.6970489997016322E-4</c:v>
                </c:pt>
                <c:pt idx="643">
                  <c:v>1.8109066124849953E-2</c:v>
                </c:pt>
                <c:pt idx="644">
                  <c:v>6.706386707649426E-3</c:v>
                </c:pt>
                <c:pt idx="645">
                  <c:v>-6.2233768471893613E-3</c:v>
                </c:pt>
                <c:pt idx="646">
                  <c:v>-4.0081811971834315E-3</c:v>
                </c:pt>
                <c:pt idx="647">
                  <c:v>-9.2923365541116645E-3</c:v>
                </c:pt>
                <c:pt idx="648">
                  <c:v>3.6772738588239711E-3</c:v>
                </c:pt>
                <c:pt idx="649">
                  <c:v>-2.4560563128190715E-4</c:v>
                </c:pt>
                <c:pt idx="650">
                  <c:v>1.3443775706791319E-3</c:v>
                </c:pt>
                <c:pt idx="651">
                  <c:v>-3.9201451927479139E-3</c:v>
                </c:pt>
                <c:pt idx="652">
                  <c:v>-1.0610966414484323E-2</c:v>
                </c:pt>
                <c:pt idx="653">
                  <c:v>2.4149873459215071E-3</c:v>
                </c:pt>
                <c:pt idx="654">
                  <c:v>-1.3453510835832632E-2</c:v>
                </c:pt>
                <c:pt idx="655">
                  <c:v>2.7545741758581606E-3</c:v>
                </c:pt>
                <c:pt idx="656">
                  <c:v>2.9347089334878142E-3</c:v>
                </c:pt>
                <c:pt idx="657">
                  <c:v>1.1467531129504129E-2</c:v>
                </c:pt>
                <c:pt idx="658">
                  <c:v>2.769420841229997E-3</c:v>
                </c:pt>
                <c:pt idx="659">
                  <c:v>2.3027695131660243E-2</c:v>
                </c:pt>
                <c:pt idx="660">
                  <c:v>6.6022560073660333E-4</c:v>
                </c:pt>
                <c:pt idx="661">
                  <c:v>-8.5001666297539226E-3</c:v>
                </c:pt>
                <c:pt idx="662">
                  <c:v>2.0558325066760939E-3</c:v>
                </c:pt>
                <c:pt idx="663">
                  <c:v>-8.4946323718000562E-3</c:v>
                </c:pt>
                <c:pt idx="664">
                  <c:v>-5.7447747755557492E-3</c:v>
                </c:pt>
                <c:pt idx="665">
                  <c:v>-7.3814428720750955E-3</c:v>
                </c:pt>
                <c:pt idx="666">
                  <c:v>1.3612017364558294E-2</c:v>
                </c:pt>
                <c:pt idx="667">
                  <c:v>-8.9933523489207998E-3</c:v>
                </c:pt>
                <c:pt idx="668">
                  <c:v>1.5124728500107041E-2</c:v>
                </c:pt>
                <c:pt idx="669">
                  <c:v>1.5375878072684921E-2</c:v>
                </c:pt>
                <c:pt idx="670">
                  <c:v>-4.1815384275512941E-3</c:v>
                </c:pt>
                <c:pt idx="671">
                  <c:v>4.0019647088084358E-3</c:v>
                </c:pt>
                <c:pt idx="672">
                  <c:v>4.5204228111301661E-3</c:v>
                </c:pt>
                <c:pt idx="673">
                  <c:v>1.0449361344238023E-2</c:v>
                </c:pt>
                <c:pt idx="674">
                  <c:v>-8.1970916459363913E-3</c:v>
                </c:pt>
                <c:pt idx="675">
                  <c:v>-4.0346317490467147E-3</c:v>
                </c:pt>
                <c:pt idx="676">
                  <c:v>1.0409584988088574E-2</c:v>
                </c:pt>
                <c:pt idx="677">
                  <c:v>1.528040766233025E-3</c:v>
                </c:pt>
                <c:pt idx="678">
                  <c:v>9.9820468522005944E-4</c:v>
                </c:pt>
                <c:pt idx="679">
                  <c:v>3.5156561340071697E-4</c:v>
                </c:pt>
                <c:pt idx="680">
                  <c:v>-2.1734143395209416E-3</c:v>
                </c:pt>
                <c:pt idx="681">
                  <c:v>5.8038332189491613E-3</c:v>
                </c:pt>
                <c:pt idx="682">
                  <c:v>-6.4312885035369715E-4</c:v>
                </c:pt>
                <c:pt idx="683">
                  <c:v>3.8180461188612675E-3</c:v>
                </c:pt>
                <c:pt idx="684">
                  <c:v>-2.7599591035822918E-3</c:v>
                </c:pt>
                <c:pt idx="685">
                  <c:v>-5.9564204061724382E-3</c:v>
                </c:pt>
                <c:pt idx="686">
                  <c:v>-1.5389956164959129E-3</c:v>
                </c:pt>
                <c:pt idx="687">
                  <c:v>2.6026686245591503E-3</c:v>
                </c:pt>
                <c:pt idx="688">
                  <c:v>-2.2224924276271707E-2</c:v>
                </c:pt>
                <c:pt idx="689">
                  <c:v>4.0388944926387782E-3</c:v>
                </c:pt>
                <c:pt idx="690">
                  <c:v>-9.6354148809504425E-4</c:v>
                </c:pt>
                <c:pt idx="691">
                  <c:v>-4.2187650104569263E-4</c:v>
                </c:pt>
                <c:pt idx="692">
                  <c:v>-6.8322623201157121E-3</c:v>
                </c:pt>
                <c:pt idx="693">
                  <c:v>-8.8357327265272383E-3</c:v>
                </c:pt>
                <c:pt idx="694">
                  <c:v>1.3374040588687458E-2</c:v>
                </c:pt>
                <c:pt idx="695">
                  <c:v>8.9564042457489397E-3</c:v>
                </c:pt>
                <c:pt idx="696">
                  <c:v>-1.2771671476248346E-2</c:v>
                </c:pt>
                <c:pt idx="697">
                  <c:v>2.4802642466852879E-3</c:v>
                </c:pt>
                <c:pt idx="698">
                  <c:v>-5.3371479561291971E-3</c:v>
                </c:pt>
                <c:pt idx="699">
                  <c:v>-3.6641371751601823E-4</c:v>
                </c:pt>
                <c:pt idx="700">
                  <c:v>4.7914374361247734E-3</c:v>
                </c:pt>
                <c:pt idx="701">
                  <c:v>-1.9807129960279064E-2</c:v>
                </c:pt>
                <c:pt idx="702">
                  <c:v>1.1415669415132241E-2</c:v>
                </c:pt>
                <c:pt idx="703">
                  <c:v>-1.3452505142061326E-3</c:v>
                </c:pt>
                <c:pt idx="704">
                  <c:v>-6.0706092397945343E-3</c:v>
                </c:pt>
                <c:pt idx="705">
                  <c:v>4.5376607948787416E-3</c:v>
                </c:pt>
                <c:pt idx="706">
                  <c:v>5.1265877309738901E-3</c:v>
                </c:pt>
                <c:pt idx="707">
                  <c:v>-1.1594008735399332E-3</c:v>
                </c:pt>
                <c:pt idx="708">
                  <c:v>5.8685806446929294E-5</c:v>
                </c:pt>
                <c:pt idx="709">
                  <c:v>4.3172062106370248E-3</c:v>
                </c:pt>
                <c:pt idx="710">
                  <c:v>7.3760643586875414E-3</c:v>
                </c:pt>
                <c:pt idx="711">
                  <c:v>1.8031198619472933E-2</c:v>
                </c:pt>
                <c:pt idx="712">
                  <c:v>-5.9969965380267647E-3</c:v>
                </c:pt>
                <c:pt idx="713">
                  <c:v>8.5344440086903353E-3</c:v>
                </c:pt>
                <c:pt idx="714">
                  <c:v>-1.9521963510749345E-3</c:v>
                </c:pt>
                <c:pt idx="715">
                  <c:v>3.9527656301531532E-3</c:v>
                </c:pt>
                <c:pt idx="716">
                  <c:v>-1.5939014966211756E-3</c:v>
                </c:pt>
                <c:pt idx="717">
                  <c:v>-1.241729168595848E-3</c:v>
                </c:pt>
                <c:pt idx="718">
                  <c:v>6.768949306152427E-3</c:v>
                </c:pt>
                <c:pt idx="719">
                  <c:v>-1.2103792555781992E-2</c:v>
                </c:pt>
                <c:pt idx="720">
                  <c:v>-1.6064682671002248E-3</c:v>
                </c:pt>
                <c:pt idx="721">
                  <c:v>-7.2858632390058985E-3</c:v>
                </c:pt>
                <c:pt idx="722">
                  <c:v>9.3617999193636933E-3</c:v>
                </c:pt>
                <c:pt idx="723">
                  <c:v>6.1534093159479877E-3</c:v>
                </c:pt>
                <c:pt idx="724">
                  <c:v>2.8852387013987959E-3</c:v>
                </c:pt>
                <c:pt idx="725">
                  <c:v>1.0590113733885109E-2</c:v>
                </c:pt>
                <c:pt idx="726">
                  <c:v>4.6358521437596454E-4</c:v>
                </c:pt>
                <c:pt idx="727">
                  <c:v>4.5842170258282716E-3</c:v>
                </c:pt>
                <c:pt idx="728">
                  <c:v>-2.7861385986457329E-3</c:v>
                </c:pt>
                <c:pt idx="729">
                  <c:v>-1.984126984126984E-6</c:v>
                </c:pt>
                <c:pt idx="730">
                  <c:v>1.1426201474407828E-4</c:v>
                </c:pt>
                <c:pt idx="731">
                  <c:v>4.048256163311796E-4</c:v>
                </c:pt>
                <c:pt idx="732">
                  <c:v>1.2229538514876893E-2</c:v>
                </c:pt>
                <c:pt idx="733">
                  <c:v>-5.9257346919032866E-3</c:v>
                </c:pt>
                <c:pt idx="734">
                  <c:v>1.8996471953306743E-3</c:v>
                </c:pt>
                <c:pt idx="735">
                  <c:v>-3.3468203702802543E-3</c:v>
                </c:pt>
                <c:pt idx="736">
                  <c:v>3.4585762562254923E-3</c:v>
                </c:pt>
                <c:pt idx="737">
                  <c:v>3.4356302962622879E-4</c:v>
                </c:pt>
                <c:pt idx="738">
                  <c:v>1.7162420641361921E-4</c:v>
                </c:pt>
                <c:pt idx="739">
                  <c:v>8.0216003293066638E-3</c:v>
                </c:pt>
                <c:pt idx="740">
                  <c:v>5.9737077698398151E-3</c:v>
                </c:pt>
                <c:pt idx="741">
                  <c:v>8.9792390770858793E-3</c:v>
                </c:pt>
                <c:pt idx="742">
                  <c:v>9.122204078602706E-3</c:v>
                </c:pt>
                <c:pt idx="743">
                  <c:v>-1.2786702402164802E-2</c:v>
                </c:pt>
                <c:pt idx="744">
                  <c:v>7.7565023672259833E-3</c:v>
                </c:pt>
                <c:pt idx="745">
                  <c:v>4.8586639423397133E-3</c:v>
                </c:pt>
                <c:pt idx="746">
                  <c:v>-4.3276649473052145E-3</c:v>
                </c:pt>
                <c:pt idx="747">
                  <c:v>-1.25795333747248E-2</c:v>
                </c:pt>
                <c:pt idx="748">
                  <c:v>-6.637172879313126E-3</c:v>
                </c:pt>
                <c:pt idx="749">
                  <c:v>-5.353513756484617E-3</c:v>
                </c:pt>
                <c:pt idx="750">
                  <c:v>-2.1393019957615072E-3</c:v>
                </c:pt>
                <c:pt idx="751">
                  <c:v>4.2107845851747745E-3</c:v>
                </c:pt>
                <c:pt idx="752">
                  <c:v>-3.0580370368137049E-3</c:v>
                </c:pt>
                <c:pt idx="753">
                  <c:v>3.5151835075801011E-3</c:v>
                </c:pt>
                <c:pt idx="754">
                  <c:v>6.8230900956525236E-3</c:v>
                </c:pt>
                <c:pt idx="755">
                  <c:v>6.2620301879339954E-4</c:v>
                </c:pt>
                <c:pt idx="756">
                  <c:v>-1.5663685775342901E-2</c:v>
                </c:pt>
                <c:pt idx="757">
                  <c:v>-2.4421685531282578E-3</c:v>
                </c:pt>
                <c:pt idx="758">
                  <c:v>-2.2533972906774904E-2</c:v>
                </c:pt>
                <c:pt idx="759">
                  <c:v>-6.5687808180530452E-3</c:v>
                </c:pt>
                <c:pt idx="760">
                  <c:v>-7.0343217218705517E-3</c:v>
                </c:pt>
                <c:pt idx="761">
                  <c:v>-6.0518816150203717E-3</c:v>
                </c:pt>
                <c:pt idx="762">
                  <c:v>3.753115851912318E-3</c:v>
                </c:pt>
                <c:pt idx="763">
                  <c:v>-1.2114115359968891E-3</c:v>
                </c:pt>
                <c:pt idx="764">
                  <c:v>-2.850770759229149E-3</c:v>
                </c:pt>
                <c:pt idx="765">
                  <c:v>-5.7244042916274867E-3</c:v>
                </c:pt>
                <c:pt idx="766">
                  <c:v>4.383475093400562E-3</c:v>
                </c:pt>
                <c:pt idx="767">
                  <c:v>-3.6564527410177959E-3</c:v>
                </c:pt>
                <c:pt idx="768">
                  <c:v>5.65517999981573E-3</c:v>
                </c:pt>
                <c:pt idx="769">
                  <c:v>-3.0401040666505935E-3</c:v>
                </c:pt>
                <c:pt idx="770">
                  <c:v>-7.2697093415431541E-3</c:v>
                </c:pt>
                <c:pt idx="771">
                  <c:v>-2.2123762368493065E-3</c:v>
                </c:pt>
                <c:pt idx="772">
                  <c:v>7.400588049692877E-3</c:v>
                </c:pt>
                <c:pt idx="773">
                  <c:v>-1.5485654329367904E-2</c:v>
                </c:pt>
                <c:pt idx="774">
                  <c:v>-6.399293584026345E-3</c:v>
                </c:pt>
                <c:pt idx="775">
                  <c:v>-7.8210062203260041E-3</c:v>
                </c:pt>
                <c:pt idx="776">
                  <c:v>2.2572618417110277E-3</c:v>
                </c:pt>
                <c:pt idx="777">
                  <c:v>2.0647838157472924E-3</c:v>
                </c:pt>
                <c:pt idx="778">
                  <c:v>8.9007766214794139E-3</c:v>
                </c:pt>
                <c:pt idx="779">
                  <c:v>-2.5461811554296468E-3</c:v>
                </c:pt>
                <c:pt idx="780">
                  <c:v>-4.2363000238812513E-3</c:v>
                </c:pt>
                <c:pt idx="781">
                  <c:v>-1.6106275954989164E-2</c:v>
                </c:pt>
                <c:pt idx="782">
                  <c:v>9.5276521940478275E-3</c:v>
                </c:pt>
                <c:pt idx="783">
                  <c:v>5.6975037291444076E-3</c:v>
                </c:pt>
                <c:pt idx="784">
                  <c:v>7.4029147838191121E-3</c:v>
                </c:pt>
                <c:pt idx="785">
                  <c:v>-7.3452856431113272E-3</c:v>
                </c:pt>
                <c:pt idx="786">
                  <c:v>2.3147386950996694E-2</c:v>
                </c:pt>
                <c:pt idx="787">
                  <c:v>-5.5164181042902615E-4</c:v>
                </c:pt>
                <c:pt idx="788">
                  <c:v>-2.3253066727754908E-3</c:v>
                </c:pt>
                <c:pt idx="789">
                  <c:v>1.9541343938557806E-3</c:v>
                </c:pt>
                <c:pt idx="790">
                  <c:v>2.1945570637781843E-3</c:v>
                </c:pt>
                <c:pt idx="791">
                  <c:v>1.0124496660097017E-2</c:v>
                </c:pt>
                <c:pt idx="792">
                  <c:v>-1.220288878773782E-2</c:v>
                </c:pt>
                <c:pt idx="793">
                  <c:v>-5.4521685247806888E-3</c:v>
                </c:pt>
                <c:pt idx="794">
                  <c:v>1.8231381532004526E-4</c:v>
                </c:pt>
                <c:pt idx="795">
                  <c:v>8.5742937574221712E-4</c:v>
                </c:pt>
                <c:pt idx="796">
                  <c:v>1.5640191328102987E-2</c:v>
                </c:pt>
                <c:pt idx="797">
                  <c:v>-3.2080319813089331E-3</c:v>
                </c:pt>
                <c:pt idx="798">
                  <c:v>-2.7926447777643333E-3</c:v>
                </c:pt>
                <c:pt idx="799">
                  <c:v>-7.13593311198876E-3</c:v>
                </c:pt>
                <c:pt idx="800">
                  <c:v>-3.4347434546270783E-3</c:v>
                </c:pt>
                <c:pt idx="801">
                  <c:v>-2.2153562204747517E-3</c:v>
                </c:pt>
                <c:pt idx="802">
                  <c:v>1.0767272029511289E-2</c:v>
                </c:pt>
                <c:pt idx="803">
                  <c:v>-7.3976041656392249E-3</c:v>
                </c:pt>
                <c:pt idx="804">
                  <c:v>1.1884951578528306E-2</c:v>
                </c:pt>
                <c:pt idx="805">
                  <c:v>-9.0730272733297833E-3</c:v>
                </c:pt>
                <c:pt idx="806">
                  <c:v>-5.2172359042510913E-3</c:v>
                </c:pt>
                <c:pt idx="807">
                  <c:v>3.7386376896108371E-3</c:v>
                </c:pt>
                <c:pt idx="808">
                  <c:v>-5.4072457019284691E-3</c:v>
                </c:pt>
                <c:pt idx="809">
                  <c:v>3.0085351564126416E-3</c:v>
                </c:pt>
                <c:pt idx="810">
                  <c:v>-1.3252895719222037E-2</c:v>
                </c:pt>
                <c:pt idx="811">
                  <c:v>6.1780945407985399E-3</c:v>
                </c:pt>
                <c:pt idx="812">
                  <c:v>-2.8059146819603936E-3</c:v>
                </c:pt>
                <c:pt idx="813">
                  <c:v>-6.5135210664250274E-3</c:v>
                </c:pt>
                <c:pt idx="814">
                  <c:v>3.4468740908910099E-3</c:v>
                </c:pt>
                <c:pt idx="815">
                  <c:v>-2.4204592929333666E-2</c:v>
                </c:pt>
                <c:pt idx="816">
                  <c:v>1.3692982622232307E-2</c:v>
                </c:pt>
                <c:pt idx="817">
                  <c:v>-6.2835273276040625E-3</c:v>
                </c:pt>
                <c:pt idx="818">
                  <c:v>1.447199820714642E-2</c:v>
                </c:pt>
                <c:pt idx="819">
                  <c:v>2.2089968510955987E-2</c:v>
                </c:pt>
                <c:pt idx="820">
                  <c:v>2.5730297645082971E-3</c:v>
                </c:pt>
                <c:pt idx="821">
                  <c:v>5.9795789575079906E-3</c:v>
                </c:pt>
                <c:pt idx="822">
                  <c:v>9.4465364180759161E-3</c:v>
                </c:pt>
                <c:pt idx="823">
                  <c:v>-2.4755878847026536E-3</c:v>
                </c:pt>
                <c:pt idx="824">
                  <c:v>1.772686186361103E-2</c:v>
                </c:pt>
                <c:pt idx="825">
                  <c:v>1.0862720839389313E-2</c:v>
                </c:pt>
                <c:pt idx="826">
                  <c:v>4.9776008603013462E-3</c:v>
                </c:pt>
                <c:pt idx="827">
                  <c:v>1.0865776833116325E-2</c:v>
                </c:pt>
                <c:pt idx="828">
                  <c:v>-2.8018511725250869E-2</c:v>
                </c:pt>
                <c:pt idx="829">
                  <c:v>-2.8576686130349573E-3</c:v>
                </c:pt>
                <c:pt idx="830">
                  <c:v>-3.2264711619575935E-3</c:v>
                </c:pt>
                <c:pt idx="831">
                  <c:v>4.2942251125794558E-3</c:v>
                </c:pt>
                <c:pt idx="832">
                  <c:v>1.9017961466303813E-3</c:v>
                </c:pt>
                <c:pt idx="833">
                  <c:v>8.4021335441915746E-3</c:v>
                </c:pt>
                <c:pt idx="834">
                  <c:v>3.9976750132758501E-3</c:v>
                </c:pt>
                <c:pt idx="835">
                  <c:v>7.0178856796675451E-3</c:v>
                </c:pt>
                <c:pt idx="836">
                  <c:v>4.4186043598150671E-3</c:v>
                </c:pt>
                <c:pt idx="837">
                  <c:v>-7.2243782388139695E-3</c:v>
                </c:pt>
                <c:pt idx="838">
                  <c:v>2.7419964214742362E-3</c:v>
                </c:pt>
                <c:pt idx="839">
                  <c:v>-2.6868750155075276E-3</c:v>
                </c:pt>
                <c:pt idx="840">
                  <c:v>6.6395397074276918E-3</c:v>
                </c:pt>
                <c:pt idx="841">
                  <c:v>-3.4336666814186283E-3</c:v>
                </c:pt>
                <c:pt idx="842">
                  <c:v>1.3424988753832008E-2</c:v>
                </c:pt>
                <c:pt idx="843">
                  <c:v>-4.9583320153706034E-3</c:v>
                </c:pt>
                <c:pt idx="844">
                  <c:v>-1.0689028167945498E-2</c:v>
                </c:pt>
                <c:pt idx="845">
                  <c:v>-8.5642892703556728E-3</c:v>
                </c:pt>
                <c:pt idx="846">
                  <c:v>-6.0865834659281541E-3</c:v>
                </c:pt>
                <c:pt idx="847">
                  <c:v>-5.4685332933429873E-3</c:v>
                </c:pt>
                <c:pt idx="848">
                  <c:v>-4.4209306355310072E-3</c:v>
                </c:pt>
                <c:pt idx="849">
                  <c:v>-3.118505839703412E-3</c:v>
                </c:pt>
                <c:pt idx="850">
                  <c:v>-8.0177669122832862E-3</c:v>
                </c:pt>
                <c:pt idx="851">
                  <c:v>-2.3033754237375657E-3</c:v>
                </c:pt>
                <c:pt idx="852">
                  <c:v>-1.15928126870139E-2</c:v>
                </c:pt>
                <c:pt idx="853">
                  <c:v>2.8191544153863352E-2</c:v>
                </c:pt>
                <c:pt idx="854">
                  <c:v>4.4630310418022926E-3</c:v>
                </c:pt>
                <c:pt idx="855">
                  <c:v>1.3037594191238689E-2</c:v>
                </c:pt>
                <c:pt idx="856">
                  <c:v>7.0085396398573939E-3</c:v>
                </c:pt>
                <c:pt idx="857">
                  <c:v>2.9052135173508031E-3</c:v>
                </c:pt>
                <c:pt idx="858">
                  <c:v>-8.2192234954115255E-3</c:v>
                </c:pt>
                <c:pt idx="859">
                  <c:v>1.099773652417382E-2</c:v>
                </c:pt>
                <c:pt idx="860">
                  <c:v>-5.9189467296199943E-5</c:v>
                </c:pt>
                <c:pt idx="861">
                  <c:v>-6.5634104815315564E-3</c:v>
                </c:pt>
                <c:pt idx="862">
                  <c:v>-3.3274081884527651E-3</c:v>
                </c:pt>
                <c:pt idx="863">
                  <c:v>2.6259887247818579E-3</c:v>
                </c:pt>
                <c:pt idx="864">
                  <c:v>-1.1895316834307522E-4</c:v>
                </c:pt>
                <c:pt idx="865">
                  <c:v>-1.2145418571981426E-2</c:v>
                </c:pt>
                <c:pt idx="866">
                  <c:v>-1.0145613969741377E-2</c:v>
                </c:pt>
                <c:pt idx="867">
                  <c:v>-1.2661874093132835E-2</c:v>
                </c:pt>
                <c:pt idx="868">
                  <c:v>1.02711276392625E-2</c:v>
                </c:pt>
                <c:pt idx="869">
                  <c:v>-5.9892727885766783E-4</c:v>
                </c:pt>
                <c:pt idx="870">
                  <c:v>-6.1210533066092948E-3</c:v>
                </c:pt>
                <c:pt idx="871">
                  <c:v>-1.0781289221992672E-2</c:v>
                </c:pt>
                <c:pt idx="872">
                  <c:v>-1.3687948158347042E-2</c:v>
                </c:pt>
                <c:pt idx="873">
                  <c:v>4.8889983553024872E-4</c:v>
                </c:pt>
                <c:pt idx="874">
                  <c:v>-1.9295271063362037E-2</c:v>
                </c:pt>
                <c:pt idx="875">
                  <c:v>4.8500391124991021E-2</c:v>
                </c:pt>
                <c:pt idx="876">
                  <c:v>-8.6581218768999463E-3</c:v>
                </c:pt>
                <c:pt idx="877">
                  <c:v>-3.4767605061998669E-3</c:v>
                </c:pt>
                <c:pt idx="878">
                  <c:v>1.2354498165287478E-2</c:v>
                </c:pt>
                <c:pt idx="879">
                  <c:v>1.4581708657745166E-2</c:v>
                </c:pt>
                <c:pt idx="880">
                  <c:v>5.9088610588402353E-3</c:v>
                </c:pt>
                <c:pt idx="881">
                  <c:v>1.5971067385350524E-2</c:v>
                </c:pt>
                <c:pt idx="882">
                  <c:v>-2.0483812723377178E-2</c:v>
                </c:pt>
                <c:pt idx="883">
                  <c:v>3.7781592637647758E-3</c:v>
                </c:pt>
                <c:pt idx="884">
                  <c:v>1.7623218998034972E-3</c:v>
                </c:pt>
                <c:pt idx="885">
                  <c:v>-1.8375658137934887E-3</c:v>
                </c:pt>
                <c:pt idx="886">
                  <c:v>1.3715087216150092E-2</c:v>
                </c:pt>
                <c:pt idx="887">
                  <c:v>2.5582643898346365E-2</c:v>
                </c:pt>
                <c:pt idx="888">
                  <c:v>-9.2462028518704737E-3</c:v>
                </c:pt>
                <c:pt idx="889">
                  <c:v>1.2972999805758528E-2</c:v>
                </c:pt>
                <c:pt idx="890">
                  <c:v>-1.1155447884821217E-2</c:v>
                </c:pt>
                <c:pt idx="891">
                  <c:v>5.6391999855755909E-3</c:v>
                </c:pt>
                <c:pt idx="892">
                  <c:v>-4.7379883645815154E-3</c:v>
                </c:pt>
                <c:pt idx="893">
                  <c:v>-3.7851725789865326E-3</c:v>
                </c:pt>
                <c:pt idx="894">
                  <c:v>5.1430609651585291E-3</c:v>
                </c:pt>
                <c:pt idx="895">
                  <c:v>9.5339759855516387E-3</c:v>
                </c:pt>
                <c:pt idx="896">
                  <c:v>5.1233264870587103E-3</c:v>
                </c:pt>
                <c:pt idx="897">
                  <c:v>-5.145893432942205E-4</c:v>
                </c:pt>
                <c:pt idx="898">
                  <c:v>1.0346205348576236E-2</c:v>
                </c:pt>
                <c:pt idx="899">
                  <c:v>-1.323594188185402E-2</c:v>
                </c:pt>
                <c:pt idx="900">
                  <c:v>5.3933522263157705E-3</c:v>
                </c:pt>
                <c:pt idx="901">
                  <c:v>-9.7079527833386914E-3</c:v>
                </c:pt>
                <c:pt idx="902">
                  <c:v>6.4290791776771758E-3</c:v>
                </c:pt>
                <c:pt idx="903">
                  <c:v>2.5664733472946729E-2</c:v>
                </c:pt>
                <c:pt idx="904">
                  <c:v>-2.5977286547132442E-3</c:v>
                </c:pt>
                <c:pt idx="905">
                  <c:v>1.9641766073019819E-3</c:v>
                </c:pt>
                <c:pt idx="906">
                  <c:v>-1.2612164212223853E-2</c:v>
                </c:pt>
                <c:pt idx="907">
                  <c:v>3.1368869063380786E-4</c:v>
                </c:pt>
                <c:pt idx="908">
                  <c:v>4.1976045214530133E-3</c:v>
                </c:pt>
                <c:pt idx="909">
                  <c:v>-4.2317315055801228E-3</c:v>
                </c:pt>
                <c:pt idx="910">
                  <c:v>-1.2544552497370581E-2</c:v>
                </c:pt>
                <c:pt idx="911">
                  <c:v>3.0036865333584142E-2</c:v>
                </c:pt>
                <c:pt idx="912">
                  <c:v>4.3999725287778239E-3</c:v>
                </c:pt>
                <c:pt idx="913">
                  <c:v>-2.9010307806405736E-3</c:v>
                </c:pt>
                <c:pt idx="914">
                  <c:v>-9.9916693792248771E-3</c:v>
                </c:pt>
                <c:pt idx="915">
                  <c:v>2.4305323809406865E-2</c:v>
                </c:pt>
                <c:pt idx="916">
                  <c:v>-7.1953212611791297E-3</c:v>
                </c:pt>
                <c:pt idx="917">
                  <c:v>-1.4088045923251989E-2</c:v>
                </c:pt>
                <c:pt idx="918">
                  <c:v>7.4218193585081482E-3</c:v>
                </c:pt>
                <c:pt idx="919">
                  <c:v>-1.6507880229216083E-2</c:v>
                </c:pt>
                <c:pt idx="920">
                  <c:v>-1.0159226352129045E-2</c:v>
                </c:pt>
                <c:pt idx="921">
                  <c:v>-1.9846528103276521E-3</c:v>
                </c:pt>
                <c:pt idx="922">
                  <c:v>1.0631882891372495E-2</c:v>
                </c:pt>
                <c:pt idx="923">
                  <c:v>-1.9301188327417805E-2</c:v>
                </c:pt>
                <c:pt idx="924">
                  <c:v>-2.2341056549077943E-3</c:v>
                </c:pt>
                <c:pt idx="925">
                  <c:v>5.4040574748796975E-3</c:v>
                </c:pt>
                <c:pt idx="926">
                  <c:v>-1.3765503082086431E-3</c:v>
                </c:pt>
                <c:pt idx="927">
                  <c:v>-5.4615288226441345E-3</c:v>
                </c:pt>
                <c:pt idx="928">
                  <c:v>9.8054784305121635E-3</c:v>
                </c:pt>
                <c:pt idx="929">
                  <c:v>-5.7727334338030433E-3</c:v>
                </c:pt>
                <c:pt idx="930">
                  <c:v>6.9091365856981408E-3</c:v>
                </c:pt>
                <c:pt idx="931">
                  <c:v>4.1239521599212084E-3</c:v>
                </c:pt>
                <c:pt idx="932">
                  <c:v>-1.8768888412649523E-2</c:v>
                </c:pt>
                <c:pt idx="933">
                  <c:v>-8.9560304996178907E-3</c:v>
                </c:pt>
                <c:pt idx="934">
                  <c:v>1.7297215151024975E-2</c:v>
                </c:pt>
                <c:pt idx="935">
                  <c:v>2.0179132803761563E-2</c:v>
                </c:pt>
                <c:pt idx="936">
                  <c:v>1.0829866357980786E-2</c:v>
                </c:pt>
                <c:pt idx="937">
                  <c:v>-9.8956040410005386E-3</c:v>
                </c:pt>
                <c:pt idx="938">
                  <c:v>-9.2603248598560357E-4</c:v>
                </c:pt>
                <c:pt idx="939">
                  <c:v>9.0073177074323999E-3</c:v>
                </c:pt>
                <c:pt idx="940">
                  <c:v>-8.6872229048324274E-3</c:v>
                </c:pt>
                <c:pt idx="941">
                  <c:v>-1.0230933939670549E-2</c:v>
                </c:pt>
                <c:pt idx="942">
                  <c:v>-3.1999031137836557E-3</c:v>
                </c:pt>
                <c:pt idx="943">
                  <c:v>-4.1741033808971057E-3</c:v>
                </c:pt>
                <c:pt idx="944">
                  <c:v>-1.6072257900882591E-4</c:v>
                </c:pt>
                <c:pt idx="945">
                  <c:v>1.0889771991474102E-2</c:v>
                </c:pt>
                <c:pt idx="946">
                  <c:v>-6.0086092036715265E-3</c:v>
                </c:pt>
                <c:pt idx="947">
                  <c:v>-2.0388736972470334E-2</c:v>
                </c:pt>
                <c:pt idx="948">
                  <c:v>-6.7430940423426735E-3</c:v>
                </c:pt>
                <c:pt idx="949">
                  <c:v>-1.0174087457125631E-2</c:v>
                </c:pt>
                <c:pt idx="950">
                  <c:v>-1.5501918266210045E-2</c:v>
                </c:pt>
                <c:pt idx="951">
                  <c:v>1.0598093537793203E-2</c:v>
                </c:pt>
                <c:pt idx="952">
                  <c:v>4.8317163848512925E-4</c:v>
                </c:pt>
                <c:pt idx="953">
                  <c:v>-3.6963649320065294E-3</c:v>
                </c:pt>
                <c:pt idx="954">
                  <c:v>2.0687855182259341E-2</c:v>
                </c:pt>
                <c:pt idx="955">
                  <c:v>1.5605681477634184E-2</c:v>
                </c:pt>
                <c:pt idx="956">
                  <c:v>2.2010038472475069E-2</c:v>
                </c:pt>
                <c:pt idx="957">
                  <c:v>1.4479835159973666E-2</c:v>
                </c:pt>
                <c:pt idx="958">
                  <c:v>-9.8694896219828012E-4</c:v>
                </c:pt>
                <c:pt idx="959">
                  <c:v>-2.8916484611916784E-2</c:v>
                </c:pt>
                <c:pt idx="960">
                  <c:v>2.2006483196070813E-4</c:v>
                </c:pt>
                <c:pt idx="961">
                  <c:v>2.8710147582717083E-3</c:v>
                </c:pt>
                <c:pt idx="962">
                  <c:v>1.1195030443886806E-2</c:v>
                </c:pt>
                <c:pt idx="963">
                  <c:v>-7.7875074842133777E-3</c:v>
                </c:pt>
                <c:pt idx="964">
                  <c:v>8.18830804108332E-4</c:v>
                </c:pt>
                <c:pt idx="965">
                  <c:v>1.04243629295159E-3</c:v>
                </c:pt>
                <c:pt idx="966">
                  <c:v>-1.3109089448339504E-3</c:v>
                </c:pt>
                <c:pt idx="967">
                  <c:v>3.1592913584874128E-4</c:v>
                </c:pt>
                <c:pt idx="968">
                  <c:v>-1.4192726462003272E-2</c:v>
                </c:pt>
                <c:pt idx="969">
                  <c:v>-2.4196297846540414E-3</c:v>
                </c:pt>
                <c:pt idx="970">
                  <c:v>1.2817415496371794E-3</c:v>
                </c:pt>
                <c:pt idx="971">
                  <c:v>1.4325761977153885E-2</c:v>
                </c:pt>
                <c:pt idx="972">
                  <c:v>-2.2784741807498135E-2</c:v>
                </c:pt>
                <c:pt idx="973">
                  <c:v>-1.4770540263797064E-2</c:v>
                </c:pt>
                <c:pt idx="974">
                  <c:v>-5.8116769952166868E-3</c:v>
                </c:pt>
                <c:pt idx="975">
                  <c:v>3.420442038134886E-3</c:v>
                </c:pt>
                <c:pt idx="976">
                  <c:v>4.6289546122585106E-3</c:v>
                </c:pt>
                <c:pt idx="977">
                  <c:v>1.8855201066002045E-3</c:v>
                </c:pt>
                <c:pt idx="978">
                  <c:v>6.9617838086057406E-3</c:v>
                </c:pt>
                <c:pt idx="979">
                  <c:v>-2.8544439869294105E-3</c:v>
                </c:pt>
                <c:pt idx="980">
                  <c:v>5.6694704598517585E-3</c:v>
                </c:pt>
                <c:pt idx="981">
                  <c:v>1.7466793921525347E-3</c:v>
                </c:pt>
                <c:pt idx="982">
                  <c:v>-3.5898148638059527E-3</c:v>
                </c:pt>
                <c:pt idx="983">
                  <c:v>-5.7978335044495555E-3</c:v>
                </c:pt>
                <c:pt idx="984">
                  <c:v>9.5224389918462087E-3</c:v>
                </c:pt>
                <c:pt idx="985">
                  <c:v>-1.6256068418073179E-2</c:v>
                </c:pt>
                <c:pt idx="986">
                  <c:v>-4.056199842728923E-3</c:v>
                </c:pt>
                <c:pt idx="987">
                  <c:v>-5.4222015029929639E-3</c:v>
                </c:pt>
                <c:pt idx="988">
                  <c:v>-2.0555508309879277E-4</c:v>
                </c:pt>
                <c:pt idx="989">
                  <c:v>2.7866145056663315E-3</c:v>
                </c:pt>
                <c:pt idx="990">
                  <c:v>-2.0988628058237667E-2</c:v>
                </c:pt>
                <c:pt idx="991">
                  <c:v>-1.1159755443391784E-2</c:v>
                </c:pt>
                <c:pt idx="992">
                  <c:v>4.6772063575391308E-3</c:v>
                </c:pt>
                <c:pt idx="993">
                  <c:v>8.7806131558202227E-3</c:v>
                </c:pt>
                <c:pt idx="994">
                  <c:v>-3.6342085033465639E-5</c:v>
                </c:pt>
                <c:pt idx="995">
                  <c:v>-4.9399866496079884E-3</c:v>
                </c:pt>
                <c:pt idx="996">
                  <c:v>1.5018291987552354E-2</c:v>
                </c:pt>
                <c:pt idx="997">
                  <c:v>-3.6106107924994031E-3</c:v>
                </c:pt>
                <c:pt idx="998">
                  <c:v>-8.8450564041777403E-3</c:v>
                </c:pt>
                <c:pt idx="999">
                  <c:v>-3.4165263767722402E-3</c:v>
                </c:pt>
                <c:pt idx="1000">
                  <c:v>9.2184627682679651E-3</c:v>
                </c:pt>
                <c:pt idx="1001">
                  <c:v>-1.7357210862841616E-2</c:v>
                </c:pt>
                <c:pt idx="1002">
                  <c:v>-7.8525644614975999E-3</c:v>
                </c:pt>
                <c:pt idx="1003">
                  <c:v>-3.6050161272109171E-3</c:v>
                </c:pt>
                <c:pt idx="1004">
                  <c:v>-6.8351468589295545E-3</c:v>
                </c:pt>
                <c:pt idx="1005">
                  <c:v>2.4386034266318069E-2</c:v>
                </c:pt>
                <c:pt idx="1006">
                  <c:v>-1.5951167020805103E-2</c:v>
                </c:pt>
                <c:pt idx="1007">
                  <c:v>2.5990830141187724E-3</c:v>
                </c:pt>
                <c:pt idx="1008">
                  <c:v>5.329796732202634E-3</c:v>
                </c:pt>
                <c:pt idx="1009">
                  <c:v>7.9068641360190272E-3</c:v>
                </c:pt>
                <c:pt idx="1010">
                  <c:v>1.8289584974039885E-3</c:v>
                </c:pt>
                <c:pt idx="1011">
                  <c:v>-5.2447155814500362E-4</c:v>
                </c:pt>
                <c:pt idx="1012">
                  <c:v>-2.6467633474555472E-2</c:v>
                </c:pt>
                <c:pt idx="1013">
                  <c:v>2.0322498275847495E-2</c:v>
                </c:pt>
                <c:pt idx="1014">
                  <c:v>2.4414443231134558E-3</c:v>
                </c:pt>
                <c:pt idx="1015">
                  <c:v>1.504172545007088E-2</c:v>
                </c:pt>
                <c:pt idx="1016">
                  <c:v>-8.0146768289573473E-3</c:v>
                </c:pt>
                <c:pt idx="1017">
                  <c:v>-8.0138079073658469E-3</c:v>
                </c:pt>
                <c:pt idx="1018">
                  <c:v>-1.0407450787421665E-2</c:v>
                </c:pt>
                <c:pt idx="1019">
                  <c:v>1.7494327019639024E-2</c:v>
                </c:pt>
                <c:pt idx="1020">
                  <c:v>3.130218855553269E-3</c:v>
                </c:pt>
                <c:pt idx="1021">
                  <c:v>-6.2522012145013192E-3</c:v>
                </c:pt>
                <c:pt idx="1022">
                  <c:v>-4.7118322748844676E-3</c:v>
                </c:pt>
                <c:pt idx="1023">
                  <c:v>8.451241316598199E-3</c:v>
                </c:pt>
                <c:pt idx="1024">
                  <c:v>-1.1181388379848002E-2</c:v>
                </c:pt>
                <c:pt idx="1025">
                  <c:v>-7.25832192814978E-3</c:v>
                </c:pt>
                <c:pt idx="1026">
                  <c:v>-1.1018665915299541E-3</c:v>
                </c:pt>
                <c:pt idx="1027">
                  <c:v>1.4586647616369283E-2</c:v>
                </c:pt>
                <c:pt idx="1028">
                  <c:v>-3.2151299604118817E-3</c:v>
                </c:pt>
                <c:pt idx="1029">
                  <c:v>-1.9702155824718744E-2</c:v>
                </c:pt>
                <c:pt idx="1030">
                  <c:v>-1.0746470081811404E-2</c:v>
                </c:pt>
                <c:pt idx="1031">
                  <c:v>1.1785715550100921E-3</c:v>
                </c:pt>
                <c:pt idx="1032">
                  <c:v>1.421724455066768E-2</c:v>
                </c:pt>
                <c:pt idx="1033">
                  <c:v>-3.865961920975853E-4</c:v>
                </c:pt>
                <c:pt idx="1034">
                  <c:v>1.486594163591254E-2</c:v>
                </c:pt>
                <c:pt idx="1035">
                  <c:v>-4.3280654614051735E-3</c:v>
                </c:pt>
                <c:pt idx="1036">
                  <c:v>1.2727789084054435E-2</c:v>
                </c:pt>
                <c:pt idx="1037">
                  <c:v>-3.6369442393225106E-3</c:v>
                </c:pt>
                <c:pt idx="1038">
                  <c:v>-8.1318834671951813E-3</c:v>
                </c:pt>
                <c:pt idx="1039">
                  <c:v>2.3989176472550542E-3</c:v>
                </c:pt>
                <c:pt idx="1040">
                  <c:v>2.1421765193451556E-2</c:v>
                </c:pt>
                <c:pt idx="1041">
                  <c:v>1.3218483349594501E-2</c:v>
                </c:pt>
                <c:pt idx="1042">
                  <c:v>-1.7289993735382226E-3</c:v>
                </c:pt>
                <c:pt idx="1043">
                  <c:v>8.6003392342009471E-3</c:v>
                </c:pt>
                <c:pt idx="1044">
                  <c:v>4.304780095110195E-4</c:v>
                </c:pt>
                <c:pt idx="1045">
                  <c:v>1.4602390239266617E-2</c:v>
                </c:pt>
                <c:pt idx="1046">
                  <c:v>-5.3047524447769785E-3</c:v>
                </c:pt>
                <c:pt idx="1047">
                  <c:v>-5.2184433861643571E-3</c:v>
                </c:pt>
                <c:pt idx="1048">
                  <c:v>-1.5634762238598058E-2</c:v>
                </c:pt>
                <c:pt idx="1049">
                  <c:v>1.5506948545097499E-3</c:v>
                </c:pt>
                <c:pt idx="1050">
                  <c:v>4.290564696497268E-3</c:v>
                </c:pt>
                <c:pt idx="1051">
                  <c:v>8.5534704662830578E-3</c:v>
                </c:pt>
                <c:pt idx="1052">
                  <c:v>4.8033603101751837E-3</c:v>
                </c:pt>
                <c:pt idx="1053">
                  <c:v>-8.1855729096433991E-3</c:v>
                </c:pt>
                <c:pt idx="1054">
                  <c:v>1.1487915190612904E-2</c:v>
                </c:pt>
                <c:pt idx="1055">
                  <c:v>-3.0539282190788684E-2</c:v>
                </c:pt>
                <c:pt idx="1056">
                  <c:v>1.5429109329807513E-2</c:v>
                </c:pt>
                <c:pt idx="1057">
                  <c:v>2.6250865062199791E-3</c:v>
                </c:pt>
                <c:pt idx="1058">
                  <c:v>6.0259233261280758E-3</c:v>
                </c:pt>
                <c:pt idx="1059">
                  <c:v>7.8770587114814043E-3</c:v>
                </c:pt>
                <c:pt idx="1060">
                  <c:v>7.4737036127061375E-3</c:v>
                </c:pt>
                <c:pt idx="1061">
                  <c:v>4.9724979844181809E-3</c:v>
                </c:pt>
                <c:pt idx="1062">
                  <c:v>4.6628817012287129E-3</c:v>
                </c:pt>
                <c:pt idx="1063">
                  <c:v>9.2031001758577141E-4</c:v>
                </c:pt>
                <c:pt idx="1064">
                  <c:v>1.1481628768064203E-3</c:v>
                </c:pt>
                <c:pt idx="1065">
                  <c:v>3.5881374530200212E-4</c:v>
                </c:pt>
                <c:pt idx="1066">
                  <c:v>-7.168459541953014E-3</c:v>
                </c:pt>
                <c:pt idx="1067">
                  <c:v>1.0635137959667014E-2</c:v>
                </c:pt>
                <c:pt idx="1068">
                  <c:v>3.9943870690178143E-3</c:v>
                </c:pt>
                <c:pt idx="1069">
                  <c:v>6.2787003876892664E-4</c:v>
                </c:pt>
                <c:pt idx="1070">
                  <c:v>-7.1598155583243105E-4</c:v>
                </c:pt>
                <c:pt idx="1071">
                  <c:v>-1.5260345381831086E-2</c:v>
                </c:pt>
                <c:pt idx="1072">
                  <c:v>5.9009371692351755E-3</c:v>
                </c:pt>
                <c:pt idx="1073">
                  <c:v>1.4905495298447039E-5</c:v>
                </c:pt>
                <c:pt idx="1074">
                  <c:v>-8.4280574419601881E-3</c:v>
                </c:pt>
                <c:pt idx="1075">
                  <c:v>1.1727668390638697E-2</c:v>
                </c:pt>
                <c:pt idx="1076">
                  <c:v>7.5233396604506781E-3</c:v>
                </c:pt>
                <c:pt idx="1077">
                  <c:v>2.9107228826825912E-3</c:v>
                </c:pt>
                <c:pt idx="1078">
                  <c:v>-1.2861399553057354E-2</c:v>
                </c:pt>
                <c:pt idx="1079">
                  <c:v>-1.0467461802183407E-2</c:v>
                </c:pt>
                <c:pt idx="1080">
                  <c:v>-1.2456627009337898E-3</c:v>
                </c:pt>
                <c:pt idx="1081">
                  <c:v>9.1669444696540307E-4</c:v>
                </c:pt>
                <c:pt idx="1082">
                  <c:v>1.1210221268952757E-2</c:v>
                </c:pt>
                <c:pt idx="1083">
                  <c:v>-3.8355210745435377E-3</c:v>
                </c:pt>
                <c:pt idx="1084">
                  <c:v>2.3672111440789147E-3</c:v>
                </c:pt>
                <c:pt idx="1085">
                  <c:v>-4.551970959306424E-4</c:v>
                </c:pt>
                <c:pt idx="1086">
                  <c:v>-4.5241201192708965E-3</c:v>
                </c:pt>
                <c:pt idx="1087">
                  <c:v>4.9062321756549289E-3</c:v>
                </c:pt>
                <c:pt idx="1088">
                  <c:v>-5.3196597378053646E-3</c:v>
                </c:pt>
                <c:pt idx="1089">
                  <c:v>8.498328912075916E-3</c:v>
                </c:pt>
                <c:pt idx="1090">
                  <c:v>1.0645913883427264E-2</c:v>
                </c:pt>
                <c:pt idx="1091">
                  <c:v>-7.5930714255937892E-3</c:v>
                </c:pt>
                <c:pt idx="1092">
                  <c:v>7.8907953703553583E-3</c:v>
                </c:pt>
                <c:pt idx="1093">
                  <c:v>-2.6436181641756182E-2</c:v>
                </c:pt>
                <c:pt idx="1094">
                  <c:v>-2.5810152877560502E-3</c:v>
                </c:pt>
                <c:pt idx="1095">
                  <c:v>-1.7863030935680794E-3</c:v>
                </c:pt>
                <c:pt idx="1096">
                  <c:v>-5.2300055379496451E-3</c:v>
                </c:pt>
                <c:pt idx="1097">
                  <c:v>-3.4642060884029252E-3</c:v>
                </c:pt>
                <c:pt idx="1098">
                  <c:v>-6.3716521823840794E-3</c:v>
                </c:pt>
                <c:pt idx="1099">
                  <c:v>-1.5382218330946348E-2</c:v>
                </c:pt>
                <c:pt idx="1100">
                  <c:v>-1.5374716304786078E-3</c:v>
                </c:pt>
                <c:pt idx="1101">
                  <c:v>-4.8529735084546577E-3</c:v>
                </c:pt>
                <c:pt idx="1102">
                  <c:v>-2.7349215378369182E-3</c:v>
                </c:pt>
                <c:pt idx="1103">
                  <c:v>-1.8293650793650796E-4</c:v>
                </c:pt>
                <c:pt idx="1104">
                  <c:v>6.9214383536670759E-3</c:v>
                </c:pt>
                <c:pt idx="1105">
                  <c:v>-3.8475982935330948E-3</c:v>
                </c:pt>
                <c:pt idx="1106">
                  <c:v>-4.0996470912874894E-3</c:v>
                </c:pt>
                <c:pt idx="1107">
                  <c:v>-3.7920683241734379E-2</c:v>
                </c:pt>
                <c:pt idx="1108">
                  <c:v>8.5422580925869872E-3</c:v>
                </c:pt>
                <c:pt idx="1109">
                  <c:v>8.9520307797754019E-3</c:v>
                </c:pt>
                <c:pt idx="1110">
                  <c:v>3.5685768868976113E-3</c:v>
                </c:pt>
                <c:pt idx="1111">
                  <c:v>-5.8179303994084575E-3</c:v>
                </c:pt>
                <c:pt idx="1112">
                  <c:v>-7.807412219771096E-3</c:v>
                </c:pt>
                <c:pt idx="1113">
                  <c:v>6.0545647204143425E-5</c:v>
                </c:pt>
                <c:pt idx="1114">
                  <c:v>1.1006196059064799E-3</c:v>
                </c:pt>
                <c:pt idx="1115">
                  <c:v>-1.378325778295589E-2</c:v>
                </c:pt>
                <c:pt idx="1116">
                  <c:v>4.4513107430061869E-3</c:v>
                </c:pt>
                <c:pt idx="1117">
                  <c:v>3.507812629139362E-3</c:v>
                </c:pt>
                <c:pt idx="1118">
                  <c:v>-4.5575894369962143E-3</c:v>
                </c:pt>
                <c:pt idx="1119">
                  <c:v>-1.679903743883444E-2</c:v>
                </c:pt>
                <c:pt idx="1120">
                  <c:v>-7.3009694978169951E-3</c:v>
                </c:pt>
                <c:pt idx="1121">
                  <c:v>2.0473608925344378E-2</c:v>
                </c:pt>
                <c:pt idx="1122">
                  <c:v>-1.5201757278409332E-2</c:v>
                </c:pt>
                <c:pt idx="1123">
                  <c:v>-1.5818827449933439E-3</c:v>
                </c:pt>
                <c:pt idx="1124">
                  <c:v>-5.074435164790402E-4</c:v>
                </c:pt>
                <c:pt idx="1125">
                  <c:v>-1.1410374476889045E-2</c:v>
                </c:pt>
                <c:pt idx="1126">
                  <c:v>-2.3738516420953744E-3</c:v>
                </c:pt>
                <c:pt idx="1127">
                  <c:v>-1.5536542387594535E-2</c:v>
                </c:pt>
                <c:pt idx="1128">
                  <c:v>-4.6955818344318057E-3</c:v>
                </c:pt>
                <c:pt idx="1129">
                  <c:v>-9.6419547287178019E-4</c:v>
                </c:pt>
                <c:pt idx="1130">
                  <c:v>1.0077939863366518E-2</c:v>
                </c:pt>
                <c:pt idx="1131">
                  <c:v>9.7816218591785797E-3</c:v>
                </c:pt>
                <c:pt idx="1132">
                  <c:v>-9.665763769127405E-3</c:v>
                </c:pt>
                <c:pt idx="1133">
                  <c:v>-7.5325885269370754E-3</c:v>
                </c:pt>
                <c:pt idx="1134">
                  <c:v>-1.1469940301422748E-2</c:v>
                </c:pt>
                <c:pt idx="1135">
                  <c:v>2.2783473562439684E-3</c:v>
                </c:pt>
                <c:pt idx="1136">
                  <c:v>9.3494455523432107E-3</c:v>
                </c:pt>
                <c:pt idx="1137">
                  <c:v>5.4331754495109876E-3</c:v>
                </c:pt>
                <c:pt idx="1138">
                  <c:v>2.6223191748655532E-3</c:v>
                </c:pt>
                <c:pt idx="1139">
                  <c:v>-2.2436732862359835E-3</c:v>
                </c:pt>
                <c:pt idx="1140">
                  <c:v>-1.0942106491312682E-2</c:v>
                </c:pt>
                <c:pt idx="1141">
                  <c:v>9.6725279450996775E-3</c:v>
                </c:pt>
                <c:pt idx="1142">
                  <c:v>-1.8809523809523813E-4</c:v>
                </c:pt>
                <c:pt idx="1143">
                  <c:v>-1.8813669218189392E-2</c:v>
                </c:pt>
                <c:pt idx="1144">
                  <c:v>3.4465518409147093E-4</c:v>
                </c:pt>
                <c:pt idx="1145">
                  <c:v>9.823883967551841E-3</c:v>
                </c:pt>
                <c:pt idx="1146">
                  <c:v>4.0677555002310304E-3</c:v>
                </c:pt>
                <c:pt idx="1147">
                  <c:v>-9.8821304052769468E-3</c:v>
                </c:pt>
                <c:pt idx="1148">
                  <c:v>9.5866682458877472E-3</c:v>
                </c:pt>
                <c:pt idx="1149">
                  <c:v>6.1285888591917144E-4</c:v>
                </c:pt>
                <c:pt idx="1150">
                  <c:v>1.001124269162942E-2</c:v>
                </c:pt>
                <c:pt idx="1151">
                  <c:v>1.1702984443560683E-2</c:v>
                </c:pt>
                <c:pt idx="1152">
                  <c:v>1.023139729323131E-2</c:v>
                </c:pt>
                <c:pt idx="1153">
                  <c:v>4.3781746956692409E-2</c:v>
                </c:pt>
                <c:pt idx="1154">
                  <c:v>-2.9359235804956342E-3</c:v>
                </c:pt>
                <c:pt idx="1155">
                  <c:v>-5.195111430379336E-3</c:v>
                </c:pt>
                <c:pt idx="1156">
                  <c:v>-4.3917178496165885E-4</c:v>
                </c:pt>
                <c:pt idx="1157">
                  <c:v>-2.2662754218002643E-3</c:v>
                </c:pt>
                <c:pt idx="1158">
                  <c:v>1.3131217556709689E-2</c:v>
                </c:pt>
                <c:pt idx="1159">
                  <c:v>-1.789880419536637E-3</c:v>
                </c:pt>
                <c:pt idx="1160">
                  <c:v>-1.1807705103450109E-3</c:v>
                </c:pt>
                <c:pt idx="1161">
                  <c:v>-2.8700840543323836E-2</c:v>
                </c:pt>
                <c:pt idx="1162">
                  <c:v>9.2235933164084606E-3</c:v>
                </c:pt>
                <c:pt idx="1163">
                  <c:v>6.2613725907510187E-3</c:v>
                </c:pt>
                <c:pt idx="1164">
                  <c:v>-5.6365699863264816E-3</c:v>
                </c:pt>
                <c:pt idx="1165">
                  <c:v>5.8800912104217135E-3</c:v>
                </c:pt>
                <c:pt idx="1166">
                  <c:v>8.8939591277784821E-3</c:v>
                </c:pt>
                <c:pt idx="1167">
                  <c:v>-1.5841376163957734E-2</c:v>
                </c:pt>
                <c:pt idx="1168">
                  <c:v>2.1153544744184926E-3</c:v>
                </c:pt>
                <c:pt idx="1169">
                  <c:v>4.0647038938196271E-3</c:v>
                </c:pt>
                <c:pt idx="1170">
                  <c:v>-8.292538034464596E-4</c:v>
                </c:pt>
                <c:pt idx="1171">
                  <c:v>8.4722708707173841E-3</c:v>
                </c:pt>
                <c:pt idx="1172">
                  <c:v>-1.3404794989280497E-2</c:v>
                </c:pt>
                <c:pt idx="1173">
                  <c:v>-4.7776173691644018E-3</c:v>
                </c:pt>
                <c:pt idx="1174">
                  <c:v>3.16507931418344E-3</c:v>
                </c:pt>
                <c:pt idx="1175">
                  <c:v>-2.4951282127024651E-3</c:v>
                </c:pt>
                <c:pt idx="1176">
                  <c:v>-8.0150160596565451E-3</c:v>
                </c:pt>
                <c:pt idx="1177">
                  <c:v>3.4955345678906436E-3</c:v>
                </c:pt>
                <c:pt idx="1178">
                  <c:v>-4.3169153995428677E-3</c:v>
                </c:pt>
                <c:pt idx="1179">
                  <c:v>-1.530368365102833E-3</c:v>
                </c:pt>
                <c:pt idx="1180">
                  <c:v>-7.907008593133728E-3</c:v>
                </c:pt>
                <c:pt idx="1181">
                  <c:v>-1.5532688177114621E-3</c:v>
                </c:pt>
                <c:pt idx="1182">
                  <c:v>-2.4377952713205905E-3</c:v>
                </c:pt>
                <c:pt idx="1183">
                  <c:v>-3.4236240343296048E-3</c:v>
                </c:pt>
                <c:pt idx="1184">
                  <c:v>2.500093118643157E-3</c:v>
                </c:pt>
                <c:pt idx="1185">
                  <c:v>-5.6142790500582811E-3</c:v>
                </c:pt>
                <c:pt idx="1186">
                  <c:v>-5.9199895664970904E-4</c:v>
                </c:pt>
                <c:pt idx="1187">
                  <c:v>-1.1653127932915034E-3</c:v>
                </c:pt>
                <c:pt idx="1188">
                  <c:v>-1.4670803299291947E-2</c:v>
                </c:pt>
                <c:pt idx="1189">
                  <c:v>-5.8985808469309484E-4</c:v>
                </c:pt>
                <c:pt idx="1190">
                  <c:v>-7.8895527884390791E-5</c:v>
                </c:pt>
                <c:pt idx="1191">
                  <c:v>4.2516021771139929E-3</c:v>
                </c:pt>
                <c:pt idx="1192">
                  <c:v>-3.5672055338522761E-3</c:v>
                </c:pt>
                <c:pt idx="1193">
                  <c:v>1.5395827807859494E-2</c:v>
                </c:pt>
                <c:pt idx="1194">
                  <c:v>8.3580545034934485E-3</c:v>
                </c:pt>
                <c:pt idx="1195">
                  <c:v>-1.0902390450577258E-3</c:v>
                </c:pt>
                <c:pt idx="1196">
                  <c:v>1.941624411239312E-3</c:v>
                </c:pt>
                <c:pt idx="1197">
                  <c:v>1.0711507518786528E-2</c:v>
                </c:pt>
                <c:pt idx="1198">
                  <c:v>-1.765957887146057E-3</c:v>
                </c:pt>
                <c:pt idx="1199">
                  <c:v>-8.9324839173384515E-4</c:v>
                </c:pt>
                <c:pt idx="1200">
                  <c:v>5.0344300030663843E-3</c:v>
                </c:pt>
                <c:pt idx="1201">
                  <c:v>4.8832647975583839E-3</c:v>
                </c:pt>
                <c:pt idx="1202">
                  <c:v>1.3136978645392101E-2</c:v>
                </c:pt>
                <c:pt idx="1203">
                  <c:v>2.8440149137608202E-3</c:v>
                </c:pt>
                <c:pt idx="1204">
                  <c:v>-8.173891244824432E-4</c:v>
                </c:pt>
                <c:pt idx="1205">
                  <c:v>-1.7322930619965004E-3</c:v>
                </c:pt>
                <c:pt idx="1206">
                  <c:v>1.0352368121252176E-2</c:v>
                </c:pt>
                <c:pt idx="1207">
                  <c:v>-1.0551968091983143E-3</c:v>
                </c:pt>
                <c:pt idx="1208">
                  <c:v>-1.1453610826009932E-2</c:v>
                </c:pt>
                <c:pt idx="1209">
                  <c:v>-2.2911670288355938E-3</c:v>
                </c:pt>
                <c:pt idx="1210">
                  <c:v>-2.2347993877170147E-3</c:v>
                </c:pt>
                <c:pt idx="1211">
                  <c:v>6.7588768369437006E-3</c:v>
                </c:pt>
                <c:pt idx="1212">
                  <c:v>8.403303775740634E-3</c:v>
                </c:pt>
                <c:pt idx="1213">
                  <c:v>-1.3409988932504396E-2</c:v>
                </c:pt>
                <c:pt idx="1214">
                  <c:v>-3.5244147583126969E-3</c:v>
                </c:pt>
                <c:pt idx="1215">
                  <c:v>-7.6727383290269568E-3</c:v>
                </c:pt>
                <c:pt idx="1216">
                  <c:v>-1.4861991924933546E-2</c:v>
                </c:pt>
                <c:pt idx="1217">
                  <c:v>1.4181704656938885E-3</c:v>
                </c:pt>
                <c:pt idx="1218">
                  <c:v>-5.7479491160074697E-3</c:v>
                </c:pt>
                <c:pt idx="1219">
                  <c:v>-3.6886916672590462E-3</c:v>
                </c:pt>
                <c:pt idx="1220">
                  <c:v>4.3913737212105458E-3</c:v>
                </c:pt>
                <c:pt idx="1221">
                  <c:v>6.4357593497562692E-3</c:v>
                </c:pt>
                <c:pt idx="1222">
                  <c:v>-5.2332097574823086E-3</c:v>
                </c:pt>
                <c:pt idx="1223">
                  <c:v>-2.7996938437559372E-4</c:v>
                </c:pt>
                <c:pt idx="1224">
                  <c:v>-2.2308752037092194E-3</c:v>
                </c:pt>
                <c:pt idx="1225">
                  <c:v>5.8738211103418383E-2</c:v>
                </c:pt>
                <c:pt idx="1226">
                  <c:v>1.0474265673374856E-2</c:v>
                </c:pt>
                <c:pt idx="1227">
                  <c:v>4.9983940563462989E-3</c:v>
                </c:pt>
                <c:pt idx="1228">
                  <c:v>7.4082019134931263E-3</c:v>
                </c:pt>
                <c:pt idx="1229">
                  <c:v>1.692591241630743E-3</c:v>
                </c:pt>
                <c:pt idx="1230">
                  <c:v>5.380502113380644E-3</c:v>
                </c:pt>
                <c:pt idx="1231">
                  <c:v>4.3181589297549439E-3</c:v>
                </c:pt>
                <c:pt idx="1232">
                  <c:v>-4.086633106876042E-2</c:v>
                </c:pt>
                <c:pt idx="1233">
                  <c:v>7.8648904486269145E-3</c:v>
                </c:pt>
                <c:pt idx="1234">
                  <c:v>5.8014424159138159E-3</c:v>
                </c:pt>
                <c:pt idx="1235">
                  <c:v>4.0670039557370152E-3</c:v>
                </c:pt>
                <c:pt idx="1236">
                  <c:v>-9.6402586018502993E-3</c:v>
                </c:pt>
                <c:pt idx="1237">
                  <c:v>2.3515201166325408E-2</c:v>
                </c:pt>
                <c:pt idx="1238">
                  <c:v>2.4171481278148428E-4</c:v>
                </c:pt>
                <c:pt idx="1239">
                  <c:v>-8.5472982980152115E-4</c:v>
                </c:pt>
                <c:pt idx="1240">
                  <c:v>-5.4340861185968835E-3</c:v>
                </c:pt>
                <c:pt idx="1241">
                  <c:v>9.4906721518058304E-3</c:v>
                </c:pt>
                <c:pt idx="1242">
                  <c:v>-2.5809776498402345E-3</c:v>
                </c:pt>
                <c:pt idx="1243">
                  <c:v>-3.1072607150655317E-3</c:v>
                </c:pt>
                <c:pt idx="1244">
                  <c:v>-3.405993569502276E-3</c:v>
                </c:pt>
                <c:pt idx="1245">
                  <c:v>9.1327774964760008E-3</c:v>
                </c:pt>
                <c:pt idx="1246">
                  <c:v>-8.9932844954709861E-3</c:v>
                </c:pt>
                <c:pt idx="1247">
                  <c:v>-3.0472078179457931E-2</c:v>
                </c:pt>
                <c:pt idx="1248">
                  <c:v>-8.1982534126222775E-3</c:v>
                </c:pt>
                <c:pt idx="1249">
                  <c:v>-9.0153578695259962E-3</c:v>
                </c:pt>
                <c:pt idx="1250">
                  <c:v>3.3977978334990165E-3</c:v>
                </c:pt>
                <c:pt idx="1251">
                  <c:v>1.423623039386783E-2</c:v>
                </c:pt>
                <c:pt idx="1252">
                  <c:v>-1.1859563225303068E-2</c:v>
                </c:pt>
                <c:pt idx="1253">
                  <c:v>1.217589809654708E-4</c:v>
                </c:pt>
                <c:pt idx="1254">
                  <c:v>-3.5361700706900241E-3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7840"/>
        <c:axId val="196044288"/>
      </c:scatterChart>
      <c:valAx>
        <c:axId val="196627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044288"/>
        <c:crosses val="autoZero"/>
        <c:crossBetween val="midCat"/>
      </c:valAx>
      <c:valAx>
        <c:axId val="19604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6278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CSX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'Q8'!$R$4:$R$1258</c:f>
              <c:numCache>
                <c:formatCode>0.00%</c:formatCode>
                <c:ptCount val="1255"/>
                <c:pt idx="0">
                  <c:v>-2.8864718019075706E-3</c:v>
                </c:pt>
                <c:pt idx="1">
                  <c:v>-3.7383392742135813E-3</c:v>
                </c:pt>
                <c:pt idx="2">
                  <c:v>-2.2943285532254936E-3</c:v>
                </c:pt>
                <c:pt idx="3">
                  <c:v>1.8174737121529026E-3</c:v>
                </c:pt>
                <c:pt idx="4">
                  <c:v>3.6542907278072794E-3</c:v>
                </c:pt>
                <c:pt idx="5">
                  <c:v>2.7643946535566791E-4</c:v>
                </c:pt>
                <c:pt idx="6">
                  <c:v>5.1885867499220197E-3</c:v>
                </c:pt>
                <c:pt idx="7">
                  <c:v>1.9566518110163378E-4</c:v>
                </c:pt>
                <c:pt idx="8">
                  <c:v>-5.6654733476392289E-3</c:v>
                </c:pt>
                <c:pt idx="9">
                  <c:v>5.2744908652724992E-3</c:v>
                </c:pt>
                <c:pt idx="10">
                  <c:v>1.1711757928334632E-3</c:v>
                </c:pt>
                <c:pt idx="11">
                  <c:v>7.7294418385200955E-3</c:v>
                </c:pt>
                <c:pt idx="12">
                  <c:v>-4.4912982573619024E-4</c:v>
                </c:pt>
                <c:pt idx="13">
                  <c:v>-3.6032983285547728E-3</c:v>
                </c:pt>
                <c:pt idx="14">
                  <c:v>-1.3880713058063757E-3</c:v>
                </c:pt>
                <c:pt idx="15">
                  <c:v>-3.3787964867596177E-3</c:v>
                </c:pt>
                <c:pt idx="16">
                  <c:v>2.6757359881647751E-3</c:v>
                </c:pt>
                <c:pt idx="17">
                  <c:v>-9.0196774868866813E-5</c:v>
                </c:pt>
                <c:pt idx="18">
                  <c:v>3.5503286031800725E-3</c:v>
                </c:pt>
                <c:pt idx="19">
                  <c:v>-4.8123928423624571E-4</c:v>
                </c:pt>
                <c:pt idx="20">
                  <c:v>6.2631938042692137E-4</c:v>
                </c:pt>
                <c:pt idx="21">
                  <c:v>-8.2883865647060337E-3</c:v>
                </c:pt>
                <c:pt idx="22">
                  <c:v>-5.6290155389411333E-3</c:v>
                </c:pt>
                <c:pt idx="23">
                  <c:v>-4.8046477915060672E-4</c:v>
                </c:pt>
                <c:pt idx="24">
                  <c:v>-1.5050751586806344E-3</c:v>
                </c:pt>
                <c:pt idx="25">
                  <c:v>-3.3502841925569647E-2</c:v>
                </c:pt>
                <c:pt idx="26">
                  <c:v>-2.0872568098495609E-2</c:v>
                </c:pt>
                <c:pt idx="27">
                  <c:v>1.4021400074760312E-2</c:v>
                </c:pt>
                <c:pt idx="28">
                  <c:v>-6.0086499527134294E-3</c:v>
                </c:pt>
                <c:pt idx="29">
                  <c:v>2.1180965276745387E-2</c:v>
                </c:pt>
                <c:pt idx="30">
                  <c:v>-3.4000974809466798E-4</c:v>
                </c:pt>
                <c:pt idx="31">
                  <c:v>-1.4583419823550223E-2</c:v>
                </c:pt>
                <c:pt idx="32">
                  <c:v>-4.4813990100713144E-4</c:v>
                </c:pt>
                <c:pt idx="33">
                  <c:v>-4.3952519252974534E-3</c:v>
                </c:pt>
                <c:pt idx="34">
                  <c:v>-5.6147957369117735E-3</c:v>
                </c:pt>
                <c:pt idx="35">
                  <c:v>-3.1438133594420707E-2</c:v>
                </c:pt>
                <c:pt idx="36">
                  <c:v>1.836682471742743E-2</c:v>
                </c:pt>
                <c:pt idx="37">
                  <c:v>-1.7564804990974563E-2</c:v>
                </c:pt>
                <c:pt idx="38">
                  <c:v>-6.6673414448844013E-3</c:v>
                </c:pt>
                <c:pt idx="39">
                  <c:v>1.5457668242990332E-2</c:v>
                </c:pt>
                <c:pt idx="40">
                  <c:v>1.070553708469754E-2</c:v>
                </c:pt>
                <c:pt idx="41">
                  <c:v>1.041475409120648E-2</c:v>
                </c:pt>
                <c:pt idx="42">
                  <c:v>-6.4236045720118011E-3</c:v>
                </c:pt>
                <c:pt idx="43">
                  <c:v>5.4973922297268038E-3</c:v>
                </c:pt>
                <c:pt idx="44">
                  <c:v>6.1513347992574628E-3</c:v>
                </c:pt>
                <c:pt idx="45">
                  <c:v>2.0898606952296714E-2</c:v>
                </c:pt>
                <c:pt idx="46">
                  <c:v>-2.5998334106583157E-3</c:v>
                </c:pt>
                <c:pt idx="47">
                  <c:v>-9.329260005719273E-3</c:v>
                </c:pt>
                <c:pt idx="48">
                  <c:v>-1.9987025616481989E-2</c:v>
                </c:pt>
                <c:pt idx="49">
                  <c:v>-1.5718933454015504E-3</c:v>
                </c:pt>
                <c:pt idx="50">
                  <c:v>-7.6835444360112935E-3</c:v>
                </c:pt>
                <c:pt idx="51">
                  <c:v>1.0450381132655789E-2</c:v>
                </c:pt>
                <c:pt idx="52">
                  <c:v>2.1323204516316054E-3</c:v>
                </c:pt>
                <c:pt idx="53">
                  <c:v>-1.6871638902585293E-2</c:v>
                </c:pt>
                <c:pt idx="54">
                  <c:v>-1.8407247868594191E-2</c:v>
                </c:pt>
                <c:pt idx="55">
                  <c:v>2.9493687321584675E-3</c:v>
                </c:pt>
                <c:pt idx="56">
                  <c:v>-6.6653566547440106E-3</c:v>
                </c:pt>
                <c:pt idx="57">
                  <c:v>1.532134970011481E-2</c:v>
                </c:pt>
                <c:pt idx="58">
                  <c:v>3.1647285613936025E-3</c:v>
                </c:pt>
                <c:pt idx="59">
                  <c:v>2.2622341272217562E-2</c:v>
                </c:pt>
                <c:pt idx="60">
                  <c:v>-2.2771648101689475E-3</c:v>
                </c:pt>
                <c:pt idx="61">
                  <c:v>8.0463240145673878E-3</c:v>
                </c:pt>
                <c:pt idx="62">
                  <c:v>1.0787883873780508E-2</c:v>
                </c:pt>
                <c:pt idx="63">
                  <c:v>-3.2993859335995579E-2</c:v>
                </c:pt>
                <c:pt idx="64">
                  <c:v>-1.6154115936430399E-3</c:v>
                </c:pt>
                <c:pt idx="65">
                  <c:v>-2.3688446730619497E-2</c:v>
                </c:pt>
                <c:pt idx="66">
                  <c:v>1.6701678099090406E-3</c:v>
                </c:pt>
                <c:pt idx="67">
                  <c:v>-4.4770173432182817E-4</c:v>
                </c:pt>
                <c:pt idx="68">
                  <c:v>5.311205541974698E-3</c:v>
                </c:pt>
                <c:pt idx="69">
                  <c:v>-2.9359005805001346E-4</c:v>
                </c:pt>
                <c:pt idx="70">
                  <c:v>-1.9364829544378438E-2</c:v>
                </c:pt>
                <c:pt idx="71">
                  <c:v>-2.1085534562655703E-2</c:v>
                </c:pt>
                <c:pt idx="72">
                  <c:v>-6.8456101555328352E-6</c:v>
                </c:pt>
                <c:pt idx="73">
                  <c:v>-1.5611509859241431E-2</c:v>
                </c:pt>
                <c:pt idx="74">
                  <c:v>-1.5993428323731799E-2</c:v>
                </c:pt>
                <c:pt idx="75">
                  <c:v>-2.0899232399514862E-2</c:v>
                </c:pt>
                <c:pt idx="76">
                  <c:v>-2.7582200843042328E-2</c:v>
                </c:pt>
                <c:pt idx="77">
                  <c:v>4.8306810422680868E-2</c:v>
                </c:pt>
                <c:pt idx="78">
                  <c:v>8.4313365218275545E-3</c:v>
                </c:pt>
                <c:pt idx="79">
                  <c:v>-1.3391439881465217E-3</c:v>
                </c:pt>
                <c:pt idx="80">
                  <c:v>8.3613448825493042E-3</c:v>
                </c:pt>
                <c:pt idx="81">
                  <c:v>1.1716886004329726E-3</c:v>
                </c:pt>
                <c:pt idx="82">
                  <c:v>-2.5163514358773339E-2</c:v>
                </c:pt>
                <c:pt idx="83">
                  <c:v>3.3663346572697136E-2</c:v>
                </c:pt>
                <c:pt idx="84">
                  <c:v>6.8907377388866334E-3</c:v>
                </c:pt>
                <c:pt idx="85">
                  <c:v>9.5533604006286296E-3</c:v>
                </c:pt>
                <c:pt idx="86">
                  <c:v>3.9936205581386809E-3</c:v>
                </c:pt>
                <c:pt idx="87">
                  <c:v>4.4126327119434604E-3</c:v>
                </c:pt>
                <c:pt idx="88">
                  <c:v>-2.4238542150324715E-4</c:v>
                </c:pt>
                <c:pt idx="89">
                  <c:v>-5.367067340771076E-3</c:v>
                </c:pt>
                <c:pt idx="90">
                  <c:v>1.0569006847489478E-2</c:v>
                </c:pt>
                <c:pt idx="91">
                  <c:v>2.1238669854537076E-3</c:v>
                </c:pt>
                <c:pt idx="92">
                  <c:v>7.4675447590201076E-3</c:v>
                </c:pt>
                <c:pt idx="93">
                  <c:v>1.3002468202592439E-2</c:v>
                </c:pt>
                <c:pt idx="94">
                  <c:v>-1.4352501982524486E-2</c:v>
                </c:pt>
                <c:pt idx="95">
                  <c:v>2.1060268888642517E-3</c:v>
                </c:pt>
                <c:pt idx="96">
                  <c:v>1.2810812460047497E-3</c:v>
                </c:pt>
                <c:pt idx="97">
                  <c:v>8.3580523326549014E-3</c:v>
                </c:pt>
                <c:pt idx="98">
                  <c:v>-7.9726503909571169E-3</c:v>
                </c:pt>
                <c:pt idx="99">
                  <c:v>-1.5525090932164379E-3</c:v>
                </c:pt>
                <c:pt idx="100">
                  <c:v>1.5333559933214355E-2</c:v>
                </c:pt>
                <c:pt idx="101">
                  <c:v>8.4649959873059726E-3</c:v>
                </c:pt>
                <c:pt idx="102">
                  <c:v>8.0259695379790853E-4</c:v>
                </c:pt>
                <c:pt idx="103">
                  <c:v>6.6585076655154831E-3</c:v>
                </c:pt>
                <c:pt idx="104">
                  <c:v>4.6021931842049717E-3</c:v>
                </c:pt>
                <c:pt idx="105">
                  <c:v>-2.3234014498717489E-3</c:v>
                </c:pt>
                <c:pt idx="106">
                  <c:v>-9.4976004922378756E-3</c:v>
                </c:pt>
                <c:pt idx="107">
                  <c:v>5.7920848972122397E-4</c:v>
                </c:pt>
                <c:pt idx="108">
                  <c:v>6.1275876222333992E-4</c:v>
                </c:pt>
                <c:pt idx="109">
                  <c:v>1.2711846291804132E-2</c:v>
                </c:pt>
                <c:pt idx="110">
                  <c:v>2.9221916138954655E-3</c:v>
                </c:pt>
                <c:pt idx="111">
                  <c:v>-2.7515742001255434E-3</c:v>
                </c:pt>
                <c:pt idx="112">
                  <c:v>1.0723136970980885E-2</c:v>
                </c:pt>
                <c:pt idx="113">
                  <c:v>1.4020180766726124E-3</c:v>
                </c:pt>
                <c:pt idx="114">
                  <c:v>1.6791260368594426E-3</c:v>
                </c:pt>
                <c:pt idx="115">
                  <c:v>-3.6290732001423949E-3</c:v>
                </c:pt>
                <c:pt idx="116">
                  <c:v>6.2937990413488454E-3</c:v>
                </c:pt>
                <c:pt idx="117">
                  <c:v>1.1346094849739061E-3</c:v>
                </c:pt>
                <c:pt idx="118">
                  <c:v>-8.8712487255904985E-4</c:v>
                </c:pt>
                <c:pt idx="119">
                  <c:v>-6.4101581961530736E-4</c:v>
                </c:pt>
                <c:pt idx="120">
                  <c:v>-2.9263714555149865E-3</c:v>
                </c:pt>
                <c:pt idx="121">
                  <c:v>6.7744517581385293E-3</c:v>
                </c:pt>
                <c:pt idx="122">
                  <c:v>-3.984974671091648E-3</c:v>
                </c:pt>
                <c:pt idx="123">
                  <c:v>-1.2285460742898753E-3</c:v>
                </c:pt>
                <c:pt idx="124">
                  <c:v>-6.6427132147201268E-3</c:v>
                </c:pt>
                <c:pt idx="125">
                  <c:v>-8.2561261111822846E-3</c:v>
                </c:pt>
                <c:pt idx="126">
                  <c:v>-2.2308393166640531E-3</c:v>
                </c:pt>
                <c:pt idx="127">
                  <c:v>1.4462717544169713E-2</c:v>
                </c:pt>
                <c:pt idx="128">
                  <c:v>2.8525477029892558E-3</c:v>
                </c:pt>
                <c:pt idx="129">
                  <c:v>6.8271688486347716E-3</c:v>
                </c:pt>
                <c:pt idx="130">
                  <c:v>-9.6603921822249479E-4</c:v>
                </c:pt>
                <c:pt idx="131">
                  <c:v>4.874503500919866E-3</c:v>
                </c:pt>
                <c:pt idx="132">
                  <c:v>3.6014915144179684E-3</c:v>
                </c:pt>
                <c:pt idx="133">
                  <c:v>-2.2783711850725178E-4</c:v>
                </c:pt>
                <c:pt idx="134">
                  <c:v>-3.0482688664312755E-3</c:v>
                </c:pt>
                <c:pt idx="135">
                  <c:v>1.0695240103413942E-2</c:v>
                </c:pt>
                <c:pt idx="136">
                  <c:v>-1.925487010806878E-2</c:v>
                </c:pt>
                <c:pt idx="137">
                  <c:v>-9.3704421572407223E-4</c:v>
                </c:pt>
                <c:pt idx="138">
                  <c:v>7.0598829726694536E-3</c:v>
                </c:pt>
                <c:pt idx="139">
                  <c:v>-4.7520243055073387E-3</c:v>
                </c:pt>
                <c:pt idx="140">
                  <c:v>3.4866887279756246E-3</c:v>
                </c:pt>
                <c:pt idx="141">
                  <c:v>6.615687939655974E-3</c:v>
                </c:pt>
                <c:pt idx="142">
                  <c:v>1.1405752928624209E-2</c:v>
                </c:pt>
                <c:pt idx="143">
                  <c:v>-7.8593221191181417E-5</c:v>
                </c:pt>
                <c:pt idx="144">
                  <c:v>2.0496744290345471E-3</c:v>
                </c:pt>
                <c:pt idx="145">
                  <c:v>1.9864368178211275E-3</c:v>
                </c:pt>
                <c:pt idx="146">
                  <c:v>4.5292551204140002E-3</c:v>
                </c:pt>
                <c:pt idx="147">
                  <c:v>9.5086988383191371E-4</c:v>
                </c:pt>
                <c:pt idx="148">
                  <c:v>-6.1811908213427651E-3</c:v>
                </c:pt>
                <c:pt idx="149">
                  <c:v>3.3758025684680034E-3</c:v>
                </c:pt>
                <c:pt idx="150">
                  <c:v>-5.7549772626222801E-5</c:v>
                </c:pt>
                <c:pt idx="151">
                  <c:v>6.4916005409047881E-3</c:v>
                </c:pt>
                <c:pt idx="152">
                  <c:v>-7.2605293357440445E-4</c:v>
                </c:pt>
                <c:pt idx="153">
                  <c:v>4.1280648595759539E-4</c:v>
                </c:pt>
                <c:pt idx="154">
                  <c:v>-2.3731892272194572E-3</c:v>
                </c:pt>
                <c:pt idx="155">
                  <c:v>1.48099450787334E-3</c:v>
                </c:pt>
                <c:pt idx="156">
                  <c:v>9.1509740506556033E-4</c:v>
                </c:pt>
                <c:pt idx="157">
                  <c:v>8.7063326558596589E-3</c:v>
                </c:pt>
                <c:pt idx="158">
                  <c:v>-2.2906204760435858E-3</c:v>
                </c:pt>
                <c:pt idx="159">
                  <c:v>-4.6504678758194442E-4</c:v>
                </c:pt>
                <c:pt idx="160">
                  <c:v>4.5771412636817924E-3</c:v>
                </c:pt>
                <c:pt idx="161">
                  <c:v>9.7447011681970036E-4</c:v>
                </c:pt>
                <c:pt idx="162">
                  <c:v>8.5491638688477492E-4</c:v>
                </c:pt>
                <c:pt idx="163">
                  <c:v>-7.6272380463269646E-3</c:v>
                </c:pt>
                <c:pt idx="164">
                  <c:v>-2.2222897694355068E-3</c:v>
                </c:pt>
                <c:pt idx="165">
                  <c:v>9.4957420700529649E-3</c:v>
                </c:pt>
                <c:pt idx="166">
                  <c:v>-4.5778650634807237E-3</c:v>
                </c:pt>
                <c:pt idx="167">
                  <c:v>-1.6745546755850087E-2</c:v>
                </c:pt>
                <c:pt idx="168">
                  <c:v>-1.7030998982464737E-3</c:v>
                </c:pt>
                <c:pt idx="169">
                  <c:v>-3.1220473347505291E-3</c:v>
                </c:pt>
                <c:pt idx="170">
                  <c:v>3.6177828358191708E-3</c:v>
                </c:pt>
                <c:pt idx="171">
                  <c:v>-2.4522179627079085E-2</c:v>
                </c:pt>
                <c:pt idx="172">
                  <c:v>7.888822112417088E-3</c:v>
                </c:pt>
                <c:pt idx="173">
                  <c:v>5.7267389255721514E-3</c:v>
                </c:pt>
                <c:pt idx="174">
                  <c:v>8.7610783788708933E-3</c:v>
                </c:pt>
                <c:pt idx="175">
                  <c:v>-5.9492649229694406E-3</c:v>
                </c:pt>
                <c:pt idx="176">
                  <c:v>-6.8662884724629749E-3</c:v>
                </c:pt>
                <c:pt idx="177">
                  <c:v>8.3662539199730133E-3</c:v>
                </c:pt>
                <c:pt idx="178">
                  <c:v>-2.9228061434472957E-3</c:v>
                </c:pt>
                <c:pt idx="179">
                  <c:v>-1.2079729562064054E-2</c:v>
                </c:pt>
                <c:pt idx="180">
                  <c:v>1.259365610173614E-3</c:v>
                </c:pt>
                <c:pt idx="181">
                  <c:v>-8.5041449029068066E-3</c:v>
                </c:pt>
                <c:pt idx="182">
                  <c:v>-7.0300031365214321E-3</c:v>
                </c:pt>
                <c:pt idx="183">
                  <c:v>2.0029872065465914E-3</c:v>
                </c:pt>
                <c:pt idx="184">
                  <c:v>-1.3376838816770978E-2</c:v>
                </c:pt>
                <c:pt idx="185">
                  <c:v>-2.8618887147072928E-3</c:v>
                </c:pt>
                <c:pt idx="186">
                  <c:v>2.1114235655512882E-2</c:v>
                </c:pt>
                <c:pt idx="187">
                  <c:v>8.0367050085779785E-3</c:v>
                </c:pt>
                <c:pt idx="188">
                  <c:v>6.0255397145962215E-3</c:v>
                </c:pt>
                <c:pt idx="189">
                  <c:v>1.0351675383297239E-2</c:v>
                </c:pt>
                <c:pt idx="190">
                  <c:v>4.5591780638728728E-3</c:v>
                </c:pt>
                <c:pt idx="191">
                  <c:v>-4.3684283336726192E-4</c:v>
                </c:pt>
                <c:pt idx="192">
                  <c:v>-2.1285873877618304E-3</c:v>
                </c:pt>
                <c:pt idx="193">
                  <c:v>4.0005861077496863E-3</c:v>
                </c:pt>
                <c:pt idx="194">
                  <c:v>-1.7009374080789611E-3</c:v>
                </c:pt>
                <c:pt idx="195">
                  <c:v>8.448277665168845E-4</c:v>
                </c:pt>
                <c:pt idx="196">
                  <c:v>9.5855419220904833E-3</c:v>
                </c:pt>
                <c:pt idx="197">
                  <c:v>2.8946190299509221E-3</c:v>
                </c:pt>
                <c:pt idx="198">
                  <c:v>9.3419008420020204E-3</c:v>
                </c:pt>
                <c:pt idx="199">
                  <c:v>-1.344153164275544E-3</c:v>
                </c:pt>
                <c:pt idx="200">
                  <c:v>-1.8171650148542193E-3</c:v>
                </c:pt>
                <c:pt idx="201">
                  <c:v>-9.6254324742935E-3</c:v>
                </c:pt>
                <c:pt idx="202">
                  <c:v>-1.3216506640509116E-3</c:v>
                </c:pt>
                <c:pt idx="203">
                  <c:v>3.7294146208092793E-3</c:v>
                </c:pt>
                <c:pt idx="204">
                  <c:v>5.6548006997021102E-3</c:v>
                </c:pt>
                <c:pt idx="205">
                  <c:v>7.5552971628817774E-3</c:v>
                </c:pt>
                <c:pt idx="206">
                  <c:v>2.8345846329703938E-3</c:v>
                </c:pt>
                <c:pt idx="207">
                  <c:v>7.5533935875103791E-3</c:v>
                </c:pt>
                <c:pt idx="208">
                  <c:v>-1.8959740589612614E-3</c:v>
                </c:pt>
                <c:pt idx="209">
                  <c:v>-4.9352812314712689E-3</c:v>
                </c:pt>
                <c:pt idx="210">
                  <c:v>1.1493080439185684E-3</c:v>
                </c:pt>
                <c:pt idx="211">
                  <c:v>4.4143736562066299E-3</c:v>
                </c:pt>
                <c:pt idx="212">
                  <c:v>2.1969574302053117E-3</c:v>
                </c:pt>
                <c:pt idx="213">
                  <c:v>4.5233874125306887E-3</c:v>
                </c:pt>
                <c:pt idx="214">
                  <c:v>9.0129724513123138E-5</c:v>
                </c:pt>
                <c:pt idx="215">
                  <c:v>-3.4941051690292337E-3</c:v>
                </c:pt>
                <c:pt idx="216">
                  <c:v>-6.6363564438851053E-3</c:v>
                </c:pt>
                <c:pt idx="217">
                  <c:v>3.4918055067206396E-3</c:v>
                </c:pt>
                <c:pt idx="218">
                  <c:v>-6.2804134972785936E-3</c:v>
                </c:pt>
                <c:pt idx="219">
                  <c:v>2.7406009761858294E-3</c:v>
                </c:pt>
                <c:pt idx="220">
                  <c:v>6.7408313683942987E-3</c:v>
                </c:pt>
                <c:pt idx="221">
                  <c:v>4.5914493751791543E-3</c:v>
                </c:pt>
                <c:pt idx="222">
                  <c:v>-5.3607748785440305E-3</c:v>
                </c:pt>
                <c:pt idx="223">
                  <c:v>7.2763472755377071E-3</c:v>
                </c:pt>
                <c:pt idx="224">
                  <c:v>-1.6995195870931552E-3</c:v>
                </c:pt>
                <c:pt idx="225">
                  <c:v>-2.6617342878554077E-3</c:v>
                </c:pt>
                <c:pt idx="226">
                  <c:v>-1.1028920478006757E-2</c:v>
                </c:pt>
                <c:pt idx="227">
                  <c:v>-9.1233168855348809E-3</c:v>
                </c:pt>
                <c:pt idx="228">
                  <c:v>-7.3915282115977962E-3</c:v>
                </c:pt>
                <c:pt idx="229">
                  <c:v>-3.0311511289935887E-2</c:v>
                </c:pt>
                <c:pt idx="230">
                  <c:v>1.2852854970618426E-2</c:v>
                </c:pt>
                <c:pt idx="231">
                  <c:v>6.8365937576615862E-4</c:v>
                </c:pt>
                <c:pt idx="232">
                  <c:v>1.850707657398688E-2</c:v>
                </c:pt>
                <c:pt idx="233">
                  <c:v>-6.7214662679985814E-3</c:v>
                </c:pt>
                <c:pt idx="234">
                  <c:v>-1.2475174843325108E-2</c:v>
                </c:pt>
                <c:pt idx="235">
                  <c:v>1.4939734540215868E-2</c:v>
                </c:pt>
                <c:pt idx="236">
                  <c:v>-2.9812903155631051E-2</c:v>
                </c:pt>
                <c:pt idx="237">
                  <c:v>2.3798875763412345E-3</c:v>
                </c:pt>
                <c:pt idx="238">
                  <c:v>1.4241370099300632E-2</c:v>
                </c:pt>
                <c:pt idx="239">
                  <c:v>1.1951836095645528E-2</c:v>
                </c:pt>
                <c:pt idx="240">
                  <c:v>-8.0268076367048559E-3</c:v>
                </c:pt>
                <c:pt idx="241">
                  <c:v>8.1296729661662313E-3</c:v>
                </c:pt>
                <c:pt idx="242">
                  <c:v>-5.8835248661924424E-4</c:v>
                </c:pt>
                <c:pt idx="243">
                  <c:v>-2.6371872066003263E-2</c:v>
                </c:pt>
                <c:pt idx="244">
                  <c:v>1.0841048316806124E-2</c:v>
                </c:pt>
                <c:pt idx="245">
                  <c:v>-3.290474737827846E-3</c:v>
                </c:pt>
                <c:pt idx="246">
                  <c:v>6.4408078534680963E-3</c:v>
                </c:pt>
                <c:pt idx="247">
                  <c:v>1.2524102105407747E-2</c:v>
                </c:pt>
                <c:pt idx="248">
                  <c:v>5.6087478940631587E-4</c:v>
                </c:pt>
                <c:pt idx="249">
                  <c:v>-7.0043786074567823E-3</c:v>
                </c:pt>
                <c:pt idx="250">
                  <c:v>1.0702372820002339E-2</c:v>
                </c:pt>
                <c:pt idx="251">
                  <c:v>1.2844573687864047E-2</c:v>
                </c:pt>
                <c:pt idx="252">
                  <c:v>8.2925153732292794E-4</c:v>
                </c:pt>
                <c:pt idx="253">
                  <c:v>-1.7495722227103312E-4</c:v>
                </c:pt>
                <c:pt idx="254">
                  <c:v>2.425036246794935E-4</c:v>
                </c:pt>
                <c:pt idx="255">
                  <c:v>7.1246907968259788E-3</c:v>
                </c:pt>
                <c:pt idx="256">
                  <c:v>2.7960025308677609E-3</c:v>
                </c:pt>
                <c:pt idx="257">
                  <c:v>-8.0715812620168201E-4</c:v>
                </c:pt>
                <c:pt idx="258">
                  <c:v>-3.223868939299475E-3</c:v>
                </c:pt>
                <c:pt idx="259">
                  <c:v>2.50144446096018E-3</c:v>
                </c:pt>
                <c:pt idx="260">
                  <c:v>2.6286163017358701E-4</c:v>
                </c:pt>
                <c:pt idx="261">
                  <c:v>-5.7425917725008237E-5</c:v>
                </c:pt>
                <c:pt idx="262">
                  <c:v>-4.9845930872850453E-3</c:v>
                </c:pt>
                <c:pt idx="263">
                  <c:v>-1.7232438883073975E-4</c:v>
                </c:pt>
                <c:pt idx="264">
                  <c:v>-8.5234406611001557E-3</c:v>
                </c:pt>
                <c:pt idx="265">
                  <c:v>6.0638852492434807E-3</c:v>
                </c:pt>
                <c:pt idx="266">
                  <c:v>-2.5072679306027E-3</c:v>
                </c:pt>
                <c:pt idx="267">
                  <c:v>-5.4063020626412351E-3</c:v>
                </c:pt>
                <c:pt idx="268">
                  <c:v>4.9638949386757898E-3</c:v>
                </c:pt>
                <c:pt idx="269">
                  <c:v>-1.2403574670501471E-2</c:v>
                </c:pt>
                <c:pt idx="270">
                  <c:v>-1.8136076309241779E-2</c:v>
                </c:pt>
                <c:pt idx="271">
                  <c:v>7.87173144308192E-3</c:v>
                </c:pt>
                <c:pt idx="272">
                  <c:v>1.4046900399387829E-2</c:v>
                </c:pt>
                <c:pt idx="273">
                  <c:v>-4.5554257496528538E-3</c:v>
                </c:pt>
                <c:pt idx="274">
                  <c:v>-1.5750230005347639E-2</c:v>
                </c:pt>
                <c:pt idx="275">
                  <c:v>8.9943025998028194E-3</c:v>
                </c:pt>
                <c:pt idx="276">
                  <c:v>6.325367576209771E-3</c:v>
                </c:pt>
                <c:pt idx="277">
                  <c:v>1.0810485594097056E-2</c:v>
                </c:pt>
                <c:pt idx="278">
                  <c:v>-1.4558993169240012E-3</c:v>
                </c:pt>
                <c:pt idx="279">
                  <c:v>9.8373876531883224E-3</c:v>
                </c:pt>
                <c:pt idx="280">
                  <c:v>-2.0709922183524297E-3</c:v>
                </c:pt>
                <c:pt idx="281">
                  <c:v>2.6891773885013553E-3</c:v>
                </c:pt>
                <c:pt idx="282">
                  <c:v>-3.996490090158066E-3</c:v>
                </c:pt>
                <c:pt idx="283">
                  <c:v>6.7790598788275407E-3</c:v>
                </c:pt>
                <c:pt idx="284">
                  <c:v>-3.644500187054919E-3</c:v>
                </c:pt>
                <c:pt idx="285">
                  <c:v>2.7744427919923868E-3</c:v>
                </c:pt>
                <c:pt idx="286">
                  <c:v>1.8495505644217025E-3</c:v>
                </c:pt>
                <c:pt idx="287">
                  <c:v>3.9985533164948548E-3</c:v>
                </c:pt>
                <c:pt idx="288">
                  <c:v>5.5019728857590901E-3</c:v>
                </c:pt>
                <c:pt idx="289">
                  <c:v>-8.9583752616306041E-4</c:v>
                </c:pt>
                <c:pt idx="290">
                  <c:v>3.1853492053511507E-3</c:v>
                </c:pt>
                <c:pt idx="291">
                  <c:v>-3.0901499265023826E-3</c:v>
                </c:pt>
                <c:pt idx="292">
                  <c:v>9.5540737451979517E-3</c:v>
                </c:pt>
                <c:pt idx="293">
                  <c:v>3.6357028662128118E-3</c:v>
                </c:pt>
                <c:pt idx="294">
                  <c:v>-1.2487360687089121E-3</c:v>
                </c:pt>
                <c:pt idx="295">
                  <c:v>6.4037442292320989E-4</c:v>
                </c:pt>
                <c:pt idx="296">
                  <c:v>2.664502161640687E-3</c:v>
                </c:pt>
                <c:pt idx="297">
                  <c:v>2.4954509678782651E-3</c:v>
                </c:pt>
                <c:pt idx="298">
                  <c:v>-2.0274685568948728E-3</c:v>
                </c:pt>
                <c:pt idx="299">
                  <c:v>1.5003027999848219E-3</c:v>
                </c:pt>
                <c:pt idx="300">
                  <c:v>6.4820213358219637E-4</c:v>
                </c:pt>
                <c:pt idx="301">
                  <c:v>7.7404467039702857E-4</c:v>
                </c:pt>
                <c:pt idx="302">
                  <c:v>7.6037018652984735E-3</c:v>
                </c:pt>
                <c:pt idx="303">
                  <c:v>4.4070283340326779E-4</c:v>
                </c:pt>
                <c:pt idx="304">
                  <c:v>-6.5543721968028561E-4</c:v>
                </c:pt>
                <c:pt idx="305">
                  <c:v>-3.8267578267132977E-3</c:v>
                </c:pt>
                <c:pt idx="306">
                  <c:v>-1.6487137788175931E-3</c:v>
                </c:pt>
                <c:pt idx="307">
                  <c:v>2.1070977792151066E-3</c:v>
                </c:pt>
                <c:pt idx="308">
                  <c:v>7.4150130125222678E-3</c:v>
                </c:pt>
                <c:pt idx="309">
                  <c:v>2.1296310821121715E-3</c:v>
                </c:pt>
                <c:pt idx="310">
                  <c:v>4.1038742420681836E-3</c:v>
                </c:pt>
                <c:pt idx="311">
                  <c:v>-4.0824124094414396E-3</c:v>
                </c:pt>
                <c:pt idx="312">
                  <c:v>-8.7288450065204273E-3</c:v>
                </c:pt>
                <c:pt idx="313">
                  <c:v>-6.7204892986911591E-3</c:v>
                </c:pt>
                <c:pt idx="314">
                  <c:v>6.2425275747362364E-3</c:v>
                </c:pt>
                <c:pt idx="315">
                  <c:v>1.4384377063227118E-3</c:v>
                </c:pt>
                <c:pt idx="316">
                  <c:v>9.0331409292572201E-3</c:v>
                </c:pt>
                <c:pt idx="317">
                  <c:v>-3.2301507535239097E-3</c:v>
                </c:pt>
                <c:pt idx="318">
                  <c:v>-1.1590627968014982E-3</c:v>
                </c:pt>
                <c:pt idx="319">
                  <c:v>2.8416794785423613E-3</c:v>
                </c:pt>
                <c:pt idx="320">
                  <c:v>8.4767037379498457E-3</c:v>
                </c:pt>
                <c:pt idx="321">
                  <c:v>1.0680553486659241E-5</c:v>
                </c:pt>
                <c:pt idx="322">
                  <c:v>7.0612805401264944E-3</c:v>
                </c:pt>
                <c:pt idx="323">
                  <c:v>2.7291302367551631E-4</c:v>
                </c:pt>
                <c:pt idx="324">
                  <c:v>-4.9465544746863429E-4</c:v>
                </c:pt>
                <c:pt idx="325">
                  <c:v>4.3878006630753254E-3</c:v>
                </c:pt>
                <c:pt idx="326">
                  <c:v>4.8695462209425097E-3</c:v>
                </c:pt>
                <c:pt idx="327">
                  <c:v>8.038518284007181E-4</c:v>
                </c:pt>
                <c:pt idx="328">
                  <c:v>-2.5534855288599357E-4</c:v>
                </c:pt>
                <c:pt idx="329">
                  <c:v>5.0563230233414518E-3</c:v>
                </c:pt>
                <c:pt idx="330">
                  <c:v>-2.6763301672583582E-5</c:v>
                </c:pt>
                <c:pt idx="331">
                  <c:v>-5.8579196378940497E-3</c:v>
                </c:pt>
                <c:pt idx="332">
                  <c:v>2.8805825913826243E-3</c:v>
                </c:pt>
                <c:pt idx="333">
                  <c:v>8.2835569943757077E-3</c:v>
                </c:pt>
                <c:pt idx="334">
                  <c:v>-7.144433387607411E-3</c:v>
                </c:pt>
                <c:pt idx="335">
                  <c:v>3.4664520726082671E-3</c:v>
                </c:pt>
                <c:pt idx="336">
                  <c:v>-2.8674624032071962E-3</c:v>
                </c:pt>
                <c:pt idx="337">
                  <c:v>4.829326247625736E-3</c:v>
                </c:pt>
                <c:pt idx="338">
                  <c:v>6.572529751861388E-3</c:v>
                </c:pt>
                <c:pt idx="339">
                  <c:v>-2.9200215907605378E-3</c:v>
                </c:pt>
                <c:pt idx="340">
                  <c:v>6.8909484812050724E-3</c:v>
                </c:pt>
                <c:pt idx="341">
                  <c:v>-1.5767978428838948E-3</c:v>
                </c:pt>
                <c:pt idx="342">
                  <c:v>1.8080911630258549E-3</c:v>
                </c:pt>
                <c:pt idx="343">
                  <c:v>8.2714241718838798E-3</c:v>
                </c:pt>
                <c:pt idx="344">
                  <c:v>3.7931977812136934E-3</c:v>
                </c:pt>
                <c:pt idx="345">
                  <c:v>-2.7165880482535373E-3</c:v>
                </c:pt>
                <c:pt idx="346">
                  <c:v>2.2833177398082333E-4</c:v>
                </c:pt>
                <c:pt idx="347">
                  <c:v>1.0796001614314247E-3</c:v>
                </c:pt>
                <c:pt idx="348">
                  <c:v>-9.1435862502541355E-3</c:v>
                </c:pt>
                <c:pt idx="349">
                  <c:v>-1.5918820356478923E-2</c:v>
                </c:pt>
                <c:pt idx="350">
                  <c:v>9.9414455906846368E-3</c:v>
                </c:pt>
                <c:pt idx="351">
                  <c:v>-9.2912805295316842E-4</c:v>
                </c:pt>
                <c:pt idx="352">
                  <c:v>3.067945926480996E-3</c:v>
                </c:pt>
                <c:pt idx="353">
                  <c:v>-1.7925984329151667E-2</c:v>
                </c:pt>
                <c:pt idx="354">
                  <c:v>7.1653606248153054E-3</c:v>
                </c:pt>
                <c:pt idx="355">
                  <c:v>1.4806963630764666E-2</c:v>
                </c:pt>
                <c:pt idx="356">
                  <c:v>1.1125124470235231E-2</c:v>
                </c:pt>
                <c:pt idx="357">
                  <c:v>3.2578271423605049E-3</c:v>
                </c:pt>
                <c:pt idx="358">
                  <c:v>-5.4777721018407846E-3</c:v>
                </c:pt>
                <c:pt idx="359">
                  <c:v>7.2365569242757825E-3</c:v>
                </c:pt>
                <c:pt idx="360">
                  <c:v>1.6235828421591462E-3</c:v>
                </c:pt>
                <c:pt idx="361">
                  <c:v>6.377978664856147E-3</c:v>
                </c:pt>
                <c:pt idx="362">
                  <c:v>-1.6956623308538002E-3</c:v>
                </c:pt>
                <c:pt idx="363">
                  <c:v>1.7779558449437518E-3</c:v>
                </c:pt>
                <c:pt idx="364">
                  <c:v>-2.9877436418016263E-3</c:v>
                </c:pt>
                <c:pt idx="365">
                  <c:v>4.6312966509489718E-3</c:v>
                </c:pt>
                <c:pt idx="366">
                  <c:v>-3.8859357159261852E-3</c:v>
                </c:pt>
                <c:pt idx="367">
                  <c:v>-1.063691026098865E-2</c:v>
                </c:pt>
                <c:pt idx="368">
                  <c:v>-3.4149950882426228E-2</c:v>
                </c:pt>
                <c:pt idx="369">
                  <c:v>-3.0805464870638951E-2</c:v>
                </c:pt>
                <c:pt idx="370">
                  <c:v>-3.8416277216833951E-3</c:v>
                </c:pt>
                <c:pt idx="371">
                  <c:v>-4.5212221719700449E-2</c:v>
                </c:pt>
                <c:pt idx="372">
                  <c:v>-8.3121324539583898E-3</c:v>
                </c:pt>
                <c:pt idx="373">
                  <c:v>4.4974357236269934E-2</c:v>
                </c:pt>
                <c:pt idx="374">
                  <c:v>-2.8541879468254504E-2</c:v>
                </c:pt>
                <c:pt idx="375">
                  <c:v>4.1313731893022641E-2</c:v>
                </c:pt>
                <c:pt idx="376">
                  <c:v>-3.4533344672315565E-2</c:v>
                </c:pt>
                <c:pt idx="377">
                  <c:v>-1.7217669121286708E-2</c:v>
                </c:pt>
                <c:pt idx="378">
                  <c:v>-7.902666468953648E-2</c:v>
                </c:pt>
                <c:pt idx="379">
                  <c:v>4.8201985297704975E-2</c:v>
                </c:pt>
                <c:pt idx="380">
                  <c:v>-5.0112777472331366E-2</c:v>
                </c:pt>
                <c:pt idx="381">
                  <c:v>-9.9949613750769342E-2</c:v>
                </c:pt>
                <c:pt idx="382">
                  <c:v>8.8806769139159289E-2</c:v>
                </c:pt>
                <c:pt idx="383">
                  <c:v>-0.12765372845806056</c:v>
                </c:pt>
                <c:pt idx="384">
                  <c:v>5.8224699389154401E-2</c:v>
                </c:pt>
                <c:pt idx="385">
                  <c:v>-5.3222733046821367E-2</c:v>
                </c:pt>
                <c:pt idx="386">
                  <c:v>4.6964494520241335E-3</c:v>
                </c:pt>
                <c:pt idx="387">
                  <c:v>-4.4327634743158498E-2</c:v>
                </c:pt>
                <c:pt idx="388">
                  <c:v>-2.9731888082656772E-2</c:v>
                </c:pt>
                <c:pt idx="389">
                  <c:v>8.9682760122819671E-2</c:v>
                </c:pt>
                <c:pt idx="390">
                  <c:v>1.1467411372891798E-2</c:v>
                </c:pt>
                <c:pt idx="391">
                  <c:v>6.0541844624683629E-2</c:v>
                </c:pt>
                <c:pt idx="392">
                  <c:v>-3.4268998498819953E-2</c:v>
                </c:pt>
                <c:pt idx="393">
                  <c:v>3.2963044792884089E-2</c:v>
                </c:pt>
                <c:pt idx="394">
                  <c:v>-1.6145953401633911E-2</c:v>
                </c:pt>
                <c:pt idx="395">
                  <c:v>-4.5149900155723698E-2</c:v>
                </c:pt>
                <c:pt idx="396">
                  <c:v>2.2568727449654723E-2</c:v>
                </c:pt>
                <c:pt idx="397">
                  <c:v>-1.5258415787509161E-2</c:v>
                </c:pt>
                <c:pt idx="398">
                  <c:v>6.7960294059749529E-2</c:v>
                </c:pt>
                <c:pt idx="399">
                  <c:v>-1.6110776946983395E-3</c:v>
                </c:pt>
                <c:pt idx="400">
                  <c:v>3.3482599212943921E-2</c:v>
                </c:pt>
                <c:pt idx="401">
                  <c:v>1.4377883142670755E-2</c:v>
                </c:pt>
                <c:pt idx="402">
                  <c:v>-1.016154806290483E-2</c:v>
                </c:pt>
                <c:pt idx="403">
                  <c:v>3.0109734645694497E-2</c:v>
                </c:pt>
                <c:pt idx="404">
                  <c:v>-2.2280718932980625E-2</c:v>
                </c:pt>
                <c:pt idx="405">
                  <c:v>5.7966843892627564E-3</c:v>
                </c:pt>
                <c:pt idx="406">
                  <c:v>2.6437357650614043E-2</c:v>
                </c:pt>
                <c:pt idx="407">
                  <c:v>-1.8046365528361797E-2</c:v>
                </c:pt>
                <c:pt idx="408">
                  <c:v>-3.1159136033763715E-2</c:v>
                </c:pt>
                <c:pt idx="409">
                  <c:v>2.2667729633529768E-2</c:v>
                </c:pt>
                <c:pt idx="410">
                  <c:v>-5.4273878420145504E-4</c:v>
                </c:pt>
                <c:pt idx="411">
                  <c:v>1.3818143207751351E-2</c:v>
                </c:pt>
                <c:pt idx="412">
                  <c:v>1.4602903270480918E-2</c:v>
                </c:pt>
                <c:pt idx="413">
                  <c:v>-5.2601077140880907E-3</c:v>
                </c:pt>
                <c:pt idx="414">
                  <c:v>2.6232694953280986E-2</c:v>
                </c:pt>
                <c:pt idx="415">
                  <c:v>-9.258687953837089E-3</c:v>
                </c:pt>
                <c:pt idx="416">
                  <c:v>-2.846339529000342E-2</c:v>
                </c:pt>
                <c:pt idx="417">
                  <c:v>4.2368439606256169E-3</c:v>
                </c:pt>
                <c:pt idx="418">
                  <c:v>8.995983935569796E-3</c:v>
                </c:pt>
                <c:pt idx="419">
                  <c:v>-7.0074448271717719E-3</c:v>
                </c:pt>
                <c:pt idx="420">
                  <c:v>1.1434980410085328E-2</c:v>
                </c:pt>
                <c:pt idx="421">
                  <c:v>1.6726789808582269E-2</c:v>
                </c:pt>
                <c:pt idx="422">
                  <c:v>1.2953460081628108E-4</c:v>
                </c:pt>
                <c:pt idx="423">
                  <c:v>-2.0716998027362966E-2</c:v>
                </c:pt>
                <c:pt idx="424">
                  <c:v>-1.7620924048074787E-2</c:v>
                </c:pt>
                <c:pt idx="425">
                  <c:v>1.1455346375500062E-2</c:v>
                </c:pt>
                <c:pt idx="426">
                  <c:v>3.9155176512607236E-3</c:v>
                </c:pt>
                <c:pt idx="427">
                  <c:v>3.1011650044785444E-2</c:v>
                </c:pt>
                <c:pt idx="428">
                  <c:v>-1.0543328847997224E-2</c:v>
                </c:pt>
                <c:pt idx="429">
                  <c:v>1.6509966163893268E-2</c:v>
                </c:pt>
                <c:pt idx="430">
                  <c:v>-7.8083005519882127E-3</c:v>
                </c:pt>
                <c:pt idx="431">
                  <c:v>2.3454099646953073E-3</c:v>
                </c:pt>
                <c:pt idx="432">
                  <c:v>1.2209103241591432E-2</c:v>
                </c:pt>
                <c:pt idx="433">
                  <c:v>1.4713730711534784E-2</c:v>
                </c:pt>
                <c:pt idx="434">
                  <c:v>-2.1149333808062119E-3</c:v>
                </c:pt>
                <c:pt idx="435">
                  <c:v>4.7960059540426191E-3</c:v>
                </c:pt>
                <c:pt idx="436">
                  <c:v>3.7390833868583247E-3</c:v>
                </c:pt>
                <c:pt idx="437">
                  <c:v>8.1721199718647348E-3</c:v>
                </c:pt>
                <c:pt idx="438">
                  <c:v>1.3550703094729446E-2</c:v>
                </c:pt>
                <c:pt idx="439">
                  <c:v>-3.3799384906013506E-3</c:v>
                </c:pt>
                <c:pt idx="440">
                  <c:v>2.5868906871394242E-2</c:v>
                </c:pt>
                <c:pt idx="441">
                  <c:v>1.1964112680303507E-2</c:v>
                </c:pt>
                <c:pt idx="442">
                  <c:v>-7.8353108937536178E-3</c:v>
                </c:pt>
                <c:pt idx="443">
                  <c:v>-5.3331957575232253E-3</c:v>
                </c:pt>
                <c:pt idx="444">
                  <c:v>-6.0758314754248449E-2</c:v>
                </c:pt>
                <c:pt idx="445">
                  <c:v>1.2971141138407706E-2</c:v>
                </c:pt>
                <c:pt idx="446">
                  <c:v>8.2726926932715737E-3</c:v>
                </c:pt>
                <c:pt idx="447">
                  <c:v>1.877972592251426E-2</c:v>
                </c:pt>
                <c:pt idx="448">
                  <c:v>-3.6123517768924247E-3</c:v>
                </c:pt>
                <c:pt idx="449">
                  <c:v>5.8925015027828768E-4</c:v>
                </c:pt>
                <c:pt idx="450">
                  <c:v>-5.6698472803298544E-3</c:v>
                </c:pt>
                <c:pt idx="451">
                  <c:v>6.468896960280396E-3</c:v>
                </c:pt>
                <c:pt idx="452">
                  <c:v>4.2934292655506315E-3</c:v>
                </c:pt>
                <c:pt idx="453">
                  <c:v>-2.6199643812119571E-2</c:v>
                </c:pt>
                <c:pt idx="454">
                  <c:v>1.0894691443250558E-2</c:v>
                </c:pt>
                <c:pt idx="455">
                  <c:v>-2.4529979239891368E-2</c:v>
                </c:pt>
                <c:pt idx="456">
                  <c:v>1.4573748808911127E-2</c:v>
                </c:pt>
                <c:pt idx="457">
                  <c:v>1.5287571732919555E-2</c:v>
                </c:pt>
                <c:pt idx="458">
                  <c:v>5.0047801949022258E-3</c:v>
                </c:pt>
                <c:pt idx="459">
                  <c:v>4.5266367532882006E-3</c:v>
                </c:pt>
                <c:pt idx="460">
                  <c:v>1.5752578086461234E-2</c:v>
                </c:pt>
                <c:pt idx="461">
                  <c:v>-1.0881477070955516E-2</c:v>
                </c:pt>
                <c:pt idx="462">
                  <c:v>7.7926614019267065E-3</c:v>
                </c:pt>
                <c:pt idx="463">
                  <c:v>-5.6639905306529945E-3</c:v>
                </c:pt>
                <c:pt idx="464">
                  <c:v>1.040705109622457E-2</c:v>
                </c:pt>
                <c:pt idx="465">
                  <c:v>-9.4113855712453752E-3</c:v>
                </c:pt>
                <c:pt idx="466">
                  <c:v>1.3312920110081058E-2</c:v>
                </c:pt>
                <c:pt idx="467">
                  <c:v>9.0366798054191278E-3</c:v>
                </c:pt>
                <c:pt idx="468">
                  <c:v>-3.4154897417332446E-3</c:v>
                </c:pt>
                <c:pt idx="469">
                  <c:v>2.8410184745873909E-3</c:v>
                </c:pt>
                <c:pt idx="470">
                  <c:v>8.3681927418933523E-3</c:v>
                </c:pt>
                <c:pt idx="471">
                  <c:v>1.6736731181911347E-3</c:v>
                </c:pt>
                <c:pt idx="472">
                  <c:v>5.7266713689894735E-3</c:v>
                </c:pt>
                <c:pt idx="473">
                  <c:v>-1.2399916715812993E-2</c:v>
                </c:pt>
                <c:pt idx="474">
                  <c:v>-6.2132021728764607E-3</c:v>
                </c:pt>
                <c:pt idx="475">
                  <c:v>7.3639512560985075E-3</c:v>
                </c:pt>
                <c:pt idx="476">
                  <c:v>-6.4980157732577705E-3</c:v>
                </c:pt>
                <c:pt idx="477">
                  <c:v>1.2348211699682199E-2</c:v>
                </c:pt>
                <c:pt idx="478">
                  <c:v>-3.7608821492545685E-3</c:v>
                </c:pt>
                <c:pt idx="479">
                  <c:v>7.6380167891970645E-3</c:v>
                </c:pt>
                <c:pt idx="480">
                  <c:v>7.1525881061278284E-3</c:v>
                </c:pt>
                <c:pt idx="481">
                  <c:v>3.602278074843247E-3</c:v>
                </c:pt>
                <c:pt idx="482">
                  <c:v>6.4055860912297933E-3</c:v>
                </c:pt>
                <c:pt idx="483">
                  <c:v>6.4039835292487727E-3</c:v>
                </c:pt>
                <c:pt idx="484">
                  <c:v>6.296196821984363E-4</c:v>
                </c:pt>
                <c:pt idx="485">
                  <c:v>2.7353081303013267E-3</c:v>
                </c:pt>
                <c:pt idx="486">
                  <c:v>-8.0046179717927178E-3</c:v>
                </c:pt>
                <c:pt idx="487">
                  <c:v>1.3895884399407785E-2</c:v>
                </c:pt>
                <c:pt idx="488">
                  <c:v>-2.0523981258851218E-3</c:v>
                </c:pt>
                <c:pt idx="489">
                  <c:v>-1.74724391742489E-4</c:v>
                </c:pt>
                <c:pt idx="490">
                  <c:v>2.7030347454162552E-3</c:v>
                </c:pt>
                <c:pt idx="491">
                  <c:v>2.2979511117943515E-3</c:v>
                </c:pt>
                <c:pt idx="492">
                  <c:v>-4.4177150675174691E-3</c:v>
                </c:pt>
                <c:pt idx="493">
                  <c:v>3.1505062171065905E-3</c:v>
                </c:pt>
                <c:pt idx="494">
                  <c:v>3.4320541361284435E-3</c:v>
                </c:pt>
                <c:pt idx="495">
                  <c:v>9.9900095263606766E-3</c:v>
                </c:pt>
                <c:pt idx="496">
                  <c:v>3.5863028248231212E-3</c:v>
                </c:pt>
                <c:pt idx="497">
                  <c:v>1.0140866386466219E-2</c:v>
                </c:pt>
                <c:pt idx="498">
                  <c:v>1.668054976011597E-3</c:v>
                </c:pt>
                <c:pt idx="499">
                  <c:v>6.706045824543436E-3</c:v>
                </c:pt>
                <c:pt idx="500">
                  <c:v>-2.2013573852577898E-3</c:v>
                </c:pt>
                <c:pt idx="501">
                  <c:v>7.4933044226625847E-3</c:v>
                </c:pt>
                <c:pt idx="502">
                  <c:v>1.5245029654267493E-2</c:v>
                </c:pt>
                <c:pt idx="503">
                  <c:v>-3.576155481028169E-2</c:v>
                </c:pt>
                <c:pt idx="504">
                  <c:v>-8.1702206508341545E-3</c:v>
                </c:pt>
                <c:pt idx="505">
                  <c:v>-2.8152835118026534E-2</c:v>
                </c:pt>
                <c:pt idx="506">
                  <c:v>1.9940830279703073E-2</c:v>
                </c:pt>
                <c:pt idx="507">
                  <c:v>-1.7744811299158409E-2</c:v>
                </c:pt>
                <c:pt idx="508">
                  <c:v>5.2974677659097186E-4</c:v>
                </c:pt>
                <c:pt idx="509">
                  <c:v>1.265774328261763E-2</c:v>
                </c:pt>
                <c:pt idx="510">
                  <c:v>5.2022404029357528E-3</c:v>
                </c:pt>
                <c:pt idx="511">
                  <c:v>-4.6332297923167322E-3</c:v>
                </c:pt>
                <c:pt idx="512">
                  <c:v>-8.4511299253045985E-3</c:v>
                </c:pt>
                <c:pt idx="513">
                  <c:v>-1.1248739816209672E-2</c:v>
                </c:pt>
                <c:pt idx="514">
                  <c:v>-1.164176531441804E-2</c:v>
                </c:pt>
                <c:pt idx="515">
                  <c:v>1.0459839035694262E-2</c:v>
                </c:pt>
                <c:pt idx="516">
                  <c:v>-2.4010865589663283E-2</c:v>
                </c:pt>
                <c:pt idx="517">
                  <c:v>2.9801765695795369E-3</c:v>
                </c:pt>
                <c:pt idx="518">
                  <c:v>1.5847303535334874E-2</c:v>
                </c:pt>
                <c:pt idx="519">
                  <c:v>1.5978579445432295E-2</c:v>
                </c:pt>
                <c:pt idx="520">
                  <c:v>-4.8282130377772774E-3</c:v>
                </c:pt>
                <c:pt idx="521">
                  <c:v>8.2162623563759047E-3</c:v>
                </c:pt>
                <c:pt idx="522">
                  <c:v>5.2757605183481352E-3</c:v>
                </c:pt>
                <c:pt idx="523">
                  <c:v>-9.6269496948730368E-3</c:v>
                </c:pt>
                <c:pt idx="524">
                  <c:v>1.7809485592470992E-2</c:v>
                </c:pt>
                <c:pt idx="525">
                  <c:v>-1.4075995274741357E-2</c:v>
                </c:pt>
                <c:pt idx="526">
                  <c:v>1.7243600760359919E-2</c:v>
                </c:pt>
                <c:pt idx="527">
                  <c:v>7.974204839666205E-3</c:v>
                </c:pt>
                <c:pt idx="528">
                  <c:v>8.7511804862831551E-3</c:v>
                </c:pt>
                <c:pt idx="529">
                  <c:v>1.627893612549592E-2</c:v>
                </c:pt>
                <c:pt idx="530">
                  <c:v>-6.3304518823202394E-3</c:v>
                </c:pt>
                <c:pt idx="531">
                  <c:v>-6.6483437582154966E-3</c:v>
                </c:pt>
                <c:pt idx="532">
                  <c:v>-1.5321457430185438E-3</c:v>
                </c:pt>
                <c:pt idx="533">
                  <c:v>1.3134744089811931E-4</c:v>
                </c:pt>
                <c:pt idx="534">
                  <c:v>-1.646779850180724E-2</c:v>
                </c:pt>
                <c:pt idx="535">
                  <c:v>4.7129638841231104E-3</c:v>
                </c:pt>
                <c:pt idx="536">
                  <c:v>-2.2012716345605524E-3</c:v>
                </c:pt>
                <c:pt idx="537">
                  <c:v>5.2025961085484839E-3</c:v>
                </c:pt>
                <c:pt idx="538">
                  <c:v>3.4366918879551447E-3</c:v>
                </c:pt>
                <c:pt idx="539">
                  <c:v>-1.8767669972721775E-2</c:v>
                </c:pt>
                <c:pt idx="540">
                  <c:v>-3.0337652323238992E-3</c:v>
                </c:pt>
                <c:pt idx="541">
                  <c:v>-3.5929142654580318E-2</c:v>
                </c:pt>
                <c:pt idx="542">
                  <c:v>1.1873326840630897E-2</c:v>
                </c:pt>
                <c:pt idx="543">
                  <c:v>-1.220724047530693E-2</c:v>
                </c:pt>
                <c:pt idx="544">
                  <c:v>1.2238973640884524E-2</c:v>
                </c:pt>
                <c:pt idx="545">
                  <c:v>1.7638792566790407E-2</c:v>
                </c:pt>
                <c:pt idx="546">
                  <c:v>2.1803945155764552E-2</c:v>
                </c:pt>
                <c:pt idx="547">
                  <c:v>1.9269294416045659E-2</c:v>
                </c:pt>
                <c:pt idx="548">
                  <c:v>-2.9172205266566649E-4</c:v>
                </c:pt>
                <c:pt idx="549">
                  <c:v>1.1628386621732774E-2</c:v>
                </c:pt>
                <c:pt idx="550">
                  <c:v>-1.403958087087481E-3</c:v>
                </c:pt>
                <c:pt idx="551">
                  <c:v>7.6199834491518983E-3</c:v>
                </c:pt>
                <c:pt idx="552">
                  <c:v>-1.0031853512119967E-2</c:v>
                </c:pt>
                <c:pt idx="553">
                  <c:v>1.351500527780343E-2</c:v>
                </c:pt>
                <c:pt idx="554">
                  <c:v>1.1577557313481901E-2</c:v>
                </c:pt>
                <c:pt idx="555">
                  <c:v>-4.8066507372782931E-3</c:v>
                </c:pt>
                <c:pt idx="556">
                  <c:v>-1.1633991257379097E-2</c:v>
                </c:pt>
                <c:pt idx="557">
                  <c:v>3.9350824939672875E-3</c:v>
                </c:pt>
                <c:pt idx="558">
                  <c:v>-6.8188902394444948E-3</c:v>
                </c:pt>
                <c:pt idx="559">
                  <c:v>5.6173168172800438E-3</c:v>
                </c:pt>
                <c:pt idx="560">
                  <c:v>1.6029729779507989E-2</c:v>
                </c:pt>
                <c:pt idx="561">
                  <c:v>-1.588846629803523E-3</c:v>
                </c:pt>
                <c:pt idx="562">
                  <c:v>2.3912795021738598E-3</c:v>
                </c:pt>
                <c:pt idx="563">
                  <c:v>-4.609652867068526E-3</c:v>
                </c:pt>
                <c:pt idx="564">
                  <c:v>1.1204947032843372E-2</c:v>
                </c:pt>
                <c:pt idx="565">
                  <c:v>1.7867707570819844E-3</c:v>
                </c:pt>
                <c:pt idx="566">
                  <c:v>-6.2711920648020239E-4</c:v>
                </c:pt>
                <c:pt idx="567">
                  <c:v>8.7942494422400992E-3</c:v>
                </c:pt>
                <c:pt idx="568">
                  <c:v>-1.9402489564860953E-3</c:v>
                </c:pt>
                <c:pt idx="569">
                  <c:v>2.7804828119693415E-3</c:v>
                </c:pt>
                <c:pt idx="570">
                  <c:v>-7.9841581638773005E-3</c:v>
                </c:pt>
                <c:pt idx="571">
                  <c:v>-1.2891171418306232E-3</c:v>
                </c:pt>
                <c:pt idx="572">
                  <c:v>-1.2689354015580525E-3</c:v>
                </c:pt>
                <c:pt idx="573">
                  <c:v>-4.3719708337010225E-3</c:v>
                </c:pt>
                <c:pt idx="574">
                  <c:v>1.2835669848668999E-2</c:v>
                </c:pt>
                <c:pt idx="575">
                  <c:v>1.7685006691528639E-3</c:v>
                </c:pt>
                <c:pt idx="576">
                  <c:v>5.7375555190596278E-3</c:v>
                </c:pt>
                <c:pt idx="577">
                  <c:v>-3.5208499335946208E-3</c:v>
                </c:pt>
                <c:pt idx="578">
                  <c:v>-3.917105640152717E-3</c:v>
                </c:pt>
                <c:pt idx="579">
                  <c:v>-2.0776494365238093E-3</c:v>
                </c:pt>
                <c:pt idx="580">
                  <c:v>7.4235867061792223E-4</c:v>
                </c:pt>
                <c:pt idx="581">
                  <c:v>3.5267653743567195E-3</c:v>
                </c:pt>
                <c:pt idx="582">
                  <c:v>8.6815200001947503E-3</c:v>
                </c:pt>
                <c:pt idx="583">
                  <c:v>-2.2334179785829323E-3</c:v>
                </c:pt>
                <c:pt idx="584">
                  <c:v>1.3370766805494798E-3</c:v>
                </c:pt>
                <c:pt idx="585">
                  <c:v>6.4150223756174801E-3</c:v>
                </c:pt>
                <c:pt idx="586">
                  <c:v>-1.4868289551944393E-2</c:v>
                </c:pt>
                <c:pt idx="587">
                  <c:v>7.0540047421506291E-3</c:v>
                </c:pt>
                <c:pt idx="588">
                  <c:v>5.6900894376461916E-3</c:v>
                </c:pt>
                <c:pt idx="589">
                  <c:v>1.4734649749769464E-2</c:v>
                </c:pt>
                <c:pt idx="590">
                  <c:v>5.4736909329310864E-3</c:v>
                </c:pt>
                <c:pt idx="591">
                  <c:v>-6.5791515394421525E-3</c:v>
                </c:pt>
                <c:pt idx="592">
                  <c:v>4.1257111379145464E-4</c:v>
                </c:pt>
                <c:pt idx="593">
                  <c:v>2.2702401249935335E-3</c:v>
                </c:pt>
                <c:pt idx="594">
                  <c:v>-3.7632780688313665E-3</c:v>
                </c:pt>
                <c:pt idx="595">
                  <c:v>-7.218768284371917E-3</c:v>
                </c:pt>
                <c:pt idx="596">
                  <c:v>8.101496644525882E-3</c:v>
                </c:pt>
                <c:pt idx="597">
                  <c:v>1.3837384760701657E-2</c:v>
                </c:pt>
                <c:pt idx="598">
                  <c:v>3.1469664587166387E-4</c:v>
                </c:pt>
                <c:pt idx="599">
                  <c:v>-3.0179050727060209E-3</c:v>
                </c:pt>
                <c:pt idx="600">
                  <c:v>3.6069010711671495E-3</c:v>
                </c:pt>
                <c:pt idx="601">
                  <c:v>-1.4915330410624583E-3</c:v>
                </c:pt>
                <c:pt idx="602">
                  <c:v>-2.6014480368239157E-2</c:v>
                </c:pt>
                <c:pt idx="603">
                  <c:v>9.7121444514089786E-3</c:v>
                </c:pt>
                <c:pt idx="604">
                  <c:v>-1.9501199617921513E-2</c:v>
                </c:pt>
                <c:pt idx="605">
                  <c:v>1.5922681839131033E-2</c:v>
                </c:pt>
                <c:pt idx="606">
                  <c:v>1.3800954664061912E-2</c:v>
                </c:pt>
                <c:pt idx="607">
                  <c:v>1.0063121990107249E-3</c:v>
                </c:pt>
                <c:pt idx="608">
                  <c:v>1.0792845641953897E-2</c:v>
                </c:pt>
                <c:pt idx="609">
                  <c:v>3.8887065093630262E-3</c:v>
                </c:pt>
                <c:pt idx="610">
                  <c:v>7.3709146536958918E-3</c:v>
                </c:pt>
                <c:pt idx="611">
                  <c:v>-1.1153084579483108E-3</c:v>
                </c:pt>
                <c:pt idx="612">
                  <c:v>-3.4641002006777271E-4</c:v>
                </c:pt>
                <c:pt idx="613">
                  <c:v>1.6598842886524541E-3</c:v>
                </c:pt>
                <c:pt idx="614">
                  <c:v>4.6987306728355728E-3</c:v>
                </c:pt>
                <c:pt idx="615">
                  <c:v>-5.7062748617039017E-4</c:v>
                </c:pt>
                <c:pt idx="616">
                  <c:v>-3.216413482192778E-4</c:v>
                </c:pt>
                <c:pt idx="617">
                  <c:v>-4.4271741712143221E-3</c:v>
                </c:pt>
                <c:pt idx="618">
                  <c:v>-1.8582038836363541E-3</c:v>
                </c:pt>
                <c:pt idx="619">
                  <c:v>-7.7640933687238515E-3</c:v>
                </c:pt>
                <c:pt idx="620">
                  <c:v>1.253912117636263E-3</c:v>
                </c:pt>
                <c:pt idx="621">
                  <c:v>1.1286127976194863E-2</c:v>
                </c:pt>
                <c:pt idx="622">
                  <c:v>-2.4784625266754581E-2</c:v>
                </c:pt>
                <c:pt idx="623">
                  <c:v>-4.7630710196595767E-3</c:v>
                </c:pt>
                <c:pt idx="624">
                  <c:v>2.3510542780409632E-2</c:v>
                </c:pt>
                <c:pt idx="625">
                  <c:v>-8.1152586141402371E-3</c:v>
                </c:pt>
                <c:pt idx="626">
                  <c:v>-1.3153508608177602E-2</c:v>
                </c:pt>
                <c:pt idx="627">
                  <c:v>-1.3509625261669564E-2</c:v>
                </c:pt>
                <c:pt idx="628">
                  <c:v>1.9307173339393399E-2</c:v>
                </c:pt>
                <c:pt idx="629">
                  <c:v>-5.3744776813348894E-3</c:v>
                </c:pt>
                <c:pt idx="630">
                  <c:v>1.4055044593216621E-2</c:v>
                </c:pt>
                <c:pt idx="631">
                  <c:v>6.0117767977163868E-3</c:v>
                </c:pt>
                <c:pt idx="632">
                  <c:v>1.0341421392882482E-2</c:v>
                </c:pt>
                <c:pt idx="633">
                  <c:v>1.0144865247655903E-3</c:v>
                </c:pt>
                <c:pt idx="634">
                  <c:v>6.4701829400631546E-3</c:v>
                </c:pt>
                <c:pt idx="635">
                  <c:v>-1.57171553494064E-3</c:v>
                </c:pt>
                <c:pt idx="636">
                  <c:v>2.8744116541839322E-3</c:v>
                </c:pt>
                <c:pt idx="637">
                  <c:v>-1.4871314252603785E-2</c:v>
                </c:pt>
                <c:pt idx="638">
                  <c:v>-6.0371425726304408E-4</c:v>
                </c:pt>
                <c:pt idx="639">
                  <c:v>6.9997658998604299E-3</c:v>
                </c:pt>
                <c:pt idx="640">
                  <c:v>-7.660497635346139E-3</c:v>
                </c:pt>
                <c:pt idx="641">
                  <c:v>-5.4827008102206719E-3</c:v>
                </c:pt>
                <c:pt idx="642">
                  <c:v>5.2257571651330636E-3</c:v>
                </c:pt>
                <c:pt idx="643">
                  <c:v>1.6493620175559595E-2</c:v>
                </c:pt>
                <c:pt idx="644">
                  <c:v>-8.6959240701526565E-4</c:v>
                </c:pt>
                <c:pt idx="645">
                  <c:v>-3.1636132626752223E-3</c:v>
                </c:pt>
                <c:pt idx="646">
                  <c:v>3.6155961405980735E-3</c:v>
                </c:pt>
                <c:pt idx="647">
                  <c:v>1.175498058609486E-2</c:v>
                </c:pt>
                <c:pt idx="648">
                  <c:v>1.4334244816372667E-2</c:v>
                </c:pt>
                <c:pt idx="649">
                  <c:v>-9.7480576187549198E-4</c:v>
                </c:pt>
                <c:pt idx="650">
                  <c:v>1.4729528071651054E-3</c:v>
                </c:pt>
                <c:pt idx="651">
                  <c:v>4.210964390013585E-3</c:v>
                </c:pt>
                <c:pt idx="652">
                  <c:v>7.6895227217620363E-3</c:v>
                </c:pt>
                <c:pt idx="653">
                  <c:v>-1.9699580746682243E-4</c:v>
                </c:pt>
                <c:pt idx="654">
                  <c:v>3.2887695557485387E-3</c:v>
                </c:pt>
                <c:pt idx="655">
                  <c:v>-4.0965767550938262E-3</c:v>
                </c:pt>
                <c:pt idx="656">
                  <c:v>1.1033158016154329E-2</c:v>
                </c:pt>
                <c:pt idx="657">
                  <c:v>3.6014596757461877E-3</c:v>
                </c:pt>
                <c:pt idx="658">
                  <c:v>-5.320979092272758E-3</c:v>
                </c:pt>
                <c:pt idx="659">
                  <c:v>-6.8263967815016553E-3</c:v>
                </c:pt>
                <c:pt idx="660">
                  <c:v>9.2626286437167242E-3</c:v>
                </c:pt>
                <c:pt idx="661">
                  <c:v>-9.2537486821899842E-3</c:v>
                </c:pt>
                <c:pt idx="662">
                  <c:v>1.0869027036145108E-2</c:v>
                </c:pt>
                <c:pt idx="663">
                  <c:v>1.7802410654819754E-3</c:v>
                </c:pt>
                <c:pt idx="664">
                  <c:v>-2.1573596349288687E-4</c:v>
                </c:pt>
                <c:pt idx="665">
                  <c:v>-8.4628511822714206E-4</c:v>
                </c:pt>
                <c:pt idx="666">
                  <c:v>6.7396357183112819E-3</c:v>
                </c:pt>
                <c:pt idx="667">
                  <c:v>-7.2210405435992539E-3</c:v>
                </c:pt>
                <c:pt idx="668">
                  <c:v>2.7438688716441353E-3</c:v>
                </c:pt>
                <c:pt idx="669">
                  <c:v>-6.7015313911991062E-3</c:v>
                </c:pt>
                <c:pt idx="670">
                  <c:v>7.0289463147719694E-4</c:v>
                </c:pt>
                <c:pt idx="671">
                  <c:v>8.1318372905150923E-3</c:v>
                </c:pt>
                <c:pt idx="672">
                  <c:v>7.3462962378118236E-3</c:v>
                </c:pt>
                <c:pt idx="673">
                  <c:v>-1.0490896224423221E-2</c:v>
                </c:pt>
                <c:pt idx="674">
                  <c:v>-8.711731693215893E-3</c:v>
                </c:pt>
                <c:pt idx="675">
                  <c:v>-2.1682768452684537E-2</c:v>
                </c:pt>
                <c:pt idx="676">
                  <c:v>1.2099654192200689E-2</c:v>
                </c:pt>
                <c:pt idx="677">
                  <c:v>1.4807358341063835E-2</c:v>
                </c:pt>
                <c:pt idx="678">
                  <c:v>-2.5332441694025701E-3</c:v>
                </c:pt>
                <c:pt idx="679">
                  <c:v>-8.5541787532350602E-3</c:v>
                </c:pt>
                <c:pt idx="680">
                  <c:v>-2.9481724205004619E-3</c:v>
                </c:pt>
                <c:pt idx="681">
                  <c:v>1.0499443868610717E-2</c:v>
                </c:pt>
                <c:pt idx="682">
                  <c:v>-7.8412700139645676E-4</c:v>
                </c:pt>
                <c:pt idx="683">
                  <c:v>9.8621142936581741E-3</c:v>
                </c:pt>
                <c:pt idx="684">
                  <c:v>-2.1279607810231601E-3</c:v>
                </c:pt>
                <c:pt idx="685">
                  <c:v>1.8745768874482368E-3</c:v>
                </c:pt>
                <c:pt idx="686">
                  <c:v>1.1647198427041133E-3</c:v>
                </c:pt>
                <c:pt idx="687">
                  <c:v>7.6819425180969575E-4</c:v>
                </c:pt>
                <c:pt idx="688">
                  <c:v>-4.9289340036630977E-4</c:v>
                </c:pt>
                <c:pt idx="689">
                  <c:v>1.4454736596373979E-3</c:v>
                </c:pt>
                <c:pt idx="690">
                  <c:v>-3.6356953246382481E-3</c:v>
                </c:pt>
                <c:pt idx="691">
                  <c:v>8.7948975267003755E-3</c:v>
                </c:pt>
                <c:pt idx="692">
                  <c:v>-7.9742539387933175E-4</c:v>
                </c:pt>
                <c:pt idx="693">
                  <c:v>1.7467278887977025E-4</c:v>
                </c:pt>
                <c:pt idx="694">
                  <c:v>-1.8263353976062237E-3</c:v>
                </c:pt>
                <c:pt idx="695">
                  <c:v>4.6397797214953471E-3</c:v>
                </c:pt>
                <c:pt idx="696">
                  <c:v>1.9446100667589691E-3</c:v>
                </c:pt>
                <c:pt idx="697">
                  <c:v>1.8115814132089218E-3</c:v>
                </c:pt>
                <c:pt idx="698">
                  <c:v>-2.0152934117658242E-3</c:v>
                </c:pt>
                <c:pt idx="699">
                  <c:v>-5.406374084880268E-3</c:v>
                </c:pt>
                <c:pt idx="700">
                  <c:v>-4.3731921968686378E-4</c:v>
                </c:pt>
                <c:pt idx="701">
                  <c:v>-1.3213419075239995E-2</c:v>
                </c:pt>
                <c:pt idx="702">
                  <c:v>1.3903217016750626E-2</c:v>
                </c:pt>
                <c:pt idx="703">
                  <c:v>5.1098421217477888E-3</c:v>
                </c:pt>
                <c:pt idx="704">
                  <c:v>-1.085434783129142E-3</c:v>
                </c:pt>
                <c:pt idx="705">
                  <c:v>5.7923536495882401E-3</c:v>
                </c:pt>
                <c:pt idx="706">
                  <c:v>3.3230883453186908E-3</c:v>
                </c:pt>
                <c:pt idx="707">
                  <c:v>2.3103822244282431E-3</c:v>
                </c:pt>
                <c:pt idx="708">
                  <c:v>2.7532725935756257E-4</c:v>
                </c:pt>
                <c:pt idx="709">
                  <c:v>1.3252487876270821E-3</c:v>
                </c:pt>
                <c:pt idx="710">
                  <c:v>5.2056740434301609E-3</c:v>
                </c:pt>
                <c:pt idx="711">
                  <c:v>7.4697372789832139E-3</c:v>
                </c:pt>
                <c:pt idx="712">
                  <c:v>-2.0259317904753721E-3</c:v>
                </c:pt>
                <c:pt idx="713">
                  <c:v>3.3513983093194808E-3</c:v>
                </c:pt>
                <c:pt idx="714">
                  <c:v>-8.6002481689548289E-3</c:v>
                </c:pt>
                <c:pt idx="715">
                  <c:v>1.1212845791586797E-2</c:v>
                </c:pt>
                <c:pt idx="716">
                  <c:v>3.44323059695519E-3</c:v>
                </c:pt>
                <c:pt idx="717">
                  <c:v>-3.5250130946312486E-3</c:v>
                </c:pt>
                <c:pt idx="718">
                  <c:v>1.1623081480841041E-3</c:v>
                </c:pt>
                <c:pt idx="719">
                  <c:v>-3.2691562385838385E-3</c:v>
                </c:pt>
                <c:pt idx="720">
                  <c:v>-7.5690876932854104E-3</c:v>
                </c:pt>
                <c:pt idx="721">
                  <c:v>-1.5998784454947436E-2</c:v>
                </c:pt>
                <c:pt idx="722">
                  <c:v>1.5046863361160975E-2</c:v>
                </c:pt>
                <c:pt idx="723">
                  <c:v>8.2064813572965203E-3</c:v>
                </c:pt>
                <c:pt idx="724">
                  <c:v>2.0130429366554867E-3</c:v>
                </c:pt>
                <c:pt idx="725">
                  <c:v>1.0092334933182189E-2</c:v>
                </c:pt>
                <c:pt idx="726">
                  <c:v>2.3774358152288217E-3</c:v>
                </c:pt>
                <c:pt idx="727">
                  <c:v>-4.7256027996335015E-3</c:v>
                </c:pt>
                <c:pt idx="728">
                  <c:v>-1.8830330135657009E-4</c:v>
                </c:pt>
                <c:pt idx="729">
                  <c:v>4.1954008846361891E-3</c:v>
                </c:pt>
                <c:pt idx="730">
                  <c:v>-5.42266650917739E-3</c:v>
                </c:pt>
                <c:pt idx="731">
                  <c:v>-1.8461819114345484E-3</c:v>
                </c:pt>
                <c:pt idx="732">
                  <c:v>8.1684317310655209E-3</c:v>
                </c:pt>
                <c:pt idx="733">
                  <c:v>-4.6451923566270068E-3</c:v>
                </c:pt>
                <c:pt idx="734">
                  <c:v>5.9855153045634425E-3</c:v>
                </c:pt>
                <c:pt idx="735">
                  <c:v>1.6718980679433228E-3</c:v>
                </c:pt>
                <c:pt idx="736">
                  <c:v>-9.4195519677383298E-4</c:v>
                </c:pt>
                <c:pt idx="737">
                  <c:v>9.9062168488815998E-4</c:v>
                </c:pt>
                <c:pt idx="738">
                  <c:v>1.2737050694754876E-3</c:v>
                </c:pt>
                <c:pt idx="739">
                  <c:v>4.1366349180811477E-3</c:v>
                </c:pt>
                <c:pt idx="740">
                  <c:v>1.6044465328922644E-3</c:v>
                </c:pt>
                <c:pt idx="741">
                  <c:v>2.6158436802794127E-3</c:v>
                </c:pt>
                <c:pt idx="742">
                  <c:v>-7.0873570923554868E-3</c:v>
                </c:pt>
                <c:pt idx="743">
                  <c:v>-1.0807830196335074E-2</c:v>
                </c:pt>
                <c:pt idx="744">
                  <c:v>1.254364723987089E-3</c:v>
                </c:pt>
                <c:pt idx="745">
                  <c:v>8.1069898474900003E-3</c:v>
                </c:pt>
                <c:pt idx="746">
                  <c:v>8.4861110549467669E-3</c:v>
                </c:pt>
                <c:pt idx="747">
                  <c:v>1.49298789274755E-3</c:v>
                </c:pt>
                <c:pt idx="748">
                  <c:v>2.216475605327613E-3</c:v>
                </c:pt>
                <c:pt idx="749">
                  <c:v>-5.8435501610569172E-3</c:v>
                </c:pt>
                <c:pt idx="750">
                  <c:v>8.7670614259135627E-3</c:v>
                </c:pt>
                <c:pt idx="751">
                  <c:v>4.2957541674695596E-3</c:v>
                </c:pt>
                <c:pt idx="752">
                  <c:v>-1.3516444587197243E-3</c:v>
                </c:pt>
                <c:pt idx="753">
                  <c:v>3.0972933791374149E-4</c:v>
                </c:pt>
                <c:pt idx="754">
                  <c:v>2.8357503899990406E-3</c:v>
                </c:pt>
                <c:pt idx="755">
                  <c:v>-3.3746392161764627E-4</c:v>
                </c:pt>
                <c:pt idx="756">
                  <c:v>-3.4036471158629465E-3</c:v>
                </c:pt>
                <c:pt idx="757">
                  <c:v>-1.3214295315434757E-3</c:v>
                </c:pt>
                <c:pt idx="758">
                  <c:v>-4.6178255778762224E-3</c:v>
                </c:pt>
                <c:pt idx="759">
                  <c:v>-7.7549985755114952E-3</c:v>
                </c:pt>
                <c:pt idx="760">
                  <c:v>2.2715412870324965E-3</c:v>
                </c:pt>
                <c:pt idx="761">
                  <c:v>-5.7655553301826246E-3</c:v>
                </c:pt>
                <c:pt idx="762">
                  <c:v>8.4362225462615518E-3</c:v>
                </c:pt>
                <c:pt idx="763">
                  <c:v>-1.553888424622712E-3</c:v>
                </c:pt>
                <c:pt idx="764">
                  <c:v>-9.1546672734179428E-3</c:v>
                </c:pt>
                <c:pt idx="765">
                  <c:v>-1.7125401326150411E-2</c:v>
                </c:pt>
                <c:pt idx="766">
                  <c:v>-8.1506063604012426E-4</c:v>
                </c:pt>
                <c:pt idx="767">
                  <c:v>9.4717628863134704E-3</c:v>
                </c:pt>
                <c:pt idx="768">
                  <c:v>1.205973173626613E-2</c:v>
                </c:pt>
                <c:pt idx="769">
                  <c:v>1.4571650271820843E-3</c:v>
                </c:pt>
                <c:pt idx="770">
                  <c:v>-2.7833921360507457E-3</c:v>
                </c:pt>
                <c:pt idx="771">
                  <c:v>-2.0577893016045866E-2</c:v>
                </c:pt>
                <c:pt idx="772">
                  <c:v>1.5639681193367241E-3</c:v>
                </c:pt>
                <c:pt idx="773">
                  <c:v>-1.1983601926195629E-2</c:v>
                </c:pt>
                <c:pt idx="774">
                  <c:v>1.1424761740169079E-2</c:v>
                </c:pt>
                <c:pt idx="775">
                  <c:v>-1.3071727650731176E-2</c:v>
                </c:pt>
                <c:pt idx="776">
                  <c:v>1.0468268501071361E-2</c:v>
                </c:pt>
                <c:pt idx="777">
                  <c:v>4.0933030714447654E-3</c:v>
                </c:pt>
                <c:pt idx="778">
                  <c:v>8.2620636080324231E-3</c:v>
                </c:pt>
                <c:pt idx="779">
                  <c:v>-1.9171615925663856E-3</c:v>
                </c:pt>
                <c:pt idx="780">
                  <c:v>-6.891447917452294E-3</c:v>
                </c:pt>
                <c:pt idx="781">
                  <c:v>-2.4220776278436819E-3</c:v>
                </c:pt>
                <c:pt idx="782">
                  <c:v>3.0155972289293118E-3</c:v>
                </c:pt>
                <c:pt idx="783">
                  <c:v>1.6916789383752091E-2</c:v>
                </c:pt>
                <c:pt idx="784">
                  <c:v>7.4304574939372441E-3</c:v>
                </c:pt>
                <c:pt idx="785">
                  <c:v>3.3663449391893121E-3</c:v>
                </c:pt>
                <c:pt idx="786">
                  <c:v>7.3637790536623315E-3</c:v>
                </c:pt>
                <c:pt idx="787">
                  <c:v>3.6549396345713619E-3</c:v>
                </c:pt>
                <c:pt idx="788">
                  <c:v>2.9890465197176279E-3</c:v>
                </c:pt>
                <c:pt idx="789">
                  <c:v>-1.0755359107395496E-3</c:v>
                </c:pt>
                <c:pt idx="790">
                  <c:v>4.7349581039635583E-3</c:v>
                </c:pt>
                <c:pt idx="791">
                  <c:v>1.816144489525876E-3</c:v>
                </c:pt>
                <c:pt idx="792">
                  <c:v>-5.0663845784279758E-3</c:v>
                </c:pt>
                <c:pt idx="793">
                  <c:v>9.7793599131054242E-3</c:v>
                </c:pt>
                <c:pt idx="794">
                  <c:v>1.9454615535928429E-3</c:v>
                </c:pt>
                <c:pt idx="795">
                  <c:v>1.7968631319059678E-3</c:v>
                </c:pt>
                <c:pt idx="796">
                  <c:v>3.6720239745290655E-3</c:v>
                </c:pt>
                <c:pt idx="797">
                  <c:v>6.438130288092616E-3</c:v>
                </c:pt>
                <c:pt idx="798">
                  <c:v>4.1711879792760516E-3</c:v>
                </c:pt>
                <c:pt idx="799">
                  <c:v>3.7235273482473081E-3</c:v>
                </c:pt>
                <c:pt idx="800">
                  <c:v>8.8492583202394047E-4</c:v>
                </c:pt>
                <c:pt idx="801">
                  <c:v>-3.5072503379561955E-3</c:v>
                </c:pt>
                <c:pt idx="802">
                  <c:v>-8.264595662137466E-3</c:v>
                </c:pt>
                <c:pt idx="803">
                  <c:v>5.4641064621014214E-4</c:v>
                </c:pt>
                <c:pt idx="804">
                  <c:v>7.1939031332606852E-3</c:v>
                </c:pt>
                <c:pt idx="805">
                  <c:v>-1.3058267890401839E-5</c:v>
                </c:pt>
                <c:pt idx="806">
                  <c:v>3.8522025670314052E-3</c:v>
                </c:pt>
                <c:pt idx="807">
                  <c:v>-2.6093846737008041E-3</c:v>
                </c:pt>
                <c:pt idx="808">
                  <c:v>3.3762619967364752E-3</c:v>
                </c:pt>
                <c:pt idx="809">
                  <c:v>-1.4039930664243197E-3</c:v>
                </c:pt>
                <c:pt idx="810">
                  <c:v>-3.2058255481395791E-3</c:v>
                </c:pt>
                <c:pt idx="811">
                  <c:v>1.65372310579855E-3</c:v>
                </c:pt>
                <c:pt idx="812">
                  <c:v>2.2896864219100728E-3</c:v>
                </c:pt>
                <c:pt idx="813">
                  <c:v>-2.2989029100267896E-2</c:v>
                </c:pt>
                <c:pt idx="814">
                  <c:v>1.3111873265699672E-2</c:v>
                </c:pt>
                <c:pt idx="815">
                  <c:v>-1.9144964293924083E-2</c:v>
                </c:pt>
                <c:pt idx="816">
                  <c:v>-1.1886740589620293E-2</c:v>
                </c:pt>
                <c:pt idx="817">
                  <c:v>1.4093435239506553E-2</c:v>
                </c:pt>
                <c:pt idx="818">
                  <c:v>-8.4848693630310227E-3</c:v>
                </c:pt>
                <c:pt idx="819">
                  <c:v>1.1661861405129431E-2</c:v>
                </c:pt>
                <c:pt idx="820">
                  <c:v>2.049439569555515E-2</c:v>
                </c:pt>
                <c:pt idx="821">
                  <c:v>3.0789565940296947E-3</c:v>
                </c:pt>
                <c:pt idx="822">
                  <c:v>-7.2082288633989241E-3</c:v>
                </c:pt>
                <c:pt idx="823">
                  <c:v>9.5026163426884629E-3</c:v>
                </c:pt>
                <c:pt idx="824">
                  <c:v>-9.1793906892333691E-3</c:v>
                </c:pt>
                <c:pt idx="825">
                  <c:v>-7.4998335980648746E-3</c:v>
                </c:pt>
                <c:pt idx="826">
                  <c:v>1.6214625598316733E-2</c:v>
                </c:pt>
                <c:pt idx="827">
                  <c:v>-8.7834131443406578E-3</c:v>
                </c:pt>
                <c:pt idx="828">
                  <c:v>-1.0342201382835769E-2</c:v>
                </c:pt>
                <c:pt idx="829">
                  <c:v>-1.1453769835598624E-2</c:v>
                </c:pt>
                <c:pt idx="830">
                  <c:v>1.76193829094278E-2</c:v>
                </c:pt>
                <c:pt idx="831">
                  <c:v>1.0126330399895815E-2</c:v>
                </c:pt>
                <c:pt idx="832">
                  <c:v>6.2024327683401475E-3</c:v>
                </c:pt>
                <c:pt idx="833">
                  <c:v>1.3741691116516271E-2</c:v>
                </c:pt>
                <c:pt idx="834">
                  <c:v>-1.0126821584219923E-3</c:v>
                </c:pt>
                <c:pt idx="835">
                  <c:v>1.3993342786372766E-3</c:v>
                </c:pt>
                <c:pt idx="836">
                  <c:v>-2.9962016570610696E-3</c:v>
                </c:pt>
                <c:pt idx="837">
                  <c:v>-2.6316594685299281E-3</c:v>
                </c:pt>
                <c:pt idx="838">
                  <c:v>6.3522615339654418E-3</c:v>
                </c:pt>
                <c:pt idx="839">
                  <c:v>-6.3140348699275461E-4</c:v>
                </c:pt>
                <c:pt idx="840">
                  <c:v>-1.9585256902786424E-2</c:v>
                </c:pt>
                <c:pt idx="841">
                  <c:v>-9.6615965606993825E-4</c:v>
                </c:pt>
                <c:pt idx="842">
                  <c:v>-4.0604208641897045E-3</c:v>
                </c:pt>
                <c:pt idx="843">
                  <c:v>-1.4441089645014585E-3</c:v>
                </c:pt>
                <c:pt idx="844">
                  <c:v>9.1163479860072796E-3</c:v>
                </c:pt>
                <c:pt idx="845">
                  <c:v>2.8117499290467637E-3</c:v>
                </c:pt>
                <c:pt idx="846">
                  <c:v>-1.4347946585890342E-2</c:v>
                </c:pt>
                <c:pt idx="847">
                  <c:v>8.1759308572987863E-4</c:v>
                </c:pt>
                <c:pt idx="848">
                  <c:v>-1.8561435536817654E-2</c:v>
                </c:pt>
                <c:pt idx="849">
                  <c:v>-9.7383564062430393E-3</c:v>
                </c:pt>
                <c:pt idx="850">
                  <c:v>-1.1100376955827508E-2</c:v>
                </c:pt>
                <c:pt idx="851">
                  <c:v>-1.9097176834825827E-2</c:v>
                </c:pt>
                <c:pt idx="852">
                  <c:v>2.7663307060295274E-3</c:v>
                </c:pt>
                <c:pt idx="853">
                  <c:v>-1.2248249263747773E-2</c:v>
                </c:pt>
                <c:pt idx="854">
                  <c:v>-1.4989429792603918E-3</c:v>
                </c:pt>
                <c:pt idx="855">
                  <c:v>-5.4005247449831683E-3</c:v>
                </c:pt>
                <c:pt idx="856">
                  <c:v>2.4054701231608525E-2</c:v>
                </c:pt>
                <c:pt idx="857">
                  <c:v>1.8708701035206339E-2</c:v>
                </c:pt>
                <c:pt idx="858">
                  <c:v>6.8379212017170331E-3</c:v>
                </c:pt>
                <c:pt idx="859">
                  <c:v>9.3764504475338083E-3</c:v>
                </c:pt>
                <c:pt idx="860">
                  <c:v>-2.4694674644366317E-2</c:v>
                </c:pt>
                <c:pt idx="861">
                  <c:v>5.1425226146673787E-3</c:v>
                </c:pt>
                <c:pt idx="862">
                  <c:v>-3.7094484514034131E-3</c:v>
                </c:pt>
                <c:pt idx="863">
                  <c:v>8.3649404865883629E-3</c:v>
                </c:pt>
                <c:pt idx="864">
                  <c:v>1.4410431445975357E-2</c:v>
                </c:pt>
                <c:pt idx="865">
                  <c:v>-1.8282993986520078E-2</c:v>
                </c:pt>
                <c:pt idx="866">
                  <c:v>-1.9152886710256271E-2</c:v>
                </c:pt>
                <c:pt idx="867">
                  <c:v>-3.8487357161128251E-3</c:v>
                </c:pt>
                <c:pt idx="868">
                  <c:v>1.5641755085388797E-2</c:v>
                </c:pt>
                <c:pt idx="869">
                  <c:v>8.7964230302522625E-4</c:v>
                </c:pt>
                <c:pt idx="870">
                  <c:v>-2.1402883956404432E-2</c:v>
                </c:pt>
                <c:pt idx="871">
                  <c:v>-7.1964071969855157E-3</c:v>
                </c:pt>
                <c:pt idx="872">
                  <c:v>-1.0199812772974484E-2</c:v>
                </c:pt>
                <c:pt idx="873">
                  <c:v>-1.8591329876873602E-2</c:v>
                </c:pt>
                <c:pt idx="874">
                  <c:v>1.484010733058317E-2</c:v>
                </c:pt>
                <c:pt idx="875">
                  <c:v>2.2119402333010796E-2</c:v>
                </c:pt>
                <c:pt idx="876">
                  <c:v>-2.4519495456748475E-3</c:v>
                </c:pt>
                <c:pt idx="877">
                  <c:v>-1.5601569613278174E-2</c:v>
                </c:pt>
                <c:pt idx="878">
                  <c:v>1.846344376644965E-2</c:v>
                </c:pt>
                <c:pt idx="879">
                  <c:v>-5.2753115836471137E-3</c:v>
                </c:pt>
                <c:pt idx="880">
                  <c:v>-7.9747848855433005E-3</c:v>
                </c:pt>
                <c:pt idx="881">
                  <c:v>-2.9971252709265168E-2</c:v>
                </c:pt>
                <c:pt idx="882">
                  <c:v>-7.2696518076190613E-3</c:v>
                </c:pt>
                <c:pt idx="883">
                  <c:v>2.536573583769872E-2</c:v>
                </c:pt>
                <c:pt idx="884">
                  <c:v>-4.3086215819302682E-3</c:v>
                </c:pt>
                <c:pt idx="885">
                  <c:v>-1.3055018443242352E-2</c:v>
                </c:pt>
                <c:pt idx="886">
                  <c:v>-7.4565649050411936E-3</c:v>
                </c:pt>
                <c:pt idx="887">
                  <c:v>2.1176598759704342E-2</c:v>
                </c:pt>
                <c:pt idx="888">
                  <c:v>2.2130649636605555E-2</c:v>
                </c:pt>
                <c:pt idx="889">
                  <c:v>1.2265445372757451E-2</c:v>
                </c:pt>
                <c:pt idx="890">
                  <c:v>1.1587230763778961E-2</c:v>
                </c:pt>
                <c:pt idx="891">
                  <c:v>-4.4191085699902568E-4</c:v>
                </c:pt>
                <c:pt idx="892">
                  <c:v>1.1234420053896811E-2</c:v>
                </c:pt>
                <c:pt idx="893">
                  <c:v>-1.2355459182789512E-2</c:v>
                </c:pt>
                <c:pt idx="894">
                  <c:v>1.4236077928093003E-2</c:v>
                </c:pt>
                <c:pt idx="895">
                  <c:v>5.0462595170356461E-3</c:v>
                </c:pt>
                <c:pt idx="896">
                  <c:v>7.1124167916784761E-3</c:v>
                </c:pt>
                <c:pt idx="897">
                  <c:v>1.2173693951922204E-2</c:v>
                </c:pt>
                <c:pt idx="898">
                  <c:v>-6.3219436842823183E-3</c:v>
                </c:pt>
                <c:pt idx="899">
                  <c:v>-1.5784263787333799E-2</c:v>
                </c:pt>
                <c:pt idx="900">
                  <c:v>3.3957553673271287E-3</c:v>
                </c:pt>
                <c:pt idx="901">
                  <c:v>8.0499892892996455E-3</c:v>
                </c:pt>
                <c:pt idx="902">
                  <c:v>-1.2641472597367765E-2</c:v>
                </c:pt>
                <c:pt idx="903">
                  <c:v>-9.7790687623830874E-3</c:v>
                </c:pt>
                <c:pt idx="904">
                  <c:v>4.2292730744324302E-3</c:v>
                </c:pt>
                <c:pt idx="905">
                  <c:v>-2.6691900276600046E-3</c:v>
                </c:pt>
                <c:pt idx="906">
                  <c:v>-1.7035222651838738E-2</c:v>
                </c:pt>
                <c:pt idx="907">
                  <c:v>-3.4432349047094405E-3</c:v>
                </c:pt>
                <c:pt idx="908">
                  <c:v>1.1094428854879036E-2</c:v>
                </c:pt>
                <c:pt idx="909">
                  <c:v>-1.2234352967398813E-2</c:v>
                </c:pt>
                <c:pt idx="910">
                  <c:v>-2.1999086679601302E-4</c:v>
                </c:pt>
                <c:pt idx="911">
                  <c:v>1.5915357621815025E-2</c:v>
                </c:pt>
                <c:pt idx="912">
                  <c:v>-6.3340149737588203E-4</c:v>
                </c:pt>
                <c:pt idx="913">
                  <c:v>-1.4877529856158662E-2</c:v>
                </c:pt>
                <c:pt idx="914">
                  <c:v>-2.8148260362300122E-2</c:v>
                </c:pt>
                <c:pt idx="915">
                  <c:v>5.6626399538131766E-3</c:v>
                </c:pt>
                <c:pt idx="916">
                  <c:v>-2.8569472874717564E-2</c:v>
                </c:pt>
                <c:pt idx="917">
                  <c:v>2.076460695966073E-3</c:v>
                </c:pt>
                <c:pt idx="918">
                  <c:v>2.442659838553371E-2</c:v>
                </c:pt>
                <c:pt idx="919">
                  <c:v>-3.6979440422096811E-2</c:v>
                </c:pt>
                <c:pt idx="920">
                  <c:v>5.636650989756473E-3</c:v>
                </c:pt>
                <c:pt idx="921">
                  <c:v>4.8020288531601743E-3</c:v>
                </c:pt>
                <c:pt idx="922">
                  <c:v>2.9401028698400253E-2</c:v>
                </c:pt>
                <c:pt idx="923">
                  <c:v>-3.6327311292837901E-2</c:v>
                </c:pt>
                <c:pt idx="924">
                  <c:v>-5.7157150860464015E-3</c:v>
                </c:pt>
                <c:pt idx="925">
                  <c:v>-3.2585761336084103E-2</c:v>
                </c:pt>
                <c:pt idx="926">
                  <c:v>2.4326448875946443E-3</c:v>
                </c:pt>
                <c:pt idx="927">
                  <c:v>-1.6625996171317305E-2</c:v>
                </c:pt>
                <c:pt idx="928">
                  <c:v>-1.3218422441889949E-3</c:v>
                </c:pt>
                <c:pt idx="929">
                  <c:v>2.3567489134801098E-2</c:v>
                </c:pt>
                <c:pt idx="930">
                  <c:v>-3.9760630471019059E-3</c:v>
                </c:pt>
                <c:pt idx="931">
                  <c:v>1.9945882261424942E-2</c:v>
                </c:pt>
                <c:pt idx="932">
                  <c:v>-4.126194258861398E-2</c:v>
                </c:pt>
                <c:pt idx="933">
                  <c:v>-5.878273165986464E-3</c:v>
                </c:pt>
                <c:pt idx="934">
                  <c:v>1.1714531755090162E-4</c:v>
                </c:pt>
                <c:pt idx="935">
                  <c:v>1.8354467390973461E-2</c:v>
                </c:pt>
                <c:pt idx="936">
                  <c:v>-8.1876761069795065E-3</c:v>
                </c:pt>
                <c:pt idx="937">
                  <c:v>9.3718617930147966E-3</c:v>
                </c:pt>
                <c:pt idx="938">
                  <c:v>1.9653218804424322E-2</c:v>
                </c:pt>
                <c:pt idx="939">
                  <c:v>2.4406571681769334E-2</c:v>
                </c:pt>
                <c:pt idx="940">
                  <c:v>-6.3293726567171518E-3</c:v>
                </c:pt>
                <c:pt idx="941">
                  <c:v>-7.5525905788096995E-3</c:v>
                </c:pt>
                <c:pt idx="942">
                  <c:v>1.8219611944551958E-2</c:v>
                </c:pt>
                <c:pt idx="943">
                  <c:v>-1.6527298472241766E-2</c:v>
                </c:pt>
                <c:pt idx="944">
                  <c:v>3.0852340419015019E-3</c:v>
                </c:pt>
                <c:pt idx="945">
                  <c:v>9.4303160610502441E-3</c:v>
                </c:pt>
                <c:pt idx="946">
                  <c:v>-1.0899807759643028E-2</c:v>
                </c:pt>
                <c:pt idx="947">
                  <c:v>-2.4132104854369733E-2</c:v>
                </c:pt>
                <c:pt idx="948">
                  <c:v>-2.9585282478218313E-2</c:v>
                </c:pt>
                <c:pt idx="949">
                  <c:v>-3.9578762087847073E-2</c:v>
                </c:pt>
                <c:pt idx="950">
                  <c:v>-3.825288508439897E-3</c:v>
                </c:pt>
                <c:pt idx="951">
                  <c:v>1.4439833962422655E-2</c:v>
                </c:pt>
                <c:pt idx="952">
                  <c:v>-3.309824676311568E-2</c:v>
                </c:pt>
                <c:pt idx="953">
                  <c:v>2.1539843062660718E-3</c:v>
                </c:pt>
                <c:pt idx="954">
                  <c:v>2.4138044057340127E-2</c:v>
                </c:pt>
                <c:pt idx="955">
                  <c:v>-1.3531747999226196E-3</c:v>
                </c:pt>
                <c:pt idx="956">
                  <c:v>9.4366522352605751E-3</c:v>
                </c:pt>
                <c:pt idx="957">
                  <c:v>3.005275930302987E-2</c:v>
                </c:pt>
                <c:pt idx="958">
                  <c:v>-3.0314981840934606E-3</c:v>
                </c:pt>
                <c:pt idx="959">
                  <c:v>-2.0410166319756652E-2</c:v>
                </c:pt>
                <c:pt idx="960">
                  <c:v>-7.7430808826345668E-4</c:v>
                </c:pt>
                <c:pt idx="961">
                  <c:v>-8.8605132433068629E-3</c:v>
                </c:pt>
                <c:pt idx="962">
                  <c:v>1.0433777375959323E-2</c:v>
                </c:pt>
                <c:pt idx="963">
                  <c:v>1.5122886459448771E-3</c:v>
                </c:pt>
                <c:pt idx="964">
                  <c:v>3.4877790956132138E-3</c:v>
                </c:pt>
                <c:pt idx="965">
                  <c:v>1.477514204262759E-2</c:v>
                </c:pt>
                <c:pt idx="966">
                  <c:v>-9.0833409314620723E-4</c:v>
                </c:pt>
                <c:pt idx="967">
                  <c:v>-1.1671017279693111E-2</c:v>
                </c:pt>
                <c:pt idx="968">
                  <c:v>-9.3630894952072344E-3</c:v>
                </c:pt>
                <c:pt idx="969">
                  <c:v>-4.552176491980104E-3</c:v>
                </c:pt>
                <c:pt idx="970">
                  <c:v>-3.0884176499022158E-3</c:v>
                </c:pt>
                <c:pt idx="971">
                  <c:v>1.8934302857594735E-2</c:v>
                </c:pt>
                <c:pt idx="972">
                  <c:v>-8.4849018399717445E-3</c:v>
                </c:pt>
                <c:pt idx="973">
                  <c:v>2.7168637384882278E-2</c:v>
                </c:pt>
                <c:pt idx="974">
                  <c:v>5.7912021310334719E-3</c:v>
                </c:pt>
                <c:pt idx="975">
                  <c:v>9.7249590003536633E-3</c:v>
                </c:pt>
                <c:pt idx="976">
                  <c:v>-9.4643651615179472E-3</c:v>
                </c:pt>
                <c:pt idx="977">
                  <c:v>1.2261559982510786E-3</c:v>
                </c:pt>
                <c:pt idx="978">
                  <c:v>-1.1697634483051557E-2</c:v>
                </c:pt>
                <c:pt idx="979">
                  <c:v>2.5733129771658949E-2</c:v>
                </c:pt>
                <c:pt idx="980">
                  <c:v>1.1972664862991689E-2</c:v>
                </c:pt>
                <c:pt idx="981">
                  <c:v>1.4019257474799915E-2</c:v>
                </c:pt>
                <c:pt idx="982">
                  <c:v>-2.9155306978107627E-3</c:v>
                </c:pt>
                <c:pt idx="983">
                  <c:v>-6.7735913988563028E-3</c:v>
                </c:pt>
                <c:pt idx="984">
                  <c:v>1.5428571861146668E-2</c:v>
                </c:pt>
                <c:pt idx="985">
                  <c:v>-8.6613920257533339E-4</c:v>
                </c:pt>
                <c:pt idx="986">
                  <c:v>-1.7171483610180322E-3</c:v>
                </c:pt>
                <c:pt idx="987">
                  <c:v>-1.3280279500370704E-3</c:v>
                </c:pt>
                <c:pt idx="988">
                  <c:v>-4.3458774364433499E-3</c:v>
                </c:pt>
                <c:pt idx="989">
                  <c:v>2.0978662844364851E-2</c:v>
                </c:pt>
                <c:pt idx="990">
                  <c:v>-7.9416396010940937E-4</c:v>
                </c:pt>
                <c:pt idx="991">
                  <c:v>1.7083995044756713E-2</c:v>
                </c:pt>
                <c:pt idx="992">
                  <c:v>3.8711532334565809E-3</c:v>
                </c:pt>
                <c:pt idx="993">
                  <c:v>1.78303625964524E-3</c:v>
                </c:pt>
                <c:pt idx="994">
                  <c:v>-7.3601103865103658E-3</c:v>
                </c:pt>
                <c:pt idx="995">
                  <c:v>2.1721027633199129E-3</c:v>
                </c:pt>
                <c:pt idx="996">
                  <c:v>-1.3081091603581846E-2</c:v>
                </c:pt>
                <c:pt idx="997">
                  <c:v>-2.1728856296716025E-2</c:v>
                </c:pt>
                <c:pt idx="998">
                  <c:v>-2.3355471592884204E-3</c:v>
                </c:pt>
                <c:pt idx="999">
                  <c:v>2.8115104259405555E-3</c:v>
                </c:pt>
                <c:pt idx="1000">
                  <c:v>1.3894409121480572E-2</c:v>
                </c:pt>
                <c:pt idx="1001">
                  <c:v>-3.4365352145810851E-2</c:v>
                </c:pt>
                <c:pt idx="1002">
                  <c:v>-6.7799933505337901E-3</c:v>
                </c:pt>
                <c:pt idx="1003">
                  <c:v>-1.1191351918637744E-2</c:v>
                </c:pt>
                <c:pt idx="1004">
                  <c:v>-7.9497443840828783E-3</c:v>
                </c:pt>
                <c:pt idx="1005">
                  <c:v>2.8877593951421279E-3</c:v>
                </c:pt>
                <c:pt idx="1006">
                  <c:v>-1.0895720917356631E-2</c:v>
                </c:pt>
                <c:pt idx="1007">
                  <c:v>-4.2042408606081912E-3</c:v>
                </c:pt>
                <c:pt idx="1008">
                  <c:v>1.8065280419035046E-2</c:v>
                </c:pt>
                <c:pt idx="1009">
                  <c:v>6.4826641826308939E-3</c:v>
                </c:pt>
                <c:pt idx="1010">
                  <c:v>1.5052003253050181E-2</c:v>
                </c:pt>
                <c:pt idx="1011">
                  <c:v>1.04266557544846E-2</c:v>
                </c:pt>
                <c:pt idx="1012">
                  <c:v>-4.4301887897359837E-2</c:v>
                </c:pt>
                <c:pt idx="1013">
                  <c:v>3.2729383715485224E-3</c:v>
                </c:pt>
                <c:pt idx="1014">
                  <c:v>-1.1488247105690987E-2</c:v>
                </c:pt>
                <c:pt idx="1015">
                  <c:v>-7.3163782475801995E-3</c:v>
                </c:pt>
                <c:pt idx="1016">
                  <c:v>6.7262057569965721E-3</c:v>
                </c:pt>
                <c:pt idx="1017">
                  <c:v>-1.144048963243763E-2</c:v>
                </c:pt>
                <c:pt idx="1018">
                  <c:v>-1.7374991250091686E-2</c:v>
                </c:pt>
                <c:pt idx="1019">
                  <c:v>-8.5740235546460947E-3</c:v>
                </c:pt>
                <c:pt idx="1020">
                  <c:v>-1.7496714966456856E-2</c:v>
                </c:pt>
                <c:pt idx="1021">
                  <c:v>-1.0509853056446663E-2</c:v>
                </c:pt>
                <c:pt idx="1022">
                  <c:v>-2.2372935172164038E-3</c:v>
                </c:pt>
                <c:pt idx="1023">
                  <c:v>1.936011264174467E-2</c:v>
                </c:pt>
                <c:pt idx="1024">
                  <c:v>-2.1473014367400185E-2</c:v>
                </c:pt>
                <c:pt idx="1025">
                  <c:v>-1.5303217673219481E-2</c:v>
                </c:pt>
                <c:pt idx="1026">
                  <c:v>2.5432803400582231E-2</c:v>
                </c:pt>
                <c:pt idx="1027">
                  <c:v>2.9992404357367421E-2</c:v>
                </c:pt>
                <c:pt idx="1028">
                  <c:v>-2.1509657160166842E-3</c:v>
                </c:pt>
                <c:pt idx="1029">
                  <c:v>-1.042887276452663E-2</c:v>
                </c:pt>
                <c:pt idx="1030">
                  <c:v>-2.8532135421458837E-2</c:v>
                </c:pt>
                <c:pt idx="1031">
                  <c:v>-7.6520167509688559E-3</c:v>
                </c:pt>
                <c:pt idx="1032">
                  <c:v>-6.6826361314333508E-3</c:v>
                </c:pt>
                <c:pt idx="1033">
                  <c:v>-3.4370563663374373E-3</c:v>
                </c:pt>
                <c:pt idx="1034">
                  <c:v>2.5492624780230504E-2</c:v>
                </c:pt>
                <c:pt idx="1035">
                  <c:v>-2.4088433613221664E-2</c:v>
                </c:pt>
                <c:pt idx="1036">
                  <c:v>2.599508072143026E-2</c:v>
                </c:pt>
                <c:pt idx="1037">
                  <c:v>1.1213553832337559E-2</c:v>
                </c:pt>
                <c:pt idx="1038">
                  <c:v>-6.8432462285212261E-3</c:v>
                </c:pt>
                <c:pt idx="1039">
                  <c:v>-8.1307343891089314E-3</c:v>
                </c:pt>
                <c:pt idx="1040">
                  <c:v>2.3300148804817521E-2</c:v>
                </c:pt>
                <c:pt idx="1041">
                  <c:v>1.1665091662972886E-2</c:v>
                </c:pt>
                <c:pt idx="1042">
                  <c:v>1.5986955801459687E-2</c:v>
                </c:pt>
                <c:pt idx="1043">
                  <c:v>-7.5631539298081033E-3</c:v>
                </c:pt>
                <c:pt idx="1044">
                  <c:v>-6.2511723843323404E-3</c:v>
                </c:pt>
                <c:pt idx="1045">
                  <c:v>2.4182796480531302E-2</c:v>
                </c:pt>
                <c:pt idx="1046">
                  <c:v>-7.6271482359677734E-3</c:v>
                </c:pt>
                <c:pt idx="1047">
                  <c:v>-4.2569163119690751E-3</c:v>
                </c:pt>
                <c:pt idx="1048">
                  <c:v>-2.5467421875238851E-2</c:v>
                </c:pt>
                <c:pt idx="1049">
                  <c:v>-1.0792012413586594E-2</c:v>
                </c:pt>
                <c:pt idx="1050">
                  <c:v>1.3375590981803227E-2</c:v>
                </c:pt>
                <c:pt idx="1051">
                  <c:v>9.4121094217211806E-3</c:v>
                </c:pt>
                <c:pt idx="1052">
                  <c:v>5.4263152130277154E-3</c:v>
                </c:pt>
                <c:pt idx="1053">
                  <c:v>-2.1154314569629608E-2</c:v>
                </c:pt>
                <c:pt idx="1054">
                  <c:v>5.3794964598424248E-2</c:v>
                </c:pt>
                <c:pt idx="1055">
                  <c:v>9.0348669813349273E-3</c:v>
                </c:pt>
                <c:pt idx="1056">
                  <c:v>-9.1410370301011033E-3</c:v>
                </c:pt>
                <c:pt idx="1057">
                  <c:v>8.512286069502573E-3</c:v>
                </c:pt>
                <c:pt idx="1058">
                  <c:v>-8.4482026339898417E-3</c:v>
                </c:pt>
                <c:pt idx="1059">
                  <c:v>-3.2556175602450957E-3</c:v>
                </c:pt>
                <c:pt idx="1060">
                  <c:v>4.5869708699181324E-3</c:v>
                </c:pt>
                <c:pt idx="1061">
                  <c:v>-4.0463715316350233E-3</c:v>
                </c:pt>
                <c:pt idx="1062">
                  <c:v>1.3332619541004988E-2</c:v>
                </c:pt>
                <c:pt idx="1063">
                  <c:v>5.7437117020712851E-3</c:v>
                </c:pt>
                <c:pt idx="1064">
                  <c:v>-4.3350776952586737E-4</c:v>
                </c:pt>
                <c:pt idx="1065">
                  <c:v>-1.5713462429372542E-2</c:v>
                </c:pt>
                <c:pt idx="1066">
                  <c:v>-1.7443093489845204E-3</c:v>
                </c:pt>
                <c:pt idx="1067">
                  <c:v>3.0325412979414677E-2</c:v>
                </c:pt>
                <c:pt idx="1068">
                  <c:v>-1.0223653496368704E-3</c:v>
                </c:pt>
                <c:pt idx="1069">
                  <c:v>-1.3505046330009398E-3</c:v>
                </c:pt>
                <c:pt idx="1070">
                  <c:v>-1.8213029633821473E-2</c:v>
                </c:pt>
                <c:pt idx="1071">
                  <c:v>-1.4660199128097979E-2</c:v>
                </c:pt>
                <c:pt idx="1072">
                  <c:v>-2.0208309480087361E-3</c:v>
                </c:pt>
                <c:pt idx="1073">
                  <c:v>7.3392470113590293E-3</c:v>
                </c:pt>
                <c:pt idx="1074">
                  <c:v>-7.5314491195853546E-3</c:v>
                </c:pt>
                <c:pt idx="1075">
                  <c:v>1.4027469180260311E-2</c:v>
                </c:pt>
                <c:pt idx="1076">
                  <c:v>7.1124685824680463E-3</c:v>
                </c:pt>
                <c:pt idx="1077">
                  <c:v>-6.224729456984537E-3</c:v>
                </c:pt>
                <c:pt idx="1078">
                  <c:v>-2.5390635395138555E-2</c:v>
                </c:pt>
                <c:pt idx="1079">
                  <c:v>-1.1360585291021484E-2</c:v>
                </c:pt>
                <c:pt idx="1080">
                  <c:v>-9.2117700977836607E-3</c:v>
                </c:pt>
                <c:pt idx="1081">
                  <c:v>8.7127082094345053E-4</c:v>
                </c:pt>
                <c:pt idx="1082">
                  <c:v>1.4591927774295129E-2</c:v>
                </c:pt>
                <c:pt idx="1083">
                  <c:v>-1.4727764423009769E-2</c:v>
                </c:pt>
                <c:pt idx="1084">
                  <c:v>5.6794778175562098E-3</c:v>
                </c:pt>
                <c:pt idx="1085">
                  <c:v>-4.2312389534688308E-3</c:v>
                </c:pt>
                <c:pt idx="1086">
                  <c:v>-1.226846269904926E-2</c:v>
                </c:pt>
                <c:pt idx="1087">
                  <c:v>1.7135222134696843E-2</c:v>
                </c:pt>
                <c:pt idx="1088">
                  <c:v>-2.725317241458732E-3</c:v>
                </c:pt>
                <c:pt idx="1089">
                  <c:v>-4.1902904225531255E-3</c:v>
                </c:pt>
                <c:pt idx="1090">
                  <c:v>7.3281343928450898E-3</c:v>
                </c:pt>
                <c:pt idx="1091">
                  <c:v>-1.1896045241662075E-2</c:v>
                </c:pt>
                <c:pt idx="1092">
                  <c:v>2.2397730064915428E-2</c:v>
                </c:pt>
                <c:pt idx="1093">
                  <c:v>-9.5404096160551784E-4</c:v>
                </c:pt>
                <c:pt idx="1094">
                  <c:v>6.7679094413407807E-3</c:v>
                </c:pt>
                <c:pt idx="1095">
                  <c:v>1.2581036194721016E-2</c:v>
                </c:pt>
                <c:pt idx="1096">
                  <c:v>3.2248141265653284E-3</c:v>
                </c:pt>
                <c:pt idx="1097">
                  <c:v>3.8059140452886301E-3</c:v>
                </c:pt>
                <c:pt idx="1098">
                  <c:v>-2.2154626204863356E-3</c:v>
                </c:pt>
                <c:pt idx="1099">
                  <c:v>-1.586754134281609E-2</c:v>
                </c:pt>
                <c:pt idx="1100">
                  <c:v>-7.8494156392668619E-3</c:v>
                </c:pt>
                <c:pt idx="1101">
                  <c:v>1.8559528702029635E-2</c:v>
                </c:pt>
                <c:pt idx="1102">
                  <c:v>1.1627995082375933E-2</c:v>
                </c:pt>
                <c:pt idx="1103">
                  <c:v>-8.9466614045760151E-4</c:v>
                </c:pt>
                <c:pt idx="1104">
                  <c:v>-3.6468294228548528E-4</c:v>
                </c:pt>
                <c:pt idx="1105">
                  <c:v>1.0764384236643705E-2</c:v>
                </c:pt>
                <c:pt idx="1106">
                  <c:v>2.3075758075571796E-3</c:v>
                </c:pt>
                <c:pt idx="1107">
                  <c:v>-1.3238480416911712E-2</c:v>
                </c:pt>
                <c:pt idx="1108">
                  <c:v>1.435136468739753E-2</c:v>
                </c:pt>
                <c:pt idx="1109">
                  <c:v>1.0213169100289849E-2</c:v>
                </c:pt>
                <c:pt idx="1110">
                  <c:v>1.4408701058912026E-2</c:v>
                </c:pt>
                <c:pt idx="1111">
                  <c:v>-1.0592770973499987E-2</c:v>
                </c:pt>
                <c:pt idx="1112">
                  <c:v>-6.3443375540897223E-3</c:v>
                </c:pt>
                <c:pt idx="1113">
                  <c:v>1.2606256056792168E-2</c:v>
                </c:pt>
                <c:pt idx="1114">
                  <c:v>-1.1326269969733046E-2</c:v>
                </c:pt>
                <c:pt idx="1115">
                  <c:v>-9.0523763657792879E-3</c:v>
                </c:pt>
                <c:pt idx="1116">
                  <c:v>2.007944623955849E-3</c:v>
                </c:pt>
                <c:pt idx="1117">
                  <c:v>1.119783667421469E-2</c:v>
                </c:pt>
                <c:pt idx="1118">
                  <c:v>-4.6573354159971139E-4</c:v>
                </c:pt>
                <c:pt idx="1119">
                  <c:v>2.5847618456655641E-3</c:v>
                </c:pt>
                <c:pt idx="1120">
                  <c:v>-1.4069961632959746E-2</c:v>
                </c:pt>
                <c:pt idx="1121">
                  <c:v>-2.9597772693968137E-3</c:v>
                </c:pt>
                <c:pt idx="1122">
                  <c:v>-2.0433276477615999E-2</c:v>
                </c:pt>
                <c:pt idx="1123">
                  <c:v>-1.7632777962635728E-3</c:v>
                </c:pt>
                <c:pt idx="1124">
                  <c:v>5.1247972697988026E-3</c:v>
                </c:pt>
                <c:pt idx="1125">
                  <c:v>-1.0782743136012856E-2</c:v>
                </c:pt>
                <c:pt idx="1126">
                  <c:v>2.8766381645015204E-3</c:v>
                </c:pt>
                <c:pt idx="1127">
                  <c:v>-3.2314707014924741E-3</c:v>
                </c:pt>
                <c:pt idx="1128">
                  <c:v>-4.9197949486037128E-3</c:v>
                </c:pt>
                <c:pt idx="1129">
                  <c:v>7.3761610645438798E-3</c:v>
                </c:pt>
                <c:pt idx="1130">
                  <c:v>1.5850943114557044E-2</c:v>
                </c:pt>
                <c:pt idx="1131">
                  <c:v>5.1946320653518713E-4</c:v>
                </c:pt>
                <c:pt idx="1132">
                  <c:v>-1.5616670919991542E-2</c:v>
                </c:pt>
                <c:pt idx="1133">
                  <c:v>1.2415988641333855E-3</c:v>
                </c:pt>
                <c:pt idx="1134">
                  <c:v>-1.879338088179041E-2</c:v>
                </c:pt>
                <c:pt idx="1135">
                  <c:v>-1.4749054115269543E-2</c:v>
                </c:pt>
                <c:pt idx="1136">
                  <c:v>-1.6799292323067007E-3</c:v>
                </c:pt>
                <c:pt idx="1137">
                  <c:v>1.6172539531530254E-2</c:v>
                </c:pt>
                <c:pt idx="1138">
                  <c:v>-7.1727967156955258E-3</c:v>
                </c:pt>
                <c:pt idx="1139">
                  <c:v>1.7241297318710564E-2</c:v>
                </c:pt>
                <c:pt idx="1140">
                  <c:v>-1.1252808671449536E-2</c:v>
                </c:pt>
                <c:pt idx="1141">
                  <c:v>8.690729671501975E-3</c:v>
                </c:pt>
                <c:pt idx="1142">
                  <c:v>1.2710540303889531E-2</c:v>
                </c:pt>
                <c:pt idx="1143">
                  <c:v>-1.6786719859003884E-2</c:v>
                </c:pt>
                <c:pt idx="1144">
                  <c:v>2.7951632121187512E-3</c:v>
                </c:pt>
                <c:pt idx="1145">
                  <c:v>5.4406247908769809E-3</c:v>
                </c:pt>
                <c:pt idx="1146">
                  <c:v>1.4642405325811074E-3</c:v>
                </c:pt>
                <c:pt idx="1147">
                  <c:v>-1.7560332218824817E-3</c:v>
                </c:pt>
                <c:pt idx="1148">
                  <c:v>1.3957099241124654E-2</c:v>
                </c:pt>
                <c:pt idx="1149">
                  <c:v>5.5295500161647287E-3</c:v>
                </c:pt>
                <c:pt idx="1150">
                  <c:v>1.4163888364982412E-2</c:v>
                </c:pt>
                <c:pt idx="1151">
                  <c:v>3.5301888876121501E-3</c:v>
                </c:pt>
                <c:pt idx="1152">
                  <c:v>-5.9841584804463067E-3</c:v>
                </c:pt>
                <c:pt idx="1153">
                  <c:v>-2.6577307797719233E-3</c:v>
                </c:pt>
                <c:pt idx="1154">
                  <c:v>3.4183746460050854E-3</c:v>
                </c:pt>
                <c:pt idx="1155">
                  <c:v>8.3909901526587369E-4</c:v>
                </c:pt>
                <c:pt idx="1156">
                  <c:v>-1.7629297994754467E-4</c:v>
                </c:pt>
                <c:pt idx="1157">
                  <c:v>-4.2767919841316783E-3</c:v>
                </c:pt>
                <c:pt idx="1158">
                  <c:v>1.3034970557853817E-2</c:v>
                </c:pt>
                <c:pt idx="1159">
                  <c:v>-2.2345940485873333E-3</c:v>
                </c:pt>
                <c:pt idx="1160">
                  <c:v>3.1456202386042453E-3</c:v>
                </c:pt>
                <c:pt idx="1161">
                  <c:v>6.853398107080148E-4</c:v>
                </c:pt>
                <c:pt idx="1162">
                  <c:v>-2.5686109191020952E-4</c:v>
                </c:pt>
                <c:pt idx="1163">
                  <c:v>-6.1485145489943056E-3</c:v>
                </c:pt>
                <c:pt idx="1164">
                  <c:v>7.2183360997298712E-4</c:v>
                </c:pt>
                <c:pt idx="1165">
                  <c:v>6.6470412471598852E-4</c:v>
                </c:pt>
                <c:pt idx="1166">
                  <c:v>-1.6165717023539368E-2</c:v>
                </c:pt>
                <c:pt idx="1167">
                  <c:v>-4.0704352739371801E-3</c:v>
                </c:pt>
                <c:pt idx="1168">
                  <c:v>1.9158516586351326E-2</c:v>
                </c:pt>
                <c:pt idx="1169">
                  <c:v>7.9987246919354469E-3</c:v>
                </c:pt>
                <c:pt idx="1170">
                  <c:v>-6.0446781798126315E-4</c:v>
                </c:pt>
                <c:pt idx="1171">
                  <c:v>-1.1884453083559577E-2</c:v>
                </c:pt>
                <c:pt idx="1172">
                  <c:v>-7.2526509953430643E-3</c:v>
                </c:pt>
                <c:pt idx="1173">
                  <c:v>-7.4687157650609598E-3</c:v>
                </c:pt>
                <c:pt idx="1174">
                  <c:v>1.8084730596639852E-2</c:v>
                </c:pt>
                <c:pt idx="1175">
                  <c:v>2.3374419760931471E-4</c:v>
                </c:pt>
                <c:pt idx="1176">
                  <c:v>-4.8117170606664372E-3</c:v>
                </c:pt>
                <c:pt idx="1177">
                  <c:v>4.2508743600108163E-3</c:v>
                </c:pt>
                <c:pt idx="1178">
                  <c:v>-1.9238538682503294E-3</c:v>
                </c:pt>
                <c:pt idx="1179">
                  <c:v>-1.8095521626198356E-3</c:v>
                </c:pt>
                <c:pt idx="1180">
                  <c:v>2.726487612853531E-3</c:v>
                </c:pt>
                <c:pt idx="1181">
                  <c:v>-6.6342469731042724E-3</c:v>
                </c:pt>
                <c:pt idx="1182">
                  <c:v>1.1581771275558992E-2</c:v>
                </c:pt>
                <c:pt idx="1183">
                  <c:v>9.1900599989913814E-3</c:v>
                </c:pt>
                <c:pt idx="1184">
                  <c:v>-1.6564795555829535E-3</c:v>
                </c:pt>
                <c:pt idx="1185">
                  <c:v>-5.5271488876401024E-5</c:v>
                </c:pt>
                <c:pt idx="1186">
                  <c:v>-1.149503937401378E-2</c:v>
                </c:pt>
                <c:pt idx="1187">
                  <c:v>-7.5538841192004788E-3</c:v>
                </c:pt>
                <c:pt idx="1188">
                  <c:v>8.5151997061981687E-3</c:v>
                </c:pt>
                <c:pt idx="1189">
                  <c:v>1.2763392259123074E-2</c:v>
                </c:pt>
                <c:pt idx="1190">
                  <c:v>-1.9168840415100509E-4</c:v>
                </c:pt>
                <c:pt idx="1191">
                  <c:v>-6.3357055663051786E-3</c:v>
                </c:pt>
                <c:pt idx="1192">
                  <c:v>9.5982926417288363E-3</c:v>
                </c:pt>
                <c:pt idx="1193">
                  <c:v>1.4223837271191279E-2</c:v>
                </c:pt>
                <c:pt idx="1194">
                  <c:v>-2.2111288211236662E-3</c:v>
                </c:pt>
                <c:pt idx="1195">
                  <c:v>2.1455610219344771E-3</c:v>
                </c:pt>
                <c:pt idx="1196">
                  <c:v>-4.0248312623229442E-3</c:v>
                </c:pt>
                <c:pt idx="1197">
                  <c:v>5.9643765169382001E-3</c:v>
                </c:pt>
                <c:pt idx="1198">
                  <c:v>9.4271185892654105E-4</c:v>
                </c:pt>
                <c:pt idx="1199">
                  <c:v>9.0723471101288762E-3</c:v>
                </c:pt>
                <c:pt idx="1200">
                  <c:v>6.7035061532070986E-3</c:v>
                </c:pt>
                <c:pt idx="1201">
                  <c:v>6.1391333906088582E-4</c:v>
                </c:pt>
                <c:pt idx="1202">
                  <c:v>1.1899421333493872E-2</c:v>
                </c:pt>
                <c:pt idx="1203">
                  <c:v>-3.8835350678091607E-3</c:v>
                </c:pt>
                <c:pt idx="1204">
                  <c:v>-4.9547137020239862E-3</c:v>
                </c:pt>
                <c:pt idx="1205">
                  <c:v>-5.4670183541230865E-3</c:v>
                </c:pt>
                <c:pt idx="1206">
                  <c:v>3.4947587809269682E-3</c:v>
                </c:pt>
                <c:pt idx="1207">
                  <c:v>-7.8977986318309566E-3</c:v>
                </c:pt>
                <c:pt idx="1208">
                  <c:v>-4.7079869003772076E-3</c:v>
                </c:pt>
                <c:pt idx="1209">
                  <c:v>1.1179546119400989E-2</c:v>
                </c:pt>
                <c:pt idx="1210">
                  <c:v>-5.6597722710427121E-4</c:v>
                </c:pt>
                <c:pt idx="1211">
                  <c:v>4.251248618012583E-3</c:v>
                </c:pt>
                <c:pt idx="1212">
                  <c:v>1.1981664853664293E-2</c:v>
                </c:pt>
                <c:pt idx="1213">
                  <c:v>9.5690659086494615E-4</c:v>
                </c:pt>
                <c:pt idx="1214">
                  <c:v>-2.1833488743626321E-3</c:v>
                </c:pt>
                <c:pt idx="1215">
                  <c:v>-8.1671605255735392E-3</c:v>
                </c:pt>
                <c:pt idx="1216">
                  <c:v>-3.0823878516975847E-3</c:v>
                </c:pt>
                <c:pt idx="1217">
                  <c:v>2.1891364949275772E-3</c:v>
                </c:pt>
                <c:pt idx="1218">
                  <c:v>6.5037150557473696E-3</c:v>
                </c:pt>
                <c:pt idx="1219">
                  <c:v>7.1683413105767006E-3</c:v>
                </c:pt>
                <c:pt idx="1220">
                  <c:v>8.2186362508965185E-3</c:v>
                </c:pt>
                <c:pt idx="1221">
                  <c:v>-1.2415728621167829E-3</c:v>
                </c:pt>
                <c:pt idx="1222">
                  <c:v>3.6312769307128762E-3</c:v>
                </c:pt>
                <c:pt idx="1223">
                  <c:v>6.8750163740689202E-3</c:v>
                </c:pt>
                <c:pt idx="1224">
                  <c:v>2.1380199914507207E-3</c:v>
                </c:pt>
                <c:pt idx="1225">
                  <c:v>-6.9972664993119089E-3</c:v>
                </c:pt>
                <c:pt idx="1226">
                  <c:v>1.0624515724778983E-4</c:v>
                </c:pt>
                <c:pt idx="1227">
                  <c:v>3.8085137178814291E-3</c:v>
                </c:pt>
                <c:pt idx="1228">
                  <c:v>2.5909168758088837E-3</c:v>
                </c:pt>
                <c:pt idx="1229">
                  <c:v>-3.7530080086359784E-4</c:v>
                </c:pt>
                <c:pt idx="1230">
                  <c:v>-6.6652687609825576E-3</c:v>
                </c:pt>
                <c:pt idx="1231">
                  <c:v>9.6095732389263073E-3</c:v>
                </c:pt>
                <c:pt idx="1232">
                  <c:v>1.2489888928057943E-3</c:v>
                </c:pt>
                <c:pt idx="1233">
                  <c:v>-2.8888876476861874E-3</c:v>
                </c:pt>
                <c:pt idx="1234">
                  <c:v>-1.4156076467498297E-2</c:v>
                </c:pt>
                <c:pt idx="1235">
                  <c:v>-2.7714636229096007E-3</c:v>
                </c:pt>
                <c:pt idx="1236">
                  <c:v>-5.5335354719011813E-3</c:v>
                </c:pt>
                <c:pt idx="1237">
                  <c:v>8.7645363362110259E-3</c:v>
                </c:pt>
                <c:pt idx="1238">
                  <c:v>-4.4474301177361434E-3</c:v>
                </c:pt>
                <c:pt idx="1239">
                  <c:v>-7.2830808484515017E-3</c:v>
                </c:pt>
                <c:pt idx="1240">
                  <c:v>3.0418200344785838E-5</c:v>
                </c:pt>
                <c:pt idx="1241">
                  <c:v>-1.2900449345552378E-3</c:v>
                </c:pt>
                <c:pt idx="1242">
                  <c:v>5.5140720048962562E-3</c:v>
                </c:pt>
                <c:pt idx="1243">
                  <c:v>-1.1838298831603908E-2</c:v>
                </c:pt>
                <c:pt idx="1244">
                  <c:v>-7.8047652588453175E-3</c:v>
                </c:pt>
                <c:pt idx="1245">
                  <c:v>-7.9633972767599853E-3</c:v>
                </c:pt>
                <c:pt idx="1246">
                  <c:v>-3.6858149759642304E-4</c:v>
                </c:pt>
                <c:pt idx="1247">
                  <c:v>6.6353833860288312E-3</c:v>
                </c:pt>
                <c:pt idx="1248">
                  <c:v>-3.0003297112775953E-3</c:v>
                </c:pt>
                <c:pt idx="1249">
                  <c:v>1.0984339030271489E-2</c:v>
                </c:pt>
                <c:pt idx="1250">
                  <c:v>-1.3549420207499292E-2</c:v>
                </c:pt>
                <c:pt idx="1251">
                  <c:v>6.6955233154781116E-3</c:v>
                </c:pt>
                <c:pt idx="1252">
                  <c:v>6.2450565111568821E-3</c:v>
                </c:pt>
                <c:pt idx="1253">
                  <c:v>1.4404107984150809E-2</c:v>
                </c:pt>
                <c:pt idx="1254">
                  <c:v>3.8258021699069606E-3</c:v>
                </c:pt>
              </c:numCache>
            </c:numRef>
          </c:xVal>
          <c:yVal>
            <c:numRef>
              <c:f>'Q8'!$Q$4:$Q$1258</c:f>
              <c:numCache>
                <c:formatCode>0.00%</c:formatCode>
                <c:ptCount val="1255"/>
                <c:pt idx="0">
                  <c:v>-7.3210019586564786E-3</c:v>
                </c:pt>
                <c:pt idx="1">
                  <c:v>-3.3147900781783286E-3</c:v>
                </c:pt>
                <c:pt idx="2">
                  <c:v>-5.9014773328978781E-3</c:v>
                </c:pt>
                <c:pt idx="3">
                  <c:v>9.2489708663240407E-3</c:v>
                </c:pt>
                <c:pt idx="4">
                  <c:v>-2.9082216225690123E-3</c:v>
                </c:pt>
                <c:pt idx="5">
                  <c:v>3.2449359898830223E-4</c:v>
                </c:pt>
                <c:pt idx="6">
                  <c:v>-1.3112735584128902E-2</c:v>
                </c:pt>
                <c:pt idx="7">
                  <c:v>4.0114219185917342E-3</c:v>
                </c:pt>
                <c:pt idx="8">
                  <c:v>-1.9873067449889537E-3</c:v>
                </c:pt>
                <c:pt idx="9">
                  <c:v>1.0364126811537724E-2</c:v>
                </c:pt>
                <c:pt idx="10">
                  <c:v>-1.7018573431203349E-3</c:v>
                </c:pt>
                <c:pt idx="11">
                  <c:v>-1.2866449725160047E-2</c:v>
                </c:pt>
                <c:pt idx="12">
                  <c:v>1.2705338614048923E-2</c:v>
                </c:pt>
                <c:pt idx="13">
                  <c:v>-9.4506448981381361E-3</c:v>
                </c:pt>
                <c:pt idx="14">
                  <c:v>1.9056623005772328E-4</c:v>
                </c:pt>
                <c:pt idx="15">
                  <c:v>7.7952879165502096E-3</c:v>
                </c:pt>
                <c:pt idx="16">
                  <c:v>4.1023843746202954E-3</c:v>
                </c:pt>
                <c:pt idx="17">
                  <c:v>-2.2415210489549597E-3</c:v>
                </c:pt>
                <c:pt idx="18">
                  <c:v>1.3063111879877812E-2</c:v>
                </c:pt>
                <c:pt idx="19">
                  <c:v>-9.4578239685509918E-3</c:v>
                </c:pt>
                <c:pt idx="20">
                  <c:v>8.7552372030367132E-3</c:v>
                </c:pt>
                <c:pt idx="21">
                  <c:v>-4.3616193279454709E-3</c:v>
                </c:pt>
                <c:pt idx="22">
                  <c:v>-1.6941450096146162E-3</c:v>
                </c:pt>
                <c:pt idx="23">
                  <c:v>2.7273985303658166E-3</c:v>
                </c:pt>
                <c:pt idx="24">
                  <c:v>-2.0943312318901296E-3</c:v>
                </c:pt>
                <c:pt idx="25">
                  <c:v>-7.0171382826439158E-2</c:v>
                </c:pt>
                <c:pt idx="26">
                  <c:v>-1.1507051089908314E-2</c:v>
                </c:pt>
                <c:pt idx="27">
                  <c:v>2.0495740206538802E-2</c:v>
                </c:pt>
                <c:pt idx="28">
                  <c:v>9.2717500619582515E-3</c:v>
                </c:pt>
                <c:pt idx="29">
                  <c:v>1.8647120904532934E-2</c:v>
                </c:pt>
                <c:pt idx="30">
                  <c:v>-2.0940554700874962E-2</c:v>
                </c:pt>
                <c:pt idx="31">
                  <c:v>-2.965246375277223E-2</c:v>
                </c:pt>
                <c:pt idx="32">
                  <c:v>-1.0483240982516817E-2</c:v>
                </c:pt>
                <c:pt idx="33">
                  <c:v>5.3444866285224562E-3</c:v>
                </c:pt>
                <c:pt idx="34">
                  <c:v>-2.2141470131219483E-2</c:v>
                </c:pt>
                <c:pt idx="35">
                  <c:v>-1.3799591966418749E-2</c:v>
                </c:pt>
                <c:pt idx="36">
                  <c:v>7.1697142543648232E-3</c:v>
                </c:pt>
                <c:pt idx="37">
                  <c:v>-7.1904384792963079E-3</c:v>
                </c:pt>
                <c:pt idx="38">
                  <c:v>-3.581013956329141E-3</c:v>
                </c:pt>
                <c:pt idx="39">
                  <c:v>4.6314605870466798E-2</c:v>
                </c:pt>
                <c:pt idx="40">
                  <c:v>6.3897939889874533E-4</c:v>
                </c:pt>
                <c:pt idx="41">
                  <c:v>1.0457592399252287E-2</c:v>
                </c:pt>
                <c:pt idx="42">
                  <c:v>-5.9959656315034179E-3</c:v>
                </c:pt>
                <c:pt idx="43">
                  <c:v>-1.3891569854096372E-3</c:v>
                </c:pt>
                <c:pt idx="44">
                  <c:v>1.8268544269681074E-2</c:v>
                </c:pt>
                <c:pt idx="45">
                  <c:v>2.7107023019345616E-2</c:v>
                </c:pt>
                <c:pt idx="46">
                  <c:v>-8.9778809085183271E-3</c:v>
                </c:pt>
                <c:pt idx="47">
                  <c:v>-1.4280328923491873E-2</c:v>
                </c:pt>
                <c:pt idx="48">
                  <c:v>-1.4629475620998469E-2</c:v>
                </c:pt>
                <c:pt idx="49">
                  <c:v>9.0592606018745619E-3</c:v>
                </c:pt>
                <c:pt idx="50">
                  <c:v>3.0383508705883124E-3</c:v>
                </c:pt>
                <c:pt idx="51">
                  <c:v>2.401647538320429E-2</c:v>
                </c:pt>
                <c:pt idx="52">
                  <c:v>5.2970610433288618E-3</c:v>
                </c:pt>
                <c:pt idx="53">
                  <c:v>-7.4144103589171215E-3</c:v>
                </c:pt>
                <c:pt idx="54">
                  <c:v>-4.0576056704029209E-2</c:v>
                </c:pt>
                <c:pt idx="55">
                  <c:v>1.4111622144909948E-2</c:v>
                </c:pt>
                <c:pt idx="56">
                  <c:v>-6.2324455791996601E-3</c:v>
                </c:pt>
                <c:pt idx="57">
                  <c:v>9.0383952505603479E-3</c:v>
                </c:pt>
                <c:pt idx="58">
                  <c:v>-2.3358178231396698E-4</c:v>
                </c:pt>
                <c:pt idx="59">
                  <c:v>3.2601916330737585E-2</c:v>
                </c:pt>
                <c:pt idx="60">
                  <c:v>-1.0625636357517424E-2</c:v>
                </c:pt>
                <c:pt idx="61">
                  <c:v>1.1820320759263689E-2</c:v>
                </c:pt>
                <c:pt idx="62">
                  <c:v>7.0399929353259279E-3</c:v>
                </c:pt>
                <c:pt idx="63">
                  <c:v>-3.5575557744314958E-2</c:v>
                </c:pt>
                <c:pt idx="64">
                  <c:v>-1.1201457335127644E-2</c:v>
                </c:pt>
                <c:pt idx="65">
                  <c:v>-2.6064024439456785E-2</c:v>
                </c:pt>
                <c:pt idx="66">
                  <c:v>3.8706226334867932E-3</c:v>
                </c:pt>
                <c:pt idx="67">
                  <c:v>-3.1707519232095876E-3</c:v>
                </c:pt>
                <c:pt idx="68">
                  <c:v>1.1441889282925109E-2</c:v>
                </c:pt>
                <c:pt idx="69">
                  <c:v>-6.7469049311857866E-4</c:v>
                </c:pt>
                <c:pt idx="70">
                  <c:v>-4.4802805387380198E-2</c:v>
                </c:pt>
                <c:pt idx="71">
                  <c:v>-1.7716790081886761E-2</c:v>
                </c:pt>
                <c:pt idx="72">
                  <c:v>-1.2382425018249809E-2</c:v>
                </c:pt>
                <c:pt idx="73">
                  <c:v>-2.931841585669092E-2</c:v>
                </c:pt>
                <c:pt idx="74">
                  <c:v>-7.2120461439906048E-3</c:v>
                </c:pt>
                <c:pt idx="75">
                  <c:v>-1.4976403922468521E-2</c:v>
                </c:pt>
                <c:pt idx="76">
                  <c:v>-3.2578141710451827E-2</c:v>
                </c:pt>
                <c:pt idx="77">
                  <c:v>4.9050306639560552E-2</c:v>
                </c:pt>
                <c:pt idx="78">
                  <c:v>5.3986716783343902E-3</c:v>
                </c:pt>
                <c:pt idx="79">
                  <c:v>2.2537243599465604E-4</c:v>
                </c:pt>
                <c:pt idx="80">
                  <c:v>7.0987959830963346E-4</c:v>
                </c:pt>
                <c:pt idx="81">
                  <c:v>-2.9971132025832675E-3</c:v>
                </c:pt>
                <c:pt idx="82">
                  <c:v>-1.587698067153882E-2</c:v>
                </c:pt>
                <c:pt idx="83">
                  <c:v>2.915384524001768E-2</c:v>
                </c:pt>
                <c:pt idx="84">
                  <c:v>-5.5246572905230107E-3</c:v>
                </c:pt>
                <c:pt idx="85">
                  <c:v>1.4213141743457558E-2</c:v>
                </c:pt>
                <c:pt idx="86">
                  <c:v>9.7998362564850252E-3</c:v>
                </c:pt>
                <c:pt idx="87">
                  <c:v>1.0940178787083648E-2</c:v>
                </c:pt>
                <c:pt idx="88">
                  <c:v>8.0635907454582895E-3</c:v>
                </c:pt>
                <c:pt idx="89">
                  <c:v>6.707841914096066E-4</c:v>
                </c:pt>
                <c:pt idx="90">
                  <c:v>-2.550050657368819E-3</c:v>
                </c:pt>
                <c:pt idx="91">
                  <c:v>4.0425941796136842E-3</c:v>
                </c:pt>
                <c:pt idx="92">
                  <c:v>-4.5409136479232616E-3</c:v>
                </c:pt>
                <c:pt idx="93">
                  <c:v>3.4186354320435881E-2</c:v>
                </c:pt>
                <c:pt idx="94">
                  <c:v>-2.3069903326770475E-2</c:v>
                </c:pt>
                <c:pt idx="95">
                  <c:v>-1.1552901167817028E-2</c:v>
                </c:pt>
                <c:pt idx="96">
                  <c:v>-5.5472544393178939E-4</c:v>
                </c:pt>
                <c:pt idx="97">
                  <c:v>1.7429666654718862E-2</c:v>
                </c:pt>
                <c:pt idx="98">
                  <c:v>-9.0472547354789913E-3</c:v>
                </c:pt>
                <c:pt idx="99">
                  <c:v>-2.9954352998122847E-3</c:v>
                </c:pt>
                <c:pt idx="100">
                  <c:v>1.3265731251865257E-2</c:v>
                </c:pt>
                <c:pt idx="101">
                  <c:v>-9.1865040503752091E-3</c:v>
                </c:pt>
                <c:pt idx="102">
                  <c:v>7.4860818814200224E-3</c:v>
                </c:pt>
                <c:pt idx="103">
                  <c:v>1.8166088455909571E-2</c:v>
                </c:pt>
                <c:pt idx="104">
                  <c:v>1.2433846292534027E-2</c:v>
                </c:pt>
                <c:pt idx="105">
                  <c:v>-2.7367650192367038E-3</c:v>
                </c:pt>
                <c:pt idx="106">
                  <c:v>1.6644765889744443E-3</c:v>
                </c:pt>
                <c:pt idx="107">
                  <c:v>7.7886818654804742E-3</c:v>
                </c:pt>
                <c:pt idx="108">
                  <c:v>6.5725218648574994E-3</c:v>
                </c:pt>
                <c:pt idx="109">
                  <c:v>2.7127248228385529E-2</c:v>
                </c:pt>
                <c:pt idx="110">
                  <c:v>4.3434254562112889E-5</c:v>
                </c:pt>
                <c:pt idx="111">
                  <c:v>6.9083952627885846E-3</c:v>
                </c:pt>
                <c:pt idx="112">
                  <c:v>1.2527222192073875E-2</c:v>
                </c:pt>
                <c:pt idx="113">
                  <c:v>-5.0928291816042248E-4</c:v>
                </c:pt>
                <c:pt idx="114">
                  <c:v>1.005765283684695E-2</c:v>
                </c:pt>
                <c:pt idx="115">
                  <c:v>-9.423253183302038E-3</c:v>
                </c:pt>
                <c:pt idx="116">
                  <c:v>1.0048510389524591E-2</c:v>
                </c:pt>
                <c:pt idx="117">
                  <c:v>-6.8027412732382993E-3</c:v>
                </c:pt>
                <c:pt idx="118">
                  <c:v>-9.2093178860130952E-4</c:v>
                </c:pt>
                <c:pt idx="119">
                  <c:v>1.831952236592617E-3</c:v>
                </c:pt>
                <c:pt idx="120">
                  <c:v>4.0745947748569068E-5</c:v>
                </c:pt>
                <c:pt idx="121">
                  <c:v>-3.1292252637696721E-3</c:v>
                </c:pt>
                <c:pt idx="122">
                  <c:v>5.1347529344509648E-3</c:v>
                </c:pt>
                <c:pt idx="123">
                  <c:v>-5.1902561511532599E-3</c:v>
                </c:pt>
                <c:pt idx="124">
                  <c:v>-5.7713410638253774E-3</c:v>
                </c:pt>
                <c:pt idx="125">
                  <c:v>-5.1381056305434638E-4</c:v>
                </c:pt>
                <c:pt idx="126">
                  <c:v>-3.5740533016798601E-3</c:v>
                </c:pt>
                <c:pt idx="127">
                  <c:v>1.6211046481396606E-2</c:v>
                </c:pt>
                <c:pt idx="128">
                  <c:v>-4.0796844169392801E-3</c:v>
                </c:pt>
                <c:pt idx="129">
                  <c:v>1.7770327708443952E-2</c:v>
                </c:pt>
                <c:pt idx="130">
                  <c:v>-1.3297951127682952E-2</c:v>
                </c:pt>
                <c:pt idx="131">
                  <c:v>-2.704183772626708E-3</c:v>
                </c:pt>
                <c:pt idx="132">
                  <c:v>1.4355792950027219E-2</c:v>
                </c:pt>
                <c:pt idx="133">
                  <c:v>-1.2629618801539774E-2</c:v>
                </c:pt>
                <c:pt idx="134">
                  <c:v>-1.883243342222744E-3</c:v>
                </c:pt>
                <c:pt idx="135">
                  <c:v>1.1098854137201989E-2</c:v>
                </c:pt>
                <c:pt idx="136">
                  <c:v>-1.5561972610222593E-2</c:v>
                </c:pt>
                <c:pt idx="137">
                  <c:v>3.34435773109419E-3</c:v>
                </c:pt>
                <c:pt idx="138">
                  <c:v>3.7437144356257512E-3</c:v>
                </c:pt>
                <c:pt idx="139">
                  <c:v>4.8196891442623194E-3</c:v>
                </c:pt>
                <c:pt idx="140">
                  <c:v>1.3838832062425732E-2</c:v>
                </c:pt>
                <c:pt idx="141">
                  <c:v>5.1301767783260071E-3</c:v>
                </c:pt>
                <c:pt idx="142">
                  <c:v>2.4720016286130495E-2</c:v>
                </c:pt>
                <c:pt idx="143">
                  <c:v>-6.8986009969166096E-3</c:v>
                </c:pt>
                <c:pt idx="144">
                  <c:v>-1.2778359689840568E-2</c:v>
                </c:pt>
                <c:pt idx="145">
                  <c:v>-5.6952298350769039E-3</c:v>
                </c:pt>
                <c:pt idx="146">
                  <c:v>-5.1897015571730236E-3</c:v>
                </c:pt>
                <c:pt idx="147">
                  <c:v>1.5899936765820556E-2</c:v>
                </c:pt>
                <c:pt idx="148">
                  <c:v>-1.2469617187626512E-2</c:v>
                </c:pt>
                <c:pt idx="149">
                  <c:v>4.9784520838676754E-3</c:v>
                </c:pt>
                <c:pt idx="150">
                  <c:v>4.2907949037217464E-3</c:v>
                </c:pt>
                <c:pt idx="151">
                  <c:v>1.6476798626118408E-2</c:v>
                </c:pt>
                <c:pt idx="152">
                  <c:v>-1.0455308131184433E-2</c:v>
                </c:pt>
                <c:pt idx="153">
                  <c:v>1.6730780799699689E-4</c:v>
                </c:pt>
                <c:pt idx="154">
                  <c:v>3.9306234024901715E-2</c:v>
                </c:pt>
                <c:pt idx="155">
                  <c:v>2.8313032144733829E-4</c:v>
                </c:pt>
                <c:pt idx="156">
                  <c:v>-1.997571819910907E-3</c:v>
                </c:pt>
                <c:pt idx="157">
                  <c:v>2.438171069637209E-3</c:v>
                </c:pt>
                <c:pt idx="158">
                  <c:v>3.6928946305970238E-3</c:v>
                </c:pt>
                <c:pt idx="159">
                  <c:v>-9.978411425583273E-3</c:v>
                </c:pt>
                <c:pt idx="160">
                  <c:v>7.8922505777899582E-3</c:v>
                </c:pt>
                <c:pt idx="161">
                  <c:v>2.4267453051061978E-3</c:v>
                </c:pt>
                <c:pt idx="162">
                  <c:v>3.1742260288869506E-3</c:v>
                </c:pt>
                <c:pt idx="163">
                  <c:v>-6.3956566929039733E-3</c:v>
                </c:pt>
                <c:pt idx="164">
                  <c:v>-2.8800430057577178E-3</c:v>
                </c:pt>
                <c:pt idx="165">
                  <c:v>2.0101164653718976E-2</c:v>
                </c:pt>
                <c:pt idx="166">
                  <c:v>-5.7012603119782736E-3</c:v>
                </c:pt>
                <c:pt idx="167">
                  <c:v>-2.2832682295702914E-2</c:v>
                </c:pt>
                <c:pt idx="168">
                  <c:v>-9.9123213615864045E-4</c:v>
                </c:pt>
                <c:pt idx="169">
                  <c:v>-4.7981069927148664E-4</c:v>
                </c:pt>
                <c:pt idx="170">
                  <c:v>6.5344542469887579E-3</c:v>
                </c:pt>
                <c:pt idx="171">
                  <c:v>-2.4797611812539151E-2</c:v>
                </c:pt>
                <c:pt idx="172">
                  <c:v>1.8871755886798319E-2</c:v>
                </c:pt>
                <c:pt idx="173">
                  <c:v>-1.1018635293571985E-2</c:v>
                </c:pt>
                <c:pt idx="174">
                  <c:v>1.0572864003646749E-2</c:v>
                </c:pt>
                <c:pt idx="175">
                  <c:v>2.2037925791348191E-3</c:v>
                </c:pt>
                <c:pt idx="176">
                  <c:v>-4.440248146273835E-3</c:v>
                </c:pt>
                <c:pt idx="177">
                  <c:v>3.486925380285041E-3</c:v>
                </c:pt>
                <c:pt idx="178">
                  <c:v>-1.1649466651446495E-2</c:v>
                </c:pt>
                <c:pt idx="179">
                  <c:v>-2.7055508019301098E-2</c:v>
                </c:pt>
                <c:pt idx="180">
                  <c:v>-6.4812240050497018E-3</c:v>
                </c:pt>
                <c:pt idx="181">
                  <c:v>-5.1794541786477086E-3</c:v>
                </c:pt>
                <c:pt idx="182">
                  <c:v>-7.7728077907299525E-3</c:v>
                </c:pt>
                <c:pt idx="183">
                  <c:v>1.7389973413178918E-2</c:v>
                </c:pt>
                <c:pt idx="184">
                  <c:v>-7.3188758046040378E-3</c:v>
                </c:pt>
                <c:pt idx="185">
                  <c:v>5.7856142191722209E-4</c:v>
                </c:pt>
                <c:pt idx="186">
                  <c:v>2.8220655483588021E-2</c:v>
                </c:pt>
                <c:pt idx="187">
                  <c:v>1.7621206374481713E-2</c:v>
                </c:pt>
                <c:pt idx="188">
                  <c:v>-6.7777220722563432E-3</c:v>
                </c:pt>
                <c:pt idx="189">
                  <c:v>7.1077464615516492E-3</c:v>
                </c:pt>
                <c:pt idx="190">
                  <c:v>7.5658934358992774E-3</c:v>
                </c:pt>
                <c:pt idx="191">
                  <c:v>-9.7704761037385019E-4</c:v>
                </c:pt>
                <c:pt idx="192">
                  <c:v>-4.8074502341034263E-3</c:v>
                </c:pt>
                <c:pt idx="193">
                  <c:v>-7.658855592104598E-3</c:v>
                </c:pt>
                <c:pt idx="194">
                  <c:v>-6.1599747242186611E-3</c:v>
                </c:pt>
                <c:pt idx="195">
                  <c:v>-6.1957283254036486E-3</c:v>
                </c:pt>
                <c:pt idx="196">
                  <c:v>1.3383262292625091E-2</c:v>
                </c:pt>
                <c:pt idx="197">
                  <c:v>-4.5984341574568334E-3</c:v>
                </c:pt>
                <c:pt idx="198">
                  <c:v>2.1137363677452659E-2</c:v>
                </c:pt>
                <c:pt idx="199">
                  <c:v>-4.9028972311787392E-3</c:v>
                </c:pt>
                <c:pt idx="200">
                  <c:v>-1.480952012431859E-2</c:v>
                </c:pt>
                <c:pt idx="201">
                  <c:v>-1.8702979557909127E-2</c:v>
                </c:pt>
                <c:pt idx="202">
                  <c:v>1.0953410666766279E-3</c:v>
                </c:pt>
                <c:pt idx="203">
                  <c:v>3.4515348430737853E-3</c:v>
                </c:pt>
                <c:pt idx="204">
                  <c:v>1.1876056076476247E-2</c:v>
                </c:pt>
                <c:pt idx="205">
                  <c:v>1.606615068545883E-2</c:v>
                </c:pt>
                <c:pt idx="206">
                  <c:v>-4.5502591144645612E-3</c:v>
                </c:pt>
                <c:pt idx="207">
                  <c:v>5.0070779179077624E-3</c:v>
                </c:pt>
                <c:pt idx="208">
                  <c:v>-3.6534949502148029E-3</c:v>
                </c:pt>
                <c:pt idx="209">
                  <c:v>-1.5253485705392597E-2</c:v>
                </c:pt>
                <c:pt idx="210">
                  <c:v>-6.8433347663548888E-3</c:v>
                </c:pt>
                <c:pt idx="211">
                  <c:v>-1.6518041979169495E-3</c:v>
                </c:pt>
                <c:pt idx="212">
                  <c:v>8.6252749159027604E-3</c:v>
                </c:pt>
                <c:pt idx="213">
                  <c:v>1.6984116593214558E-2</c:v>
                </c:pt>
                <c:pt idx="214">
                  <c:v>-1.1042854867212304E-3</c:v>
                </c:pt>
                <c:pt idx="215">
                  <c:v>1.3202719478034494E-2</c:v>
                </c:pt>
                <c:pt idx="216">
                  <c:v>-0.10845210013412182</c:v>
                </c:pt>
                <c:pt idx="217">
                  <c:v>6.2007789083561426E-3</c:v>
                </c:pt>
                <c:pt idx="218">
                  <c:v>-2.1472548288569374E-2</c:v>
                </c:pt>
                <c:pt idx="219">
                  <c:v>8.5543327326164983E-3</c:v>
                </c:pt>
                <c:pt idx="220">
                  <c:v>-1.3997901718131733E-2</c:v>
                </c:pt>
                <c:pt idx="221">
                  <c:v>-1.0433558199529919E-2</c:v>
                </c:pt>
                <c:pt idx="222">
                  <c:v>3.9523179923715455E-3</c:v>
                </c:pt>
                <c:pt idx="223">
                  <c:v>-7.8840897597735968E-3</c:v>
                </c:pt>
                <c:pt idx="224">
                  <c:v>9.4429643197695423E-3</c:v>
                </c:pt>
                <c:pt idx="225">
                  <c:v>8.3590122835255892E-3</c:v>
                </c:pt>
                <c:pt idx="226">
                  <c:v>2.6186550222173804E-3</c:v>
                </c:pt>
                <c:pt idx="227">
                  <c:v>-3.8009726034888815E-2</c:v>
                </c:pt>
                <c:pt idx="228">
                  <c:v>-9.8673783460969024E-3</c:v>
                </c:pt>
                <c:pt idx="229">
                  <c:v>-3.0485289425304471E-2</c:v>
                </c:pt>
                <c:pt idx="230">
                  <c:v>2.0893578502016754E-2</c:v>
                </c:pt>
                <c:pt idx="231">
                  <c:v>-9.1478885087612535E-3</c:v>
                </c:pt>
                <c:pt idx="232">
                  <c:v>1.273648388182185E-2</c:v>
                </c:pt>
                <c:pt idx="233">
                  <c:v>-2.6334692140417768E-3</c:v>
                </c:pt>
                <c:pt idx="234">
                  <c:v>-1.1259873273930864E-2</c:v>
                </c:pt>
                <c:pt idx="235">
                  <c:v>7.7895799727699397E-3</c:v>
                </c:pt>
                <c:pt idx="236">
                  <c:v>-2.7121428161026188E-2</c:v>
                </c:pt>
                <c:pt idx="237">
                  <c:v>-2.7170561053880076E-3</c:v>
                </c:pt>
                <c:pt idx="238">
                  <c:v>1.042014120313906E-2</c:v>
                </c:pt>
                <c:pt idx="239">
                  <c:v>2.9864079969173767E-3</c:v>
                </c:pt>
                <c:pt idx="240">
                  <c:v>-7.7681070489380496E-3</c:v>
                </c:pt>
                <c:pt idx="241">
                  <c:v>8.3700044008011183E-3</c:v>
                </c:pt>
                <c:pt idx="242">
                  <c:v>1.2086989127916446E-2</c:v>
                </c:pt>
                <c:pt idx="243">
                  <c:v>-2.333236313031288E-2</c:v>
                </c:pt>
                <c:pt idx="244">
                  <c:v>6.2420824687137097E-3</c:v>
                </c:pt>
                <c:pt idx="245">
                  <c:v>-9.6615042245861513E-3</c:v>
                </c:pt>
                <c:pt idx="246">
                  <c:v>1.5016958444246725E-2</c:v>
                </c:pt>
                <c:pt idx="247">
                  <c:v>2.057667624447352E-2</c:v>
                </c:pt>
                <c:pt idx="248">
                  <c:v>7.5569948543898705E-3</c:v>
                </c:pt>
                <c:pt idx="249">
                  <c:v>-1.0128739658538898E-2</c:v>
                </c:pt>
                <c:pt idx="250">
                  <c:v>1.7102612330179633E-2</c:v>
                </c:pt>
                <c:pt idx="251">
                  <c:v>8.1808939860465082E-3</c:v>
                </c:pt>
                <c:pt idx="252">
                  <c:v>-8.0470304743380863E-3</c:v>
                </c:pt>
                <c:pt idx="253">
                  <c:v>2.2325902294993212E-2</c:v>
                </c:pt>
                <c:pt idx="254">
                  <c:v>2.3393790856090595E-2</c:v>
                </c:pt>
                <c:pt idx="255">
                  <c:v>3.8742018963113774E-3</c:v>
                </c:pt>
                <c:pt idx="256">
                  <c:v>8.0601451248638878E-3</c:v>
                </c:pt>
                <c:pt idx="257">
                  <c:v>1.2693642123749467E-2</c:v>
                </c:pt>
                <c:pt idx="258">
                  <c:v>-1.1879585150916662E-3</c:v>
                </c:pt>
                <c:pt idx="259">
                  <c:v>-1.69330982142743E-2</c:v>
                </c:pt>
                <c:pt idx="260">
                  <c:v>-5.0128189218355014E-4</c:v>
                </c:pt>
                <c:pt idx="261">
                  <c:v>-5.1500637440316296E-3</c:v>
                </c:pt>
                <c:pt idx="262">
                  <c:v>-3.1210805227207265E-2</c:v>
                </c:pt>
                <c:pt idx="263">
                  <c:v>3.4161887688660764E-3</c:v>
                </c:pt>
                <c:pt idx="264">
                  <c:v>-3.4171996156896253E-3</c:v>
                </c:pt>
                <c:pt idx="265">
                  <c:v>3.4151004056431279E-3</c:v>
                </c:pt>
                <c:pt idx="266">
                  <c:v>7.878883011403914E-3</c:v>
                </c:pt>
                <c:pt idx="267">
                  <c:v>-7.4493796817239914E-3</c:v>
                </c:pt>
                <c:pt idx="268">
                  <c:v>5.1395925759921066E-3</c:v>
                </c:pt>
                <c:pt idx="269">
                  <c:v>-3.3090316985982214E-2</c:v>
                </c:pt>
                <c:pt idx="270">
                  <c:v>-1.1324457803076985E-2</c:v>
                </c:pt>
                <c:pt idx="271">
                  <c:v>1.0289308611763056E-2</c:v>
                </c:pt>
                <c:pt idx="272">
                  <c:v>-3.8101015037290166E-3</c:v>
                </c:pt>
                <c:pt idx="273">
                  <c:v>1.1312744707150475E-3</c:v>
                </c:pt>
                <c:pt idx="274">
                  <c:v>-1.4089116759880916E-2</c:v>
                </c:pt>
                <c:pt idx="275">
                  <c:v>5.3822263414424745E-3</c:v>
                </c:pt>
                <c:pt idx="276">
                  <c:v>1.0744265054880625E-2</c:v>
                </c:pt>
                <c:pt idx="277">
                  <c:v>3.0965001970990252E-2</c:v>
                </c:pt>
                <c:pt idx="278">
                  <c:v>-7.1894298158496307E-3</c:v>
                </c:pt>
                <c:pt idx="279">
                  <c:v>8.7890614388831528E-3</c:v>
                </c:pt>
                <c:pt idx="280">
                  <c:v>-2.5300511871650341E-3</c:v>
                </c:pt>
                <c:pt idx="281">
                  <c:v>1.1171006419592721E-2</c:v>
                </c:pt>
                <c:pt idx="282">
                  <c:v>-1.6104474349054283E-2</c:v>
                </c:pt>
                <c:pt idx="283">
                  <c:v>2.9770879423410931E-2</c:v>
                </c:pt>
                <c:pt idx="284">
                  <c:v>2.1463927238989367E-2</c:v>
                </c:pt>
                <c:pt idx="285">
                  <c:v>-4.8387187754332796E-4</c:v>
                </c:pt>
                <c:pt idx="286">
                  <c:v>-8.4069305061713565E-3</c:v>
                </c:pt>
                <c:pt idx="287">
                  <c:v>9.1021487576902205E-3</c:v>
                </c:pt>
                <c:pt idx="288">
                  <c:v>-1.1187400481865539E-2</c:v>
                </c:pt>
                <c:pt idx="289">
                  <c:v>-9.7574340384472737E-3</c:v>
                </c:pt>
                <c:pt idx="290">
                  <c:v>3.038225382308675E-3</c:v>
                </c:pt>
                <c:pt idx="291">
                  <c:v>-1.1101597393539133E-2</c:v>
                </c:pt>
                <c:pt idx="292">
                  <c:v>2.8002426507761181E-2</c:v>
                </c:pt>
                <c:pt idx="293">
                  <c:v>1.6678733006199535E-2</c:v>
                </c:pt>
                <c:pt idx="294">
                  <c:v>5.2306216266645887E-3</c:v>
                </c:pt>
                <c:pt idx="295">
                  <c:v>-3.3158572741415477E-3</c:v>
                </c:pt>
                <c:pt idx="296">
                  <c:v>5.8953258781700851E-3</c:v>
                </c:pt>
                <c:pt idx="297">
                  <c:v>-7.3705016449981801E-4</c:v>
                </c:pt>
                <c:pt idx="298">
                  <c:v>-1.8208487132493022E-3</c:v>
                </c:pt>
                <c:pt idx="299">
                  <c:v>-1.5746873407170462E-2</c:v>
                </c:pt>
                <c:pt idx="300">
                  <c:v>-1.1120537743042065E-2</c:v>
                </c:pt>
                <c:pt idx="301">
                  <c:v>-1.5928716147435408E-3</c:v>
                </c:pt>
                <c:pt idx="302">
                  <c:v>-3.2687998183294977E-3</c:v>
                </c:pt>
                <c:pt idx="303">
                  <c:v>-8.3357211184033123E-3</c:v>
                </c:pt>
                <c:pt idx="304">
                  <c:v>-2.0351670679202074E-4</c:v>
                </c:pt>
                <c:pt idx="305">
                  <c:v>-2.0694455747386875E-2</c:v>
                </c:pt>
                <c:pt idx="306">
                  <c:v>-2.3674620886009481E-3</c:v>
                </c:pt>
                <c:pt idx="307">
                  <c:v>1.5802127920637534E-2</c:v>
                </c:pt>
                <c:pt idx="308">
                  <c:v>1.7926517250086395E-2</c:v>
                </c:pt>
                <c:pt idx="309">
                  <c:v>2.1627533521039709E-3</c:v>
                </c:pt>
                <c:pt idx="310">
                  <c:v>2.4451193589570355E-3</c:v>
                </c:pt>
                <c:pt idx="311">
                  <c:v>-4.9437642643743685E-3</c:v>
                </c:pt>
                <c:pt idx="312">
                  <c:v>-2.1678964387543395E-2</c:v>
                </c:pt>
                <c:pt idx="313">
                  <c:v>-4.3545335684618573E-3</c:v>
                </c:pt>
                <c:pt idx="314">
                  <c:v>1.0498452270746595E-2</c:v>
                </c:pt>
                <c:pt idx="315">
                  <c:v>2.7741242002780352E-3</c:v>
                </c:pt>
                <c:pt idx="316">
                  <c:v>8.6761622946195556E-3</c:v>
                </c:pt>
                <c:pt idx="317">
                  <c:v>-1.2202346810681533E-2</c:v>
                </c:pt>
                <c:pt idx="318">
                  <c:v>-2.0360871533426489E-4</c:v>
                </c:pt>
                <c:pt idx="319">
                  <c:v>1.8653492291243402E-2</c:v>
                </c:pt>
                <c:pt idx="320">
                  <c:v>7.5764263136350986E-3</c:v>
                </c:pt>
                <c:pt idx="321">
                  <c:v>6.8319603875266347E-3</c:v>
                </c:pt>
                <c:pt idx="322">
                  <c:v>7.6213434791016244E-5</c:v>
                </c:pt>
                <c:pt idx="323">
                  <c:v>-9.5867973008509633E-3</c:v>
                </c:pt>
                <c:pt idx="324">
                  <c:v>1.1520794610774324E-2</c:v>
                </c:pt>
                <c:pt idx="325">
                  <c:v>-4.8715756762646289E-3</c:v>
                </c:pt>
                <c:pt idx="326">
                  <c:v>8.0319525001566403E-3</c:v>
                </c:pt>
                <c:pt idx="327">
                  <c:v>-6.3676724794161556E-3</c:v>
                </c:pt>
                <c:pt idx="328">
                  <c:v>3.5092358216221747E-3</c:v>
                </c:pt>
                <c:pt idx="329">
                  <c:v>-1.5673064587407566E-3</c:v>
                </c:pt>
                <c:pt idx="330">
                  <c:v>-3.3512385509387326E-4</c:v>
                </c:pt>
                <c:pt idx="331">
                  <c:v>-7.0858260397281252E-3</c:v>
                </c:pt>
                <c:pt idx="332">
                  <c:v>2.154937166523826E-4</c:v>
                </c:pt>
                <c:pt idx="333">
                  <c:v>1.1344843385752583E-2</c:v>
                </c:pt>
                <c:pt idx="334">
                  <c:v>-4.1668643958017344E-3</c:v>
                </c:pt>
                <c:pt idx="335">
                  <c:v>-5.287626692912795E-3</c:v>
                </c:pt>
                <c:pt idx="336">
                  <c:v>6.6745851119859867E-3</c:v>
                </c:pt>
                <c:pt idx="337">
                  <c:v>5.1307219997985109E-3</c:v>
                </c:pt>
                <c:pt idx="338">
                  <c:v>4.8334180773650023E-3</c:v>
                </c:pt>
                <c:pt idx="339">
                  <c:v>-5.2272201362735657E-3</c:v>
                </c:pt>
                <c:pt idx="340">
                  <c:v>1.7906092472251067E-2</c:v>
                </c:pt>
                <c:pt idx="341">
                  <c:v>-4.6282639652183723E-4</c:v>
                </c:pt>
                <c:pt idx="342">
                  <c:v>4.3500355536004046E-3</c:v>
                </c:pt>
                <c:pt idx="343">
                  <c:v>2.3008003731768582E-2</c:v>
                </c:pt>
                <c:pt idx="344">
                  <c:v>-4.5018048656868884E-3</c:v>
                </c:pt>
                <c:pt idx="345">
                  <c:v>-2.0825008330009543E-2</c:v>
                </c:pt>
                <c:pt idx="346">
                  <c:v>-3.0050926948027765E-3</c:v>
                </c:pt>
                <c:pt idx="347">
                  <c:v>2.6784045083943765E-2</c:v>
                </c:pt>
                <c:pt idx="348">
                  <c:v>7.2196113081471715E-4</c:v>
                </c:pt>
                <c:pt idx="349">
                  <c:v>-2.0212297719773984E-2</c:v>
                </c:pt>
                <c:pt idx="350">
                  <c:v>1.3809596588908494E-2</c:v>
                </c:pt>
                <c:pt idx="351">
                  <c:v>1.6979190110708021E-2</c:v>
                </c:pt>
                <c:pt idx="352">
                  <c:v>3.1578867783365436E-3</c:v>
                </c:pt>
                <c:pt idx="353">
                  <c:v>-1.8748822218905944E-2</c:v>
                </c:pt>
                <c:pt idx="354">
                  <c:v>9.8432711316829482E-3</c:v>
                </c:pt>
                <c:pt idx="355">
                  <c:v>8.58997063123303E-3</c:v>
                </c:pt>
                <c:pt idx="356">
                  <c:v>5.0676749433926221E-3</c:v>
                </c:pt>
                <c:pt idx="357">
                  <c:v>1.8547525578922778E-3</c:v>
                </c:pt>
                <c:pt idx="358">
                  <c:v>-5.8246862728016952E-3</c:v>
                </c:pt>
                <c:pt idx="359">
                  <c:v>1.2823880358150453E-2</c:v>
                </c:pt>
                <c:pt idx="360">
                  <c:v>-4.6379012188340184E-3</c:v>
                </c:pt>
                <c:pt idx="361">
                  <c:v>1.221424747214331E-2</c:v>
                </c:pt>
                <c:pt idx="362">
                  <c:v>4.3293270352722695E-3</c:v>
                </c:pt>
                <c:pt idx="363">
                  <c:v>-3.2000086626346276E-3</c:v>
                </c:pt>
                <c:pt idx="364">
                  <c:v>-1.0692561994137713E-3</c:v>
                </c:pt>
                <c:pt idx="365">
                  <c:v>8.2031912910682809E-3</c:v>
                </c:pt>
                <c:pt idx="366">
                  <c:v>3.4233584684139075E-3</c:v>
                </c:pt>
                <c:pt idx="367">
                  <c:v>-1.1187605098248921E-2</c:v>
                </c:pt>
                <c:pt idx="368">
                  <c:v>-1.9095501342439529E-2</c:v>
                </c:pt>
                <c:pt idx="369">
                  <c:v>-3.2476026673461306E-2</c:v>
                </c:pt>
                <c:pt idx="370">
                  <c:v>-3.5023226462858187E-3</c:v>
                </c:pt>
                <c:pt idx="371">
                  <c:v>-3.7789489883197608E-2</c:v>
                </c:pt>
                <c:pt idx="372">
                  <c:v>-2.5545519420911871E-2</c:v>
                </c:pt>
                <c:pt idx="373">
                  <c:v>4.2127710570841817E-3</c:v>
                </c:pt>
                <c:pt idx="374">
                  <c:v>-2.6382544991408231E-2</c:v>
                </c:pt>
                <c:pt idx="375">
                  <c:v>4.3842226163289762E-2</c:v>
                </c:pt>
                <c:pt idx="376">
                  <c:v>-4.3162085944949413E-2</c:v>
                </c:pt>
                <c:pt idx="377">
                  <c:v>-1.0365955062260682E-2</c:v>
                </c:pt>
                <c:pt idx="378">
                  <c:v>-0.12237025418021004</c:v>
                </c:pt>
                <c:pt idx="379">
                  <c:v>4.0391608679758433E-2</c:v>
                </c:pt>
                <c:pt idx="380">
                  <c:v>-7.5464339669582367E-2</c:v>
                </c:pt>
                <c:pt idx="381">
                  <c:v>-8.7780750153193476E-2</c:v>
                </c:pt>
                <c:pt idx="382">
                  <c:v>8.1408586751584855E-2</c:v>
                </c:pt>
                <c:pt idx="383">
                  <c:v>-0.16901872926935166</c:v>
                </c:pt>
                <c:pt idx="384">
                  <c:v>0.10339495428379362</c:v>
                </c:pt>
                <c:pt idx="385">
                  <c:v>-6.2550528654956125E-2</c:v>
                </c:pt>
                <c:pt idx="386">
                  <c:v>7.6277296114026449E-2</c:v>
                </c:pt>
                <c:pt idx="387">
                  <c:v>-9.8095408792001168E-2</c:v>
                </c:pt>
                <c:pt idx="388">
                  <c:v>-4.5327417340591952E-2</c:v>
                </c:pt>
                <c:pt idx="389">
                  <c:v>0.15229018947443848</c:v>
                </c:pt>
                <c:pt idx="390">
                  <c:v>1.838689491083843E-2</c:v>
                </c:pt>
                <c:pt idx="391">
                  <c:v>3.544901746266501E-2</c:v>
                </c:pt>
                <c:pt idx="392">
                  <c:v>-3.9706699312584456E-2</c:v>
                </c:pt>
                <c:pt idx="393">
                  <c:v>3.0267101719569346E-2</c:v>
                </c:pt>
                <c:pt idx="394">
                  <c:v>-1.2490758540566796E-2</c:v>
                </c:pt>
                <c:pt idx="395">
                  <c:v>-4.3702003440218233E-2</c:v>
                </c:pt>
                <c:pt idx="396">
                  <c:v>3.5986005864560293E-2</c:v>
                </c:pt>
                <c:pt idx="397">
                  <c:v>-1.5896486071675241E-3</c:v>
                </c:pt>
                <c:pt idx="398">
                  <c:v>7.6274508009440689E-2</c:v>
                </c:pt>
                <c:pt idx="399">
                  <c:v>-1.9672837063238607E-3</c:v>
                </c:pt>
                <c:pt idx="400">
                  <c:v>3.8018070683636822E-2</c:v>
                </c:pt>
                <c:pt idx="401">
                  <c:v>7.5227467734218165E-3</c:v>
                </c:pt>
                <c:pt idx="402">
                  <c:v>-3.871384883980062E-2</c:v>
                </c:pt>
                <c:pt idx="403">
                  <c:v>1.5626745515534966E-2</c:v>
                </c:pt>
                <c:pt idx="404">
                  <c:v>-2.6741296600221107E-2</c:v>
                </c:pt>
                <c:pt idx="405">
                  <c:v>-4.1170969859085646E-3</c:v>
                </c:pt>
                <c:pt idx="406">
                  <c:v>3.4518600333327633E-2</c:v>
                </c:pt>
                <c:pt idx="407">
                  <c:v>-2.8606863946406609E-2</c:v>
                </c:pt>
                <c:pt idx="408">
                  <c:v>-2.5237646199736341E-2</c:v>
                </c:pt>
                <c:pt idx="409">
                  <c:v>2.3425149655866714E-2</c:v>
                </c:pt>
                <c:pt idx="410">
                  <c:v>9.4773865668014122E-3</c:v>
                </c:pt>
                <c:pt idx="411">
                  <c:v>3.751326239412079E-2</c:v>
                </c:pt>
                <c:pt idx="412">
                  <c:v>3.9776828166670969E-2</c:v>
                </c:pt>
                <c:pt idx="413">
                  <c:v>6.5998720348532849E-3</c:v>
                </c:pt>
                <c:pt idx="414">
                  <c:v>1.9255969438656432E-2</c:v>
                </c:pt>
                <c:pt idx="415">
                  <c:v>-2.8581187675951948E-2</c:v>
                </c:pt>
                <c:pt idx="416">
                  <c:v>-1.8749562783017763E-2</c:v>
                </c:pt>
                <c:pt idx="417">
                  <c:v>-1.9578880471897528E-2</c:v>
                </c:pt>
                <c:pt idx="418">
                  <c:v>4.6645313738977629E-4</c:v>
                </c:pt>
                <c:pt idx="419">
                  <c:v>-1.8041915583756694E-2</c:v>
                </c:pt>
                <c:pt idx="420">
                  <c:v>2.0384101068128203E-2</c:v>
                </c:pt>
                <c:pt idx="421">
                  <c:v>3.3683701715990486E-2</c:v>
                </c:pt>
                <c:pt idx="422">
                  <c:v>-3.0335622929566776E-3</c:v>
                </c:pt>
                <c:pt idx="423">
                  <c:v>-2.6913644944734486E-2</c:v>
                </c:pt>
                <c:pt idx="424">
                  <c:v>-2.8941167261503298E-2</c:v>
                </c:pt>
                <c:pt idx="425">
                  <c:v>1.0212047316834201E-2</c:v>
                </c:pt>
                <c:pt idx="426">
                  <c:v>-1.5527255327358522E-2</c:v>
                </c:pt>
                <c:pt idx="427">
                  <c:v>6.8408464595026822E-2</c:v>
                </c:pt>
                <c:pt idx="428">
                  <c:v>-6.5014427961589787E-3</c:v>
                </c:pt>
                <c:pt idx="429">
                  <c:v>3.5735369467533404E-2</c:v>
                </c:pt>
                <c:pt idx="430">
                  <c:v>-8.2300432353648902E-3</c:v>
                </c:pt>
                <c:pt idx="431">
                  <c:v>1.0703764122347951E-2</c:v>
                </c:pt>
                <c:pt idx="432">
                  <c:v>5.1331839586378478E-2</c:v>
                </c:pt>
                <c:pt idx="433">
                  <c:v>2.0031549960621096E-2</c:v>
                </c:pt>
                <c:pt idx="434">
                  <c:v>-2.8915816298167384E-2</c:v>
                </c:pt>
                <c:pt idx="435">
                  <c:v>4.6160706230203201E-3</c:v>
                </c:pt>
                <c:pt idx="436">
                  <c:v>-1.0114827272203739E-2</c:v>
                </c:pt>
                <c:pt idx="437">
                  <c:v>1.84517900107939E-2</c:v>
                </c:pt>
                <c:pt idx="438">
                  <c:v>3.3909497361017692E-2</c:v>
                </c:pt>
                <c:pt idx="439">
                  <c:v>-8.4786464102734847E-3</c:v>
                </c:pt>
                <c:pt idx="440">
                  <c:v>1.3943611052872951E-2</c:v>
                </c:pt>
                <c:pt idx="441">
                  <c:v>-1.0044997332502937E-2</c:v>
                </c:pt>
                <c:pt idx="442">
                  <c:v>-9.0602701233167202E-3</c:v>
                </c:pt>
                <c:pt idx="443">
                  <c:v>-5.0418322440970572E-3</c:v>
                </c:pt>
                <c:pt idx="444">
                  <c:v>-7.0666364566777828E-2</c:v>
                </c:pt>
                <c:pt idx="445">
                  <c:v>1.8564873394065245E-2</c:v>
                </c:pt>
                <c:pt idx="446">
                  <c:v>8.297360207352179E-3</c:v>
                </c:pt>
                <c:pt idx="447">
                  <c:v>2.9837786894340535E-3</c:v>
                </c:pt>
                <c:pt idx="448">
                  <c:v>-6.5647672612118464E-3</c:v>
                </c:pt>
                <c:pt idx="449">
                  <c:v>-6.1753271896557212E-3</c:v>
                </c:pt>
                <c:pt idx="450">
                  <c:v>-2.1538708145293444E-2</c:v>
                </c:pt>
                <c:pt idx="451">
                  <c:v>8.9266415628602141E-3</c:v>
                </c:pt>
                <c:pt idx="452">
                  <c:v>1.2021890858825957E-2</c:v>
                </c:pt>
                <c:pt idx="453">
                  <c:v>-2.8195813752979238E-2</c:v>
                </c:pt>
                <c:pt idx="454">
                  <c:v>1.0604901802192401E-2</c:v>
                </c:pt>
                <c:pt idx="455">
                  <c:v>-3.4452244787497331E-2</c:v>
                </c:pt>
                <c:pt idx="456">
                  <c:v>3.8538249522932479E-2</c:v>
                </c:pt>
                <c:pt idx="457">
                  <c:v>1.7935668178777214E-2</c:v>
                </c:pt>
                <c:pt idx="458">
                  <c:v>-2.1747932109475256E-2</c:v>
                </c:pt>
                <c:pt idx="459">
                  <c:v>9.0402339536265995E-3</c:v>
                </c:pt>
                <c:pt idx="460">
                  <c:v>1.9980445427848253E-2</c:v>
                </c:pt>
                <c:pt idx="461">
                  <c:v>-2.4938513872996476E-2</c:v>
                </c:pt>
                <c:pt idx="462">
                  <c:v>8.4245285716551491E-3</c:v>
                </c:pt>
                <c:pt idx="463">
                  <c:v>-1.8112381655838165E-2</c:v>
                </c:pt>
                <c:pt idx="464">
                  <c:v>-4.7315823887918709E-3</c:v>
                </c:pt>
                <c:pt idx="465">
                  <c:v>1.6150814566699249E-2</c:v>
                </c:pt>
                <c:pt idx="466">
                  <c:v>1.0142216738992536E-2</c:v>
                </c:pt>
                <c:pt idx="467">
                  <c:v>1.8853384953476479E-2</c:v>
                </c:pt>
                <c:pt idx="468">
                  <c:v>5.7820022329265431E-3</c:v>
                </c:pt>
                <c:pt idx="469">
                  <c:v>1.5216944743520051E-2</c:v>
                </c:pt>
                <c:pt idx="470">
                  <c:v>-8.3532626448308833E-3</c:v>
                </c:pt>
                <c:pt idx="471">
                  <c:v>1.2080464830737157E-2</c:v>
                </c:pt>
                <c:pt idx="472">
                  <c:v>1.1390297068302741E-2</c:v>
                </c:pt>
                <c:pt idx="473">
                  <c:v>-2.3901605380230936E-2</c:v>
                </c:pt>
                <c:pt idx="474">
                  <c:v>-2.6632355148179404E-3</c:v>
                </c:pt>
                <c:pt idx="475">
                  <c:v>3.4943220721097264E-3</c:v>
                </c:pt>
                <c:pt idx="476">
                  <c:v>-2.1036335554938279E-2</c:v>
                </c:pt>
                <c:pt idx="477">
                  <c:v>2.5628217141542856E-2</c:v>
                </c:pt>
                <c:pt idx="478">
                  <c:v>-2.3640158761892519E-2</c:v>
                </c:pt>
                <c:pt idx="479">
                  <c:v>1.5536097960321084E-2</c:v>
                </c:pt>
                <c:pt idx="480">
                  <c:v>-1.3977100830511992E-2</c:v>
                </c:pt>
                <c:pt idx="481">
                  <c:v>5.8077315594566338E-3</c:v>
                </c:pt>
                <c:pt idx="482">
                  <c:v>9.4206280138594105E-3</c:v>
                </c:pt>
                <c:pt idx="483">
                  <c:v>1.1688075390563013E-2</c:v>
                </c:pt>
                <c:pt idx="484">
                  <c:v>9.0877775374122172E-3</c:v>
                </c:pt>
                <c:pt idx="485">
                  <c:v>1.5642281207039838E-2</c:v>
                </c:pt>
                <c:pt idx="486">
                  <c:v>1.4203976228877582E-2</c:v>
                </c:pt>
                <c:pt idx="487">
                  <c:v>-1.468685854467021E-3</c:v>
                </c:pt>
                <c:pt idx="488">
                  <c:v>-1.3825985015211789E-2</c:v>
                </c:pt>
                <c:pt idx="489">
                  <c:v>3.3698062010626526E-3</c:v>
                </c:pt>
                <c:pt idx="490">
                  <c:v>9.9139320873672387E-3</c:v>
                </c:pt>
                <c:pt idx="491">
                  <c:v>-7.7673914251639442E-3</c:v>
                </c:pt>
                <c:pt idx="492">
                  <c:v>-4.8533392270050484E-3</c:v>
                </c:pt>
                <c:pt idx="493">
                  <c:v>-1.8955797303434501E-3</c:v>
                </c:pt>
                <c:pt idx="494">
                  <c:v>2.9690473333204006E-3</c:v>
                </c:pt>
                <c:pt idx="495">
                  <c:v>1.3129833299046817E-2</c:v>
                </c:pt>
                <c:pt idx="496">
                  <c:v>9.536774086369066E-3</c:v>
                </c:pt>
                <c:pt idx="497">
                  <c:v>-5.5573194479778473E-3</c:v>
                </c:pt>
                <c:pt idx="498">
                  <c:v>1.0286727511390766E-2</c:v>
                </c:pt>
                <c:pt idx="499">
                  <c:v>1.4898309491288588E-2</c:v>
                </c:pt>
                <c:pt idx="500">
                  <c:v>-7.9503495132737089E-3</c:v>
                </c:pt>
                <c:pt idx="501">
                  <c:v>2.0450061106561741E-2</c:v>
                </c:pt>
                <c:pt idx="502">
                  <c:v>-4.6274055895995474E-3</c:v>
                </c:pt>
                <c:pt idx="503">
                  <c:v>-2.6484448467635664E-2</c:v>
                </c:pt>
                <c:pt idx="504">
                  <c:v>-1.8563758118715135E-3</c:v>
                </c:pt>
                <c:pt idx="505">
                  <c:v>-3.3203062212709858E-3</c:v>
                </c:pt>
                <c:pt idx="506">
                  <c:v>1.8427340585393959E-2</c:v>
                </c:pt>
                <c:pt idx="507">
                  <c:v>-1.1021582637648995E-2</c:v>
                </c:pt>
                <c:pt idx="508">
                  <c:v>1.7645613889554546E-2</c:v>
                </c:pt>
                <c:pt idx="509">
                  <c:v>2.292716089285686E-2</c:v>
                </c:pt>
                <c:pt idx="510">
                  <c:v>1.6450833916089643E-2</c:v>
                </c:pt>
                <c:pt idx="511">
                  <c:v>-1.153095742526603E-2</c:v>
                </c:pt>
                <c:pt idx="512">
                  <c:v>1.8852731917748215E-3</c:v>
                </c:pt>
                <c:pt idx="513">
                  <c:v>4.1392977254474609E-3</c:v>
                </c:pt>
                <c:pt idx="514">
                  <c:v>-2.8592942579782555E-2</c:v>
                </c:pt>
                <c:pt idx="515">
                  <c:v>4.498049237310401E-3</c:v>
                </c:pt>
                <c:pt idx="516">
                  <c:v>-1.852371210460052E-2</c:v>
                </c:pt>
                <c:pt idx="517">
                  <c:v>1.042487345324129E-3</c:v>
                </c:pt>
                <c:pt idx="518">
                  <c:v>1.9394606066870851E-2</c:v>
                </c:pt>
                <c:pt idx="519">
                  <c:v>1.5878817880703219E-2</c:v>
                </c:pt>
                <c:pt idx="520">
                  <c:v>-2.2052867052506461E-2</c:v>
                </c:pt>
                <c:pt idx="521">
                  <c:v>8.9813563157020932E-4</c:v>
                </c:pt>
                <c:pt idx="522">
                  <c:v>-1.0486507609881164E-2</c:v>
                </c:pt>
                <c:pt idx="523">
                  <c:v>3.7627115254885496E-3</c:v>
                </c:pt>
                <c:pt idx="524">
                  <c:v>7.6147701664319835E-3</c:v>
                </c:pt>
                <c:pt idx="525">
                  <c:v>-1.3211455063585793E-2</c:v>
                </c:pt>
                <c:pt idx="526">
                  <c:v>2.5350132311976817E-2</c:v>
                </c:pt>
                <c:pt idx="527">
                  <c:v>-1.2536103412679675E-2</c:v>
                </c:pt>
                <c:pt idx="528">
                  <c:v>9.8560635838218016E-3</c:v>
                </c:pt>
                <c:pt idx="529">
                  <c:v>1.3663825853900984E-2</c:v>
                </c:pt>
                <c:pt idx="530">
                  <c:v>-4.6649115755151996E-3</c:v>
                </c:pt>
                <c:pt idx="531">
                  <c:v>1.6031147181152908E-2</c:v>
                </c:pt>
                <c:pt idx="532">
                  <c:v>6.9319655609110329E-3</c:v>
                </c:pt>
                <c:pt idx="533">
                  <c:v>-1.1422451493119755E-2</c:v>
                </c:pt>
                <c:pt idx="534">
                  <c:v>-1.33234013495058E-2</c:v>
                </c:pt>
                <c:pt idx="535">
                  <c:v>1.3566692033860643E-2</c:v>
                </c:pt>
                <c:pt idx="536">
                  <c:v>-1.7756237249345296E-2</c:v>
                </c:pt>
                <c:pt idx="537">
                  <c:v>3.7521195542039441E-2</c:v>
                </c:pt>
                <c:pt idx="538">
                  <c:v>-5.401493590235968E-3</c:v>
                </c:pt>
                <c:pt idx="539">
                  <c:v>-3.0225045123203505E-2</c:v>
                </c:pt>
                <c:pt idx="540">
                  <c:v>-9.942624728483597E-3</c:v>
                </c:pt>
                <c:pt idx="541">
                  <c:v>-2.8053708946715779E-2</c:v>
                </c:pt>
                <c:pt idx="542">
                  <c:v>2.5482542641758123E-2</c:v>
                </c:pt>
                <c:pt idx="543">
                  <c:v>1.338697743840999E-2</c:v>
                </c:pt>
                <c:pt idx="544">
                  <c:v>3.5096009585636322E-2</c:v>
                </c:pt>
                <c:pt idx="545">
                  <c:v>2.9640415743686165E-2</c:v>
                </c:pt>
                <c:pt idx="546">
                  <c:v>7.2131581295588835E-3</c:v>
                </c:pt>
                <c:pt idx="547">
                  <c:v>2.5599757279918367E-2</c:v>
                </c:pt>
                <c:pt idx="548">
                  <c:v>-9.8187465710638487E-3</c:v>
                </c:pt>
                <c:pt idx="549">
                  <c:v>2.3165196619109131E-2</c:v>
                </c:pt>
                <c:pt idx="550">
                  <c:v>3.5635444042130766E-2</c:v>
                </c:pt>
                <c:pt idx="551">
                  <c:v>-1.4994310825493191E-2</c:v>
                </c:pt>
                <c:pt idx="552">
                  <c:v>-3.4519500537304277E-3</c:v>
                </c:pt>
                <c:pt idx="553">
                  <c:v>9.6454465424734119E-3</c:v>
                </c:pt>
                <c:pt idx="554">
                  <c:v>2.6142079117402503E-2</c:v>
                </c:pt>
                <c:pt idx="555">
                  <c:v>-5.3940977956544144E-3</c:v>
                </c:pt>
                <c:pt idx="556">
                  <c:v>-1.2732155839172149E-2</c:v>
                </c:pt>
                <c:pt idx="557">
                  <c:v>4.039651274946203E-3</c:v>
                </c:pt>
                <c:pt idx="558">
                  <c:v>-1.74961887495553E-3</c:v>
                </c:pt>
                <c:pt idx="559">
                  <c:v>5.661745491839394E-3</c:v>
                </c:pt>
                <c:pt idx="560">
                  <c:v>9.2955536127970716E-3</c:v>
                </c:pt>
                <c:pt idx="561">
                  <c:v>-7.3479550941020618E-3</c:v>
                </c:pt>
                <c:pt idx="562">
                  <c:v>-7.5328314813430611E-3</c:v>
                </c:pt>
                <c:pt idx="563">
                  <c:v>-1.3679823646818693E-2</c:v>
                </c:pt>
                <c:pt idx="564">
                  <c:v>6.3067279482308339E-3</c:v>
                </c:pt>
                <c:pt idx="565">
                  <c:v>6.5909605617858692E-4</c:v>
                </c:pt>
                <c:pt idx="566">
                  <c:v>-2.76334858520928E-3</c:v>
                </c:pt>
                <c:pt idx="567">
                  <c:v>1.5577461583581663E-2</c:v>
                </c:pt>
                <c:pt idx="568">
                  <c:v>2.0636082745272414E-3</c:v>
                </c:pt>
                <c:pt idx="569">
                  <c:v>-5.8870264464105345E-3</c:v>
                </c:pt>
                <c:pt idx="570">
                  <c:v>2.5073469596615999E-3</c:v>
                </c:pt>
                <c:pt idx="571">
                  <c:v>-1.904299133093185E-2</c:v>
                </c:pt>
                <c:pt idx="572">
                  <c:v>4.7633469913181022E-3</c:v>
                </c:pt>
                <c:pt idx="573">
                  <c:v>-1.6842325476302569E-2</c:v>
                </c:pt>
                <c:pt idx="574">
                  <c:v>1.4511255245483379E-2</c:v>
                </c:pt>
                <c:pt idx="575">
                  <c:v>-1.2494499256283842E-2</c:v>
                </c:pt>
                <c:pt idx="576">
                  <c:v>1.6139184643518874E-2</c:v>
                </c:pt>
                <c:pt idx="577">
                  <c:v>1.2105980176911383E-3</c:v>
                </c:pt>
                <c:pt idx="578">
                  <c:v>-1.0760112540425588E-2</c:v>
                </c:pt>
                <c:pt idx="579">
                  <c:v>-1.5646182791862529E-3</c:v>
                </c:pt>
                <c:pt idx="580">
                  <c:v>1.3360056530370477E-3</c:v>
                </c:pt>
                <c:pt idx="581">
                  <c:v>4.2251318113627348E-3</c:v>
                </c:pt>
                <c:pt idx="582">
                  <c:v>6.5273784027517975E-3</c:v>
                </c:pt>
                <c:pt idx="583">
                  <c:v>-1.4561769815947152E-2</c:v>
                </c:pt>
                <c:pt idx="584">
                  <c:v>1.1128769499315403E-2</c:v>
                </c:pt>
                <c:pt idx="585">
                  <c:v>4.6356474392052387E-3</c:v>
                </c:pt>
                <c:pt idx="586">
                  <c:v>-3.0889015630783126E-2</c:v>
                </c:pt>
                <c:pt idx="587">
                  <c:v>1.6788384805333095E-2</c:v>
                </c:pt>
                <c:pt idx="588">
                  <c:v>2.6247043913491662E-2</c:v>
                </c:pt>
                <c:pt idx="589">
                  <c:v>2.3344725405791779E-2</c:v>
                </c:pt>
                <c:pt idx="590">
                  <c:v>1.9063048292776538E-2</c:v>
                </c:pt>
                <c:pt idx="591">
                  <c:v>1.5610936198775164E-3</c:v>
                </c:pt>
                <c:pt idx="592">
                  <c:v>-1.0454621586545004E-3</c:v>
                </c:pt>
                <c:pt idx="593">
                  <c:v>-1.3124329906837777E-2</c:v>
                </c:pt>
                <c:pt idx="594">
                  <c:v>-1.2228489753311554E-2</c:v>
                </c:pt>
                <c:pt idx="595">
                  <c:v>-7.5185915164999249E-4</c:v>
                </c:pt>
                <c:pt idx="596">
                  <c:v>-8.1705934364437703E-3</c:v>
                </c:pt>
                <c:pt idx="597">
                  <c:v>5.9162415900335793E-3</c:v>
                </c:pt>
                <c:pt idx="598">
                  <c:v>-1.7316521420961597E-2</c:v>
                </c:pt>
                <c:pt idx="599">
                  <c:v>-4.4305726560654318E-2</c:v>
                </c:pt>
                <c:pt idx="600">
                  <c:v>2.732335147721001E-3</c:v>
                </c:pt>
                <c:pt idx="601">
                  <c:v>-1.2021545762925891E-2</c:v>
                </c:pt>
                <c:pt idx="602">
                  <c:v>-3.4447101274462197E-2</c:v>
                </c:pt>
                <c:pt idx="603">
                  <c:v>3.2946227900066939E-2</c:v>
                </c:pt>
                <c:pt idx="604">
                  <c:v>-1.0901869018595635E-2</c:v>
                </c:pt>
                <c:pt idx="605">
                  <c:v>1.4928295381975041E-2</c:v>
                </c:pt>
                <c:pt idx="606">
                  <c:v>2.9317441933173805E-2</c:v>
                </c:pt>
                <c:pt idx="607">
                  <c:v>-3.578219070254613E-3</c:v>
                </c:pt>
                <c:pt idx="608">
                  <c:v>-1.0129239966640198E-2</c:v>
                </c:pt>
                <c:pt idx="609">
                  <c:v>1.4681386361712582E-3</c:v>
                </c:pt>
                <c:pt idx="610">
                  <c:v>-1.4676370937209512E-2</c:v>
                </c:pt>
                <c:pt idx="611">
                  <c:v>1.3770037578435613E-2</c:v>
                </c:pt>
                <c:pt idx="612">
                  <c:v>-3.2845591888145871E-3</c:v>
                </c:pt>
                <c:pt idx="613">
                  <c:v>6.4420233713521624E-3</c:v>
                </c:pt>
                <c:pt idx="614">
                  <c:v>1.5539593906253533E-2</c:v>
                </c:pt>
                <c:pt idx="615">
                  <c:v>6.7431765176505483E-3</c:v>
                </c:pt>
                <c:pt idx="616">
                  <c:v>-8.4110759984556121E-3</c:v>
                </c:pt>
                <c:pt idx="617">
                  <c:v>3.3163492625938964E-4</c:v>
                </c:pt>
                <c:pt idx="618">
                  <c:v>2.2732999713044599E-2</c:v>
                </c:pt>
                <c:pt idx="619">
                  <c:v>5.3055569089604654E-3</c:v>
                </c:pt>
                <c:pt idx="620">
                  <c:v>-9.6613792855987472E-3</c:v>
                </c:pt>
                <c:pt idx="621">
                  <c:v>1.8155140674514254E-2</c:v>
                </c:pt>
                <c:pt idx="622">
                  <c:v>-9.7162780347127518E-3</c:v>
                </c:pt>
                <c:pt idx="623">
                  <c:v>-6.9680386932597371E-3</c:v>
                </c:pt>
                <c:pt idx="624">
                  <c:v>1.495965021643292E-2</c:v>
                </c:pt>
                <c:pt idx="625">
                  <c:v>-8.321916925405794E-3</c:v>
                </c:pt>
                <c:pt idx="626">
                  <c:v>-1.1679415628140781E-2</c:v>
                </c:pt>
                <c:pt idx="627">
                  <c:v>-3.1562479450076043E-2</c:v>
                </c:pt>
                <c:pt idx="628">
                  <c:v>3.7470488266153179E-2</c:v>
                </c:pt>
                <c:pt idx="629">
                  <c:v>9.7733792339077183E-3</c:v>
                </c:pt>
                <c:pt idx="630">
                  <c:v>2.2665914844493557E-3</c:v>
                </c:pt>
                <c:pt idx="631">
                  <c:v>9.1232802328300531E-3</c:v>
                </c:pt>
                <c:pt idx="632">
                  <c:v>2.4540366925865651E-3</c:v>
                </c:pt>
                <c:pt idx="633">
                  <c:v>3.1942059341792103E-4</c:v>
                </c:pt>
                <c:pt idx="634">
                  <c:v>-3.9510284255424195E-3</c:v>
                </c:pt>
                <c:pt idx="635">
                  <c:v>-1.6612154995694232E-2</c:v>
                </c:pt>
                <c:pt idx="636">
                  <c:v>2.1721535330776419E-3</c:v>
                </c:pt>
                <c:pt idx="637">
                  <c:v>4.0067415639310801E-3</c:v>
                </c:pt>
                <c:pt idx="638">
                  <c:v>-1.89886942431584E-2</c:v>
                </c:pt>
                <c:pt idx="639">
                  <c:v>3.2622106911907388E-2</c:v>
                </c:pt>
                <c:pt idx="640">
                  <c:v>-9.2132316580529998E-3</c:v>
                </c:pt>
                <c:pt idx="641">
                  <c:v>1.3362459830041513E-2</c:v>
                </c:pt>
                <c:pt idx="642">
                  <c:v>1.4442462766043985E-2</c:v>
                </c:pt>
                <c:pt idx="643">
                  <c:v>2.1946305025822569E-2</c:v>
                </c:pt>
                <c:pt idx="644">
                  <c:v>-1.0811052004853543E-2</c:v>
                </c:pt>
                <c:pt idx="645">
                  <c:v>-2.4881000019083897E-3</c:v>
                </c:pt>
                <c:pt idx="646">
                  <c:v>5.1840141756010838E-4</c:v>
                </c:pt>
                <c:pt idx="647">
                  <c:v>8.6731410888710968E-3</c:v>
                </c:pt>
                <c:pt idx="648">
                  <c:v>1.3378600479275072E-2</c:v>
                </c:pt>
                <c:pt idx="649">
                  <c:v>-1.4923612858210859E-2</c:v>
                </c:pt>
                <c:pt idx="650">
                  <c:v>-1.6499318734313725E-3</c:v>
                </c:pt>
                <c:pt idx="651">
                  <c:v>-4.8605900969437817E-3</c:v>
                </c:pt>
                <c:pt idx="652">
                  <c:v>1.8585847373544729E-2</c:v>
                </c:pt>
                <c:pt idx="653">
                  <c:v>3.2495698607061568E-3</c:v>
                </c:pt>
                <c:pt idx="654">
                  <c:v>-8.2485217515971213E-3</c:v>
                </c:pt>
                <c:pt idx="655">
                  <c:v>5.7091610026500754E-3</c:v>
                </c:pt>
                <c:pt idx="656">
                  <c:v>5.171961199058767E-3</c:v>
                </c:pt>
                <c:pt idx="657">
                  <c:v>-2.3299659444454956E-3</c:v>
                </c:pt>
                <c:pt idx="658">
                  <c:v>7.0887483382038401E-4</c:v>
                </c:pt>
                <c:pt idx="659">
                  <c:v>-2.6382740317829928E-3</c:v>
                </c:pt>
                <c:pt idx="660">
                  <c:v>4.2165573567219519E-2</c:v>
                </c:pt>
                <c:pt idx="661">
                  <c:v>-8.5086606033657249E-3</c:v>
                </c:pt>
                <c:pt idx="662">
                  <c:v>1.2589431479414857E-2</c:v>
                </c:pt>
                <c:pt idx="663">
                  <c:v>-7.6917102758559952E-3</c:v>
                </c:pt>
                <c:pt idx="664">
                  <c:v>-3.9175078655531775E-3</c:v>
                </c:pt>
                <c:pt idx="665">
                  <c:v>-4.1300503111504983E-3</c:v>
                </c:pt>
                <c:pt idx="666">
                  <c:v>-3.058981184319113E-3</c:v>
                </c:pt>
                <c:pt idx="667">
                  <c:v>-4.3584213969888683E-3</c:v>
                </c:pt>
                <c:pt idx="668">
                  <c:v>6.2335514241221397E-3</c:v>
                </c:pt>
                <c:pt idx="669">
                  <c:v>2.6589519170866814E-3</c:v>
                </c:pt>
                <c:pt idx="670">
                  <c:v>-4.4373565429674479E-3</c:v>
                </c:pt>
                <c:pt idx="671">
                  <c:v>1.3349014713438719E-2</c:v>
                </c:pt>
                <c:pt idx="672">
                  <c:v>5.5422383862808195E-3</c:v>
                </c:pt>
                <c:pt idx="673">
                  <c:v>2.9049343634567261E-4</c:v>
                </c:pt>
                <c:pt idx="674">
                  <c:v>-1.5828481381861589E-2</c:v>
                </c:pt>
                <c:pt idx="675">
                  <c:v>-1.8889130212841967E-2</c:v>
                </c:pt>
                <c:pt idx="676">
                  <c:v>1.0880241677140561E-2</c:v>
                </c:pt>
                <c:pt idx="677">
                  <c:v>9.6812205814592149E-3</c:v>
                </c:pt>
                <c:pt idx="678">
                  <c:v>-1.2963319236451352E-2</c:v>
                </c:pt>
                <c:pt idx="679">
                  <c:v>-1.5053385623781571E-2</c:v>
                </c:pt>
                <c:pt idx="680">
                  <c:v>-5.4754355881486902E-3</c:v>
                </c:pt>
                <c:pt idx="681">
                  <c:v>-8.1361747509112615E-4</c:v>
                </c:pt>
                <c:pt idx="682">
                  <c:v>1.0182106174463772E-4</c:v>
                </c:pt>
                <c:pt idx="683">
                  <c:v>1.0726442782136886E-2</c:v>
                </c:pt>
                <c:pt idx="684">
                  <c:v>-2.9239226274216956E-3</c:v>
                </c:pt>
                <c:pt idx="685">
                  <c:v>1.3834491858304869E-2</c:v>
                </c:pt>
                <c:pt idx="686">
                  <c:v>-2.8996660698081549E-3</c:v>
                </c:pt>
                <c:pt idx="687">
                  <c:v>2.4997191567784206E-3</c:v>
                </c:pt>
                <c:pt idx="688">
                  <c:v>1.7958918820367084E-3</c:v>
                </c:pt>
                <c:pt idx="689">
                  <c:v>-7.2045591267750385E-3</c:v>
                </c:pt>
                <c:pt idx="690">
                  <c:v>1.2037107427765499E-3</c:v>
                </c:pt>
                <c:pt idx="691">
                  <c:v>-8.0300507102785946E-4</c:v>
                </c:pt>
                <c:pt idx="692">
                  <c:v>-1.5681893483066849E-2</c:v>
                </c:pt>
                <c:pt idx="693">
                  <c:v>8.1489155135988666E-4</c:v>
                </c:pt>
                <c:pt idx="694">
                  <c:v>-3.3685886690169083E-3</c:v>
                </c:pt>
                <c:pt idx="695">
                  <c:v>-1.1827476459591112E-2</c:v>
                </c:pt>
                <c:pt idx="696">
                  <c:v>5.7741619305035751E-3</c:v>
                </c:pt>
                <c:pt idx="697">
                  <c:v>6.1486570570510528E-4</c:v>
                </c:pt>
                <c:pt idx="698">
                  <c:v>1.1444826484039307E-2</c:v>
                </c:pt>
                <c:pt idx="699">
                  <c:v>-1.2064850919903083E-2</c:v>
                </c:pt>
                <c:pt idx="700">
                  <c:v>-1.0131916030141155E-2</c:v>
                </c:pt>
                <c:pt idx="701">
                  <c:v>-1.5709079907917419E-2</c:v>
                </c:pt>
                <c:pt idx="702">
                  <c:v>1.1123105311313938E-2</c:v>
                </c:pt>
                <c:pt idx="703">
                  <c:v>-5.5485801560961334E-3</c:v>
                </c:pt>
                <c:pt idx="704">
                  <c:v>-6.5299863304224782E-3</c:v>
                </c:pt>
                <c:pt idx="705">
                  <c:v>5.1610828717348007E-3</c:v>
                </c:pt>
                <c:pt idx="706">
                  <c:v>7.9536855098001485E-3</c:v>
                </c:pt>
                <c:pt idx="707">
                  <c:v>-6.1726092736007895E-3</c:v>
                </c:pt>
                <c:pt idx="708">
                  <c:v>-6.7388102576784901E-3</c:v>
                </c:pt>
                <c:pt idx="709">
                  <c:v>1.6340439359969851E-2</c:v>
                </c:pt>
                <c:pt idx="710">
                  <c:v>6.2125248050068117E-3</c:v>
                </c:pt>
                <c:pt idx="711">
                  <c:v>9.248497808515806E-3</c:v>
                </c:pt>
                <c:pt idx="712">
                  <c:v>-5.5422546856707788E-3</c:v>
                </c:pt>
                <c:pt idx="713">
                  <c:v>1.7740885285835922E-2</c:v>
                </c:pt>
                <c:pt idx="714">
                  <c:v>-6.3530707380374127E-2</c:v>
                </c:pt>
                <c:pt idx="715">
                  <c:v>2.8034225355527895E-2</c:v>
                </c:pt>
                <c:pt idx="716">
                  <c:v>-2.8334919599736089E-3</c:v>
                </c:pt>
                <c:pt idx="717">
                  <c:v>-1.2629091658348233E-3</c:v>
                </c:pt>
                <c:pt idx="718">
                  <c:v>-1.8965204283491396E-3</c:v>
                </c:pt>
                <c:pt idx="719">
                  <c:v>5.356900726447583E-3</c:v>
                </c:pt>
                <c:pt idx="720">
                  <c:v>-9.4774601593475023E-3</c:v>
                </c:pt>
                <c:pt idx="721">
                  <c:v>-2.2142944297050604E-2</c:v>
                </c:pt>
                <c:pt idx="722">
                  <c:v>1.1611006717550198E-2</c:v>
                </c:pt>
                <c:pt idx="723">
                  <c:v>1.2428760103049632E-2</c:v>
                </c:pt>
                <c:pt idx="724">
                  <c:v>3.4248321914583268E-2</c:v>
                </c:pt>
                <c:pt idx="725">
                  <c:v>4.2740505820324229E-3</c:v>
                </c:pt>
                <c:pt idx="726">
                  <c:v>2.43346315192028E-3</c:v>
                </c:pt>
                <c:pt idx="727">
                  <c:v>-1.5629636505617588E-2</c:v>
                </c:pt>
                <c:pt idx="728">
                  <c:v>-1.4623474699263242E-2</c:v>
                </c:pt>
                <c:pt idx="729">
                  <c:v>5.62292984062713E-3</c:v>
                </c:pt>
                <c:pt idx="730">
                  <c:v>7.1397520524649509E-3</c:v>
                </c:pt>
                <c:pt idx="731">
                  <c:v>-7.1433234810364052E-3</c:v>
                </c:pt>
                <c:pt idx="732">
                  <c:v>1.0537827916587188E-2</c:v>
                </c:pt>
                <c:pt idx="733">
                  <c:v>-1.585307261371707E-2</c:v>
                </c:pt>
                <c:pt idx="734">
                  <c:v>7.1777793491714778E-3</c:v>
                </c:pt>
                <c:pt idx="735">
                  <c:v>4.65264822922201E-3</c:v>
                </c:pt>
                <c:pt idx="736">
                  <c:v>2.7808978812872468E-3</c:v>
                </c:pt>
                <c:pt idx="737">
                  <c:v>1.7140002078912579E-2</c:v>
                </c:pt>
                <c:pt idx="738">
                  <c:v>3.0779678217829221E-2</c:v>
                </c:pt>
                <c:pt idx="739">
                  <c:v>4.4036790654863539E-3</c:v>
                </c:pt>
                <c:pt idx="740">
                  <c:v>-7.648898801247442E-3</c:v>
                </c:pt>
                <c:pt idx="741">
                  <c:v>-1.5873015873015873E-6</c:v>
                </c:pt>
                <c:pt idx="742">
                  <c:v>-3.8471182367180775E-3</c:v>
                </c:pt>
                <c:pt idx="743">
                  <c:v>5.9122895066407346E-4</c:v>
                </c:pt>
                <c:pt idx="744">
                  <c:v>-5.0496613199149058E-3</c:v>
                </c:pt>
                <c:pt idx="745">
                  <c:v>4.1576343995612455E-3</c:v>
                </c:pt>
                <c:pt idx="746">
                  <c:v>4.1403765238681636E-3</c:v>
                </c:pt>
                <c:pt idx="747">
                  <c:v>-1.4873867992155272E-2</c:v>
                </c:pt>
                <c:pt idx="748">
                  <c:v>2.6922561926288266E-3</c:v>
                </c:pt>
                <c:pt idx="749">
                  <c:v>-5.3958785607944263E-3</c:v>
                </c:pt>
                <c:pt idx="750">
                  <c:v>5.0934855652564268E-3</c:v>
                </c:pt>
                <c:pt idx="751">
                  <c:v>-7.7361476341060642E-3</c:v>
                </c:pt>
                <c:pt idx="752">
                  <c:v>-1.7372147552917341E-2</c:v>
                </c:pt>
                <c:pt idx="753">
                  <c:v>3.0547376338122115E-4</c:v>
                </c:pt>
                <c:pt idx="754">
                  <c:v>1.2258574007047844E-3</c:v>
                </c:pt>
                <c:pt idx="755">
                  <c:v>-1.796525847925769E-2</c:v>
                </c:pt>
                <c:pt idx="756">
                  <c:v>-1.543336258139656E-2</c:v>
                </c:pt>
                <c:pt idx="757">
                  <c:v>5.694205672162108E-3</c:v>
                </c:pt>
                <c:pt idx="758">
                  <c:v>-1.0788433238106089E-2</c:v>
                </c:pt>
                <c:pt idx="759">
                  <c:v>-1.2843764960750487E-2</c:v>
                </c:pt>
                <c:pt idx="760">
                  <c:v>-1.6190407167859309E-3</c:v>
                </c:pt>
                <c:pt idx="761">
                  <c:v>-1.303193121517598E-2</c:v>
                </c:pt>
                <c:pt idx="762">
                  <c:v>1.1408088990408833E-2</c:v>
                </c:pt>
                <c:pt idx="763">
                  <c:v>1.9413645606854745E-3</c:v>
                </c:pt>
                <c:pt idx="764">
                  <c:v>-1.9604008076724827E-2</c:v>
                </c:pt>
                <c:pt idx="765">
                  <c:v>-1.7978841331703889E-2</c:v>
                </c:pt>
                <c:pt idx="766">
                  <c:v>-2.0200175271874472E-3</c:v>
                </c:pt>
                <c:pt idx="767">
                  <c:v>5.0333920110654214E-3</c:v>
                </c:pt>
                <c:pt idx="768">
                  <c:v>1.1651090218156347E-2</c:v>
                </c:pt>
                <c:pt idx="769">
                  <c:v>6.924761522205009E-3</c:v>
                </c:pt>
                <c:pt idx="770">
                  <c:v>4.5882968854386377E-3</c:v>
                </c:pt>
                <c:pt idx="771">
                  <c:v>-1.9687304269465494E-3</c:v>
                </c:pt>
                <c:pt idx="772">
                  <c:v>-4.6047289702144415E-3</c:v>
                </c:pt>
                <c:pt idx="773">
                  <c:v>-2.063532001326079E-2</c:v>
                </c:pt>
                <c:pt idx="774">
                  <c:v>1.9972799541426663E-2</c:v>
                </c:pt>
                <c:pt idx="775">
                  <c:v>5.5867669605383233E-3</c:v>
                </c:pt>
                <c:pt idx="776">
                  <c:v>2.9706989535614767E-2</c:v>
                </c:pt>
                <c:pt idx="777">
                  <c:v>3.4706252810533078E-2</c:v>
                </c:pt>
                <c:pt idx="778">
                  <c:v>-1.1126983725206699E-2</c:v>
                </c:pt>
                <c:pt idx="779">
                  <c:v>1.6333996947983931E-2</c:v>
                </c:pt>
                <c:pt idx="780">
                  <c:v>-6.44249435899206E-3</c:v>
                </c:pt>
                <c:pt idx="781">
                  <c:v>-1.1452529184595639E-2</c:v>
                </c:pt>
                <c:pt idx="782">
                  <c:v>1.390632803897566E-2</c:v>
                </c:pt>
                <c:pt idx="783">
                  <c:v>2.5752660006887348E-2</c:v>
                </c:pt>
                <c:pt idx="784">
                  <c:v>2.1599548488945339E-2</c:v>
                </c:pt>
                <c:pt idx="785">
                  <c:v>2.0441990861855986E-3</c:v>
                </c:pt>
                <c:pt idx="786">
                  <c:v>-3.5141096473727505E-3</c:v>
                </c:pt>
                <c:pt idx="787">
                  <c:v>1.020631879377233E-2</c:v>
                </c:pt>
                <c:pt idx="788">
                  <c:v>1.5831900162676348E-2</c:v>
                </c:pt>
                <c:pt idx="789">
                  <c:v>1.1640563459066715E-2</c:v>
                </c:pt>
                <c:pt idx="790">
                  <c:v>8.7121695390543399E-3</c:v>
                </c:pt>
                <c:pt idx="791">
                  <c:v>-1.1221833364827888E-3</c:v>
                </c:pt>
                <c:pt idx="792">
                  <c:v>4.7499199871423011E-3</c:v>
                </c:pt>
                <c:pt idx="793">
                  <c:v>1.0539153603421092E-2</c:v>
                </c:pt>
                <c:pt idx="794">
                  <c:v>-1.9354316665394381E-3</c:v>
                </c:pt>
                <c:pt idx="795">
                  <c:v>-1.3361181606563724E-2</c:v>
                </c:pt>
                <c:pt idx="796">
                  <c:v>-1.5873015873015873E-6</c:v>
                </c:pt>
                <c:pt idx="797">
                  <c:v>-2.8264131312718958E-4</c:v>
                </c:pt>
                <c:pt idx="798">
                  <c:v>-7.0333608999703966E-3</c:v>
                </c:pt>
                <c:pt idx="799">
                  <c:v>-5.6695043955647573E-4</c:v>
                </c:pt>
                <c:pt idx="800">
                  <c:v>1.6906036141535587E-3</c:v>
                </c:pt>
                <c:pt idx="801">
                  <c:v>1.9690701541356182E-3</c:v>
                </c:pt>
                <c:pt idx="802">
                  <c:v>-1.9762130112784201E-3</c:v>
                </c:pt>
                <c:pt idx="803">
                  <c:v>-9.9208122339352021E-3</c:v>
                </c:pt>
                <c:pt idx="804">
                  <c:v>3.1244074452510557E-3</c:v>
                </c:pt>
                <c:pt idx="805">
                  <c:v>-1.1383709394006906E-3</c:v>
                </c:pt>
                <c:pt idx="806">
                  <c:v>-1.1429834392894574E-3</c:v>
                </c:pt>
                <c:pt idx="807">
                  <c:v>1.1029765829446463E-2</c:v>
                </c:pt>
                <c:pt idx="808">
                  <c:v>1.8673929012665631E-2</c:v>
                </c:pt>
                <c:pt idx="809">
                  <c:v>-3.60110174685327E-3</c:v>
                </c:pt>
                <c:pt idx="810">
                  <c:v>-8.354651653135006E-4</c:v>
                </c:pt>
                <c:pt idx="811">
                  <c:v>1.1855309460178102E-2</c:v>
                </c:pt>
                <c:pt idx="812">
                  <c:v>-6.3261293779547775E-3</c:v>
                </c:pt>
                <c:pt idx="813">
                  <c:v>-1.89389855941434E-2</c:v>
                </c:pt>
                <c:pt idx="814">
                  <c:v>4.020572781033043E-3</c:v>
                </c:pt>
                <c:pt idx="815">
                  <c:v>-2.7322508128892125E-2</c:v>
                </c:pt>
                <c:pt idx="816">
                  <c:v>-6.3687160554688664E-3</c:v>
                </c:pt>
                <c:pt idx="817">
                  <c:v>3.2282547341712639E-2</c:v>
                </c:pt>
                <c:pt idx="818">
                  <c:v>7.5617748324945805E-3</c:v>
                </c:pt>
                <c:pt idx="819">
                  <c:v>2.5344869371958959E-2</c:v>
                </c:pt>
                <c:pt idx="820">
                  <c:v>8.9360413249896017E-3</c:v>
                </c:pt>
                <c:pt idx="821">
                  <c:v>-3.7834751708332539E-3</c:v>
                </c:pt>
                <c:pt idx="822">
                  <c:v>-9.2453970602223781E-3</c:v>
                </c:pt>
                <c:pt idx="823">
                  <c:v>3.5435650611313819E-3</c:v>
                </c:pt>
                <c:pt idx="824">
                  <c:v>-2.0070777708109281E-2</c:v>
                </c:pt>
                <c:pt idx="825">
                  <c:v>-2.5035574994195049E-3</c:v>
                </c:pt>
                <c:pt idx="826">
                  <c:v>1.5194239378464265E-2</c:v>
                </c:pt>
                <c:pt idx="827">
                  <c:v>2.7366160832635877E-3</c:v>
                </c:pt>
                <c:pt idx="828">
                  <c:v>-2.3518516029471644E-2</c:v>
                </c:pt>
                <c:pt idx="829">
                  <c:v>-1.1544828105923412E-2</c:v>
                </c:pt>
                <c:pt idx="830">
                  <c:v>1.796023053383021E-2</c:v>
                </c:pt>
                <c:pt idx="831">
                  <c:v>3.6071361846335571E-3</c:v>
                </c:pt>
                <c:pt idx="832">
                  <c:v>1.9485712527470261E-2</c:v>
                </c:pt>
                <c:pt idx="833">
                  <c:v>1.0811196303272777E-2</c:v>
                </c:pt>
                <c:pt idx="834">
                  <c:v>6.1634791920057884E-3</c:v>
                </c:pt>
                <c:pt idx="835">
                  <c:v>4.2652555186481591E-3</c:v>
                </c:pt>
                <c:pt idx="836">
                  <c:v>-6.9448306150480827E-3</c:v>
                </c:pt>
                <c:pt idx="837">
                  <c:v>7.472810596077596E-3</c:v>
                </c:pt>
                <c:pt idx="838">
                  <c:v>-1.3927916847861667E-2</c:v>
                </c:pt>
                <c:pt idx="839">
                  <c:v>1.4722311180532903E-2</c:v>
                </c:pt>
                <c:pt idx="840">
                  <c:v>-5.0641219018128254E-3</c:v>
                </c:pt>
                <c:pt idx="841">
                  <c:v>7.1837275924884715E-3</c:v>
                </c:pt>
                <c:pt idx="842">
                  <c:v>-5.3196576299100878E-3</c:v>
                </c:pt>
                <c:pt idx="843">
                  <c:v>-2.6202078029836425E-2</c:v>
                </c:pt>
                <c:pt idx="844">
                  <c:v>-6.5918039905041017E-3</c:v>
                </c:pt>
                <c:pt idx="845">
                  <c:v>9.3207729350764969E-3</c:v>
                </c:pt>
                <c:pt idx="846">
                  <c:v>2.7237273162600728E-3</c:v>
                </c:pt>
                <c:pt idx="847">
                  <c:v>-8.2012840589252081E-3</c:v>
                </c:pt>
                <c:pt idx="848">
                  <c:v>-3.3203619016452239E-2</c:v>
                </c:pt>
                <c:pt idx="849">
                  <c:v>-1.5873015873015873E-6</c:v>
                </c:pt>
                <c:pt idx="850">
                  <c:v>-2.8527233076235207E-4</c:v>
                </c:pt>
                <c:pt idx="851">
                  <c:v>-3.288571290746567E-2</c:v>
                </c:pt>
                <c:pt idx="852">
                  <c:v>7.5941366525908039E-3</c:v>
                </c:pt>
                <c:pt idx="853">
                  <c:v>-1.8803609333187893E-2</c:v>
                </c:pt>
                <c:pt idx="854">
                  <c:v>-2.0793162948050258E-3</c:v>
                </c:pt>
                <c:pt idx="855">
                  <c:v>-2.6800560892777663E-3</c:v>
                </c:pt>
                <c:pt idx="856">
                  <c:v>2.5592346294360871E-2</c:v>
                </c:pt>
                <c:pt idx="857">
                  <c:v>-6.1191626205860366E-3</c:v>
                </c:pt>
                <c:pt idx="858">
                  <c:v>1.4503728316166645E-2</c:v>
                </c:pt>
                <c:pt idx="859">
                  <c:v>1.4012324996138012E-2</c:v>
                </c:pt>
                <c:pt idx="860">
                  <c:v>-1.7188751587516621E-2</c:v>
                </c:pt>
                <c:pt idx="861">
                  <c:v>-8.9984339254493666E-3</c:v>
                </c:pt>
                <c:pt idx="862">
                  <c:v>-1.9133106494946768E-2</c:v>
                </c:pt>
                <c:pt idx="863">
                  <c:v>1.35764009882755E-2</c:v>
                </c:pt>
                <c:pt idx="864">
                  <c:v>1.8298914010921492E-2</c:v>
                </c:pt>
                <c:pt idx="865">
                  <c:v>-2.1826783727986063E-2</c:v>
                </c:pt>
                <c:pt idx="866">
                  <c:v>-1.8410229453833634E-2</c:v>
                </c:pt>
                <c:pt idx="867">
                  <c:v>1.6346764706921726E-2</c:v>
                </c:pt>
                <c:pt idx="868">
                  <c:v>1.8400678998663052E-2</c:v>
                </c:pt>
                <c:pt idx="869">
                  <c:v>1.7784559142443659E-2</c:v>
                </c:pt>
                <c:pt idx="870">
                  <c:v>-1.9942776530295168E-3</c:v>
                </c:pt>
                <c:pt idx="871">
                  <c:v>-1.2619464131035773E-2</c:v>
                </c:pt>
                <c:pt idx="872">
                  <c:v>-1.2196851162488863E-2</c:v>
                </c:pt>
                <c:pt idx="873">
                  <c:v>-2.4846045467825012E-2</c:v>
                </c:pt>
                <c:pt idx="874">
                  <c:v>5.9640096073884973E-3</c:v>
                </c:pt>
                <c:pt idx="875">
                  <c:v>2.3884793821490474E-2</c:v>
                </c:pt>
                <c:pt idx="876">
                  <c:v>-1.1733214640168781E-2</c:v>
                </c:pt>
                <c:pt idx="877">
                  <c:v>-1.6959273196280631E-2</c:v>
                </c:pt>
                <c:pt idx="878">
                  <c:v>3.7377208817711442E-2</c:v>
                </c:pt>
                <c:pt idx="879">
                  <c:v>1.9450307380889514E-2</c:v>
                </c:pt>
                <c:pt idx="880">
                  <c:v>5.8863727822204288E-2</c:v>
                </c:pt>
                <c:pt idx="881">
                  <c:v>-1.1293120010391176E-2</c:v>
                </c:pt>
                <c:pt idx="882">
                  <c:v>-5.6135388970506829E-2</c:v>
                </c:pt>
                <c:pt idx="883">
                  <c:v>-1.0927589714259165E-2</c:v>
                </c:pt>
                <c:pt idx="884">
                  <c:v>8.0498149055768659E-3</c:v>
                </c:pt>
                <c:pt idx="885">
                  <c:v>-5.7573470288741499E-3</c:v>
                </c:pt>
                <c:pt idx="886">
                  <c:v>-1.3356883904381552E-2</c:v>
                </c:pt>
                <c:pt idx="887">
                  <c:v>3.784766444965748E-3</c:v>
                </c:pt>
                <c:pt idx="888">
                  <c:v>3.5727056195905653E-2</c:v>
                </c:pt>
                <c:pt idx="889">
                  <c:v>1.9184212175226381E-2</c:v>
                </c:pt>
                <c:pt idx="890">
                  <c:v>2.6811096349139502E-4</c:v>
                </c:pt>
                <c:pt idx="891">
                  <c:v>1.5026625071344063E-2</c:v>
                </c:pt>
                <c:pt idx="892">
                  <c:v>-2.1790481328407959E-3</c:v>
                </c:pt>
                <c:pt idx="893">
                  <c:v>-1.0667135494464939E-2</c:v>
                </c:pt>
                <c:pt idx="894">
                  <c:v>7.9318525423503362E-3</c:v>
                </c:pt>
                <c:pt idx="895">
                  <c:v>6.5145724945710453E-3</c:v>
                </c:pt>
                <c:pt idx="896">
                  <c:v>1.6380064241328162E-2</c:v>
                </c:pt>
                <c:pt idx="897">
                  <c:v>3.9806168475120113E-3</c:v>
                </c:pt>
                <c:pt idx="898">
                  <c:v>3.1712154799955327E-3</c:v>
                </c:pt>
                <c:pt idx="899">
                  <c:v>-9.3103052043921226E-3</c:v>
                </c:pt>
                <c:pt idx="900">
                  <c:v>-5.3201154540076304E-2</c:v>
                </c:pt>
                <c:pt idx="901">
                  <c:v>2.803944984526672E-3</c:v>
                </c:pt>
                <c:pt idx="902">
                  <c:v>-9.6040341635953413E-3</c:v>
                </c:pt>
                <c:pt idx="903">
                  <c:v>-1.717289379477361E-2</c:v>
                </c:pt>
                <c:pt idx="904">
                  <c:v>2.0019931489158784E-3</c:v>
                </c:pt>
                <c:pt idx="905">
                  <c:v>-1.1886544896127114E-2</c:v>
                </c:pt>
                <c:pt idx="906">
                  <c:v>-2.6390968695759126E-3</c:v>
                </c:pt>
                <c:pt idx="907">
                  <c:v>4.9327937165023266E-3</c:v>
                </c:pt>
                <c:pt idx="908">
                  <c:v>1.383447686532361E-2</c:v>
                </c:pt>
                <c:pt idx="909">
                  <c:v>4.8450692226664352E-3</c:v>
                </c:pt>
                <c:pt idx="910">
                  <c:v>-8.8966425238771029E-3</c:v>
                </c:pt>
                <c:pt idx="911">
                  <c:v>1.540563720509459E-2</c:v>
                </c:pt>
                <c:pt idx="912">
                  <c:v>2.6862479198025706E-4</c:v>
                </c:pt>
                <c:pt idx="913">
                  <c:v>2.7919829472692125E-2</c:v>
                </c:pt>
                <c:pt idx="914">
                  <c:v>-5.0294848763727494E-2</c:v>
                </c:pt>
                <c:pt idx="915">
                  <c:v>3.4511446367308457E-3</c:v>
                </c:pt>
                <c:pt idx="916">
                  <c:v>-1.5438090678262829E-2</c:v>
                </c:pt>
                <c:pt idx="917">
                  <c:v>1.0769429871317392E-2</c:v>
                </c:pt>
                <c:pt idx="918">
                  <c:v>2.0931707022008667E-2</c:v>
                </c:pt>
                <c:pt idx="919">
                  <c:v>-2.5039519362465221E-2</c:v>
                </c:pt>
                <c:pt idx="920">
                  <c:v>-1.4797298003662606E-3</c:v>
                </c:pt>
                <c:pt idx="921">
                  <c:v>6.9513119861699642E-3</c:v>
                </c:pt>
                <c:pt idx="922">
                  <c:v>2.7679881741696846E-2</c:v>
                </c:pt>
                <c:pt idx="923">
                  <c:v>-2.426136810991222E-2</c:v>
                </c:pt>
                <c:pt idx="924">
                  <c:v>3.7192249548105801E-3</c:v>
                </c:pt>
                <c:pt idx="925">
                  <c:v>-3.3945565741529467E-2</c:v>
                </c:pt>
                <c:pt idx="926">
                  <c:v>-2.53246261594368E-2</c:v>
                </c:pt>
                <c:pt idx="927">
                  <c:v>1.1801223905200576E-2</c:v>
                </c:pt>
                <c:pt idx="928">
                  <c:v>-5.1631653260370636E-3</c:v>
                </c:pt>
                <c:pt idx="929">
                  <c:v>1.292458581291072E-2</c:v>
                </c:pt>
                <c:pt idx="930">
                  <c:v>-5.1205077237142854E-3</c:v>
                </c:pt>
                <c:pt idx="931">
                  <c:v>1.4898284008850635E-2</c:v>
                </c:pt>
                <c:pt idx="932">
                  <c:v>-4.3618455222309185E-2</c:v>
                </c:pt>
                <c:pt idx="933">
                  <c:v>-4.366369621893984E-2</c:v>
                </c:pt>
                <c:pt idx="934">
                  <c:v>-2.896825396825397E-5</c:v>
                </c:pt>
                <c:pt idx="935">
                  <c:v>9.2987385668638015E-3</c:v>
                </c:pt>
                <c:pt idx="936">
                  <c:v>-1.03331805077086E-2</c:v>
                </c:pt>
                <c:pt idx="937">
                  <c:v>7.69994261267129E-3</c:v>
                </c:pt>
                <c:pt idx="938">
                  <c:v>1.3674839557001127E-2</c:v>
                </c:pt>
                <c:pt idx="939">
                  <c:v>1.791024133073537E-2</c:v>
                </c:pt>
                <c:pt idx="940">
                  <c:v>-8.1807434638940576E-3</c:v>
                </c:pt>
                <c:pt idx="941">
                  <c:v>6.5425084224174247E-3</c:v>
                </c:pt>
                <c:pt idx="942">
                  <c:v>1.8226082018846807E-2</c:v>
                </c:pt>
                <c:pt idx="943">
                  <c:v>-1.4883021223847992E-2</c:v>
                </c:pt>
                <c:pt idx="944">
                  <c:v>8.866186222588016E-4</c:v>
                </c:pt>
                <c:pt idx="945">
                  <c:v>1.2935476632083151E-2</c:v>
                </c:pt>
                <c:pt idx="946">
                  <c:v>-2.3351370996727107E-2</c:v>
                </c:pt>
                <c:pt idx="947">
                  <c:v>-2.0370138607643029E-2</c:v>
                </c:pt>
                <c:pt idx="948">
                  <c:v>-2.8351356072325962E-2</c:v>
                </c:pt>
                <c:pt idx="949">
                  <c:v>-2.8153223664222553E-2</c:v>
                </c:pt>
                <c:pt idx="950">
                  <c:v>-4.1260678667628965E-3</c:v>
                </c:pt>
                <c:pt idx="951">
                  <c:v>2.6758140072710218E-3</c:v>
                </c:pt>
                <c:pt idx="952">
                  <c:v>-1.2702294623171725E-2</c:v>
                </c:pt>
                <c:pt idx="953">
                  <c:v>-4.1837933237083205E-3</c:v>
                </c:pt>
                <c:pt idx="954">
                  <c:v>2.0273191425597657E-3</c:v>
                </c:pt>
                <c:pt idx="955">
                  <c:v>-5.5852398174135991E-3</c:v>
                </c:pt>
                <c:pt idx="956">
                  <c:v>-4.2213990438740934E-3</c:v>
                </c:pt>
                <c:pt idx="957">
                  <c:v>2.9462213030552586E-2</c:v>
                </c:pt>
                <c:pt idx="958">
                  <c:v>-8.5446092839086552E-3</c:v>
                </c:pt>
                <c:pt idx="959">
                  <c:v>-6.2195093319036849E-3</c:v>
                </c:pt>
                <c:pt idx="960">
                  <c:v>-7.488590086853292E-4</c:v>
                </c:pt>
                <c:pt idx="961">
                  <c:v>-2.1253783837367705E-3</c:v>
                </c:pt>
                <c:pt idx="962">
                  <c:v>9.5244667947493675E-3</c:v>
                </c:pt>
                <c:pt idx="963">
                  <c:v>-2.8767424994213222E-2</c:v>
                </c:pt>
                <c:pt idx="964">
                  <c:v>1.3161646954823344E-2</c:v>
                </c:pt>
                <c:pt idx="965">
                  <c:v>1.1963530288087269E-2</c:v>
                </c:pt>
                <c:pt idx="966">
                  <c:v>-8.6645165695562604E-3</c:v>
                </c:pt>
                <c:pt idx="967">
                  <c:v>-4.9175723293889096E-3</c:v>
                </c:pt>
                <c:pt idx="968">
                  <c:v>-1.5092960950505125E-2</c:v>
                </c:pt>
                <c:pt idx="969">
                  <c:v>-6.793235744155691E-3</c:v>
                </c:pt>
                <c:pt idx="970">
                  <c:v>-1.857983523390777E-3</c:v>
                </c:pt>
                <c:pt idx="971">
                  <c:v>2.3759143098815889E-2</c:v>
                </c:pt>
                <c:pt idx="972">
                  <c:v>-1.1262811624397171E-3</c:v>
                </c:pt>
                <c:pt idx="973">
                  <c:v>3.0318857624841992E-2</c:v>
                </c:pt>
                <c:pt idx="974">
                  <c:v>2.4912287130140641E-4</c:v>
                </c:pt>
                <c:pt idx="975">
                  <c:v>4.1419868099811026E-2</c:v>
                </c:pt>
                <c:pt idx="976">
                  <c:v>-3.3201643785029942E-3</c:v>
                </c:pt>
                <c:pt idx="977">
                  <c:v>1.4693690821168413E-2</c:v>
                </c:pt>
                <c:pt idx="978">
                  <c:v>-6.1664143314724999E-3</c:v>
                </c:pt>
                <c:pt idx="979">
                  <c:v>2.1187061168067491E-2</c:v>
                </c:pt>
                <c:pt idx="980">
                  <c:v>-3.8647731296175707E-3</c:v>
                </c:pt>
                <c:pt idx="981">
                  <c:v>1.9274955038868401E-2</c:v>
                </c:pt>
                <c:pt idx="982">
                  <c:v>8.2282286205665918E-3</c:v>
                </c:pt>
                <c:pt idx="983">
                  <c:v>-1.3988650883553933E-2</c:v>
                </c:pt>
                <c:pt idx="984">
                  <c:v>1.0738732436181628E-2</c:v>
                </c:pt>
                <c:pt idx="985">
                  <c:v>1.0014336820629721E-2</c:v>
                </c:pt>
                <c:pt idx="986">
                  <c:v>8.4023536150847448E-3</c:v>
                </c:pt>
                <c:pt idx="987">
                  <c:v>-8.8869538562568861E-3</c:v>
                </c:pt>
                <c:pt idx="988">
                  <c:v>-4.6690547470219588E-3</c:v>
                </c:pt>
                <c:pt idx="989">
                  <c:v>4.1578099109099265E-2</c:v>
                </c:pt>
                <c:pt idx="990">
                  <c:v>2.8431458141490516E-3</c:v>
                </c:pt>
                <c:pt idx="991">
                  <c:v>5.4563941781522194E-3</c:v>
                </c:pt>
                <c:pt idx="992">
                  <c:v>-6.2226139861396275E-3</c:v>
                </c:pt>
                <c:pt idx="993">
                  <c:v>8.6580418418602759E-3</c:v>
                </c:pt>
                <c:pt idx="994">
                  <c:v>1.0648187029078941E-3</c:v>
                </c:pt>
                <c:pt idx="995">
                  <c:v>-3.8724687808507916E-3</c:v>
                </c:pt>
                <c:pt idx="996">
                  <c:v>-1.5351022748354445E-2</c:v>
                </c:pt>
                <c:pt idx="997">
                  <c:v>-8.1096127581681311E-3</c:v>
                </c:pt>
                <c:pt idx="998">
                  <c:v>1.988572202216377E-3</c:v>
                </c:pt>
                <c:pt idx="999">
                  <c:v>-3.9798252073278812E-4</c:v>
                </c:pt>
                <c:pt idx="1000">
                  <c:v>1.0552259206690343E-2</c:v>
                </c:pt>
                <c:pt idx="1001">
                  <c:v>-4.0636791268991675E-2</c:v>
                </c:pt>
                <c:pt idx="1002">
                  <c:v>2.6631285348649564E-3</c:v>
                </c:pt>
                <c:pt idx="1003">
                  <c:v>-2.9657747790985189E-2</c:v>
                </c:pt>
                <c:pt idx="1004">
                  <c:v>-7.3376479642208966E-4</c:v>
                </c:pt>
                <c:pt idx="1005">
                  <c:v>-1.3685679032423763E-3</c:v>
                </c:pt>
                <c:pt idx="1006">
                  <c:v>-1.1875381741080653E-2</c:v>
                </c:pt>
                <c:pt idx="1007">
                  <c:v>7.8698783837233017E-3</c:v>
                </c:pt>
                <c:pt idx="1008">
                  <c:v>1.2512887808621628E-2</c:v>
                </c:pt>
                <c:pt idx="1009">
                  <c:v>9.8781440724051272E-3</c:v>
                </c:pt>
                <c:pt idx="1010">
                  <c:v>1.2851274637613406E-2</c:v>
                </c:pt>
                <c:pt idx="1011">
                  <c:v>6.31305148748342E-3</c:v>
                </c:pt>
                <c:pt idx="1012">
                  <c:v>-3.9859451759835018E-2</c:v>
                </c:pt>
                <c:pt idx="1013">
                  <c:v>-1.0619768230928792E-2</c:v>
                </c:pt>
                <c:pt idx="1014">
                  <c:v>-3.4637030395184697E-2</c:v>
                </c:pt>
                <c:pt idx="1015">
                  <c:v>-2.2905197412052106E-2</c:v>
                </c:pt>
                <c:pt idx="1016">
                  <c:v>1.3030593335992749E-2</c:v>
                </c:pt>
                <c:pt idx="1017">
                  <c:v>-1.39209292392384E-2</c:v>
                </c:pt>
                <c:pt idx="1018">
                  <c:v>-1.1371293605777759E-2</c:v>
                </c:pt>
                <c:pt idx="1019">
                  <c:v>-1.9865234427923838E-2</c:v>
                </c:pt>
                <c:pt idx="1020">
                  <c:v>-3.1761028581459648E-2</c:v>
                </c:pt>
                <c:pt idx="1021">
                  <c:v>-9.1883328005921451E-3</c:v>
                </c:pt>
                <c:pt idx="1022">
                  <c:v>-7.7999733713997096E-3</c:v>
                </c:pt>
                <c:pt idx="1023">
                  <c:v>1.4829183822902247E-2</c:v>
                </c:pt>
                <c:pt idx="1024">
                  <c:v>-1.6173013997779904E-2</c:v>
                </c:pt>
                <c:pt idx="1025">
                  <c:v>-2.055738850751386E-2</c:v>
                </c:pt>
                <c:pt idx="1026">
                  <c:v>2.8737066281526481E-2</c:v>
                </c:pt>
                <c:pt idx="1027">
                  <c:v>2.5075423133792442E-2</c:v>
                </c:pt>
                <c:pt idx="1028">
                  <c:v>-1.0856839646033768E-2</c:v>
                </c:pt>
                <c:pt idx="1029">
                  <c:v>-1.6804022275763143E-2</c:v>
                </c:pt>
                <c:pt idx="1030">
                  <c:v>-2.1929214510033518E-2</c:v>
                </c:pt>
                <c:pt idx="1031">
                  <c:v>-6.8780133500141354E-3</c:v>
                </c:pt>
                <c:pt idx="1032">
                  <c:v>-3.1553090213341981E-3</c:v>
                </c:pt>
                <c:pt idx="1033">
                  <c:v>5.1262584289036781E-3</c:v>
                </c:pt>
                <c:pt idx="1034">
                  <c:v>3.1255196664077875E-2</c:v>
                </c:pt>
                <c:pt idx="1035">
                  <c:v>-7.0743165885947751E-3</c:v>
                </c:pt>
                <c:pt idx="1036">
                  <c:v>3.0154020412856638E-2</c:v>
                </c:pt>
                <c:pt idx="1037">
                  <c:v>9.0445951061246185E-3</c:v>
                </c:pt>
                <c:pt idx="1038">
                  <c:v>-1.754667556894499E-2</c:v>
                </c:pt>
                <c:pt idx="1039">
                  <c:v>-3.0695960953868274E-2</c:v>
                </c:pt>
                <c:pt idx="1040">
                  <c:v>1.6696440213162363E-2</c:v>
                </c:pt>
                <c:pt idx="1041">
                  <c:v>2.2116196301059342E-2</c:v>
                </c:pt>
                <c:pt idx="1042">
                  <c:v>2.0934241770050963E-2</c:v>
                </c:pt>
                <c:pt idx="1043">
                  <c:v>1.9966665618953032E-4</c:v>
                </c:pt>
                <c:pt idx="1044">
                  <c:v>1.2393465641563246E-3</c:v>
                </c:pt>
                <c:pt idx="1045">
                  <c:v>1.3985618733385984E-2</c:v>
                </c:pt>
                <c:pt idx="1046">
                  <c:v>-5.6355952538736749E-3</c:v>
                </c:pt>
                <c:pt idx="1047">
                  <c:v>1.9687163244802615E-4</c:v>
                </c:pt>
                <c:pt idx="1048">
                  <c:v>-1.8898201073620412E-2</c:v>
                </c:pt>
                <c:pt idx="1049">
                  <c:v>1.6190111467196896E-2</c:v>
                </c:pt>
                <c:pt idx="1050">
                  <c:v>2.1340223469614492E-2</c:v>
                </c:pt>
                <c:pt idx="1051">
                  <c:v>1.0919893011591042E-2</c:v>
                </c:pt>
                <c:pt idx="1052">
                  <c:v>5.1138658916857857E-4</c:v>
                </c:pt>
                <c:pt idx="1053">
                  <c:v>-1.8673401811399221E-2</c:v>
                </c:pt>
                <c:pt idx="1054">
                  <c:v>5.8886714265004227E-2</c:v>
                </c:pt>
                <c:pt idx="1055">
                  <c:v>2.2636839805441678E-2</c:v>
                </c:pt>
                <c:pt idx="1056">
                  <c:v>-4.557996538769339E-3</c:v>
                </c:pt>
                <c:pt idx="1057">
                  <c:v>-1.5691868302677318E-2</c:v>
                </c:pt>
                <c:pt idx="1058">
                  <c:v>-2.4000668298794791E-3</c:v>
                </c:pt>
                <c:pt idx="1059">
                  <c:v>-9.4879028157364535E-3</c:v>
                </c:pt>
                <c:pt idx="1060">
                  <c:v>-2.4246082930513197E-3</c:v>
                </c:pt>
                <c:pt idx="1061">
                  <c:v>1.3034771464931282E-2</c:v>
                </c:pt>
                <c:pt idx="1062">
                  <c:v>1.977828064194161E-2</c:v>
                </c:pt>
                <c:pt idx="1063">
                  <c:v>4.5346407807329648E-3</c:v>
                </c:pt>
                <c:pt idx="1064">
                  <c:v>-1.710682798033021E-3</c:v>
                </c:pt>
                <c:pt idx="1065">
                  <c:v>-1.0192846398758233E-2</c:v>
                </c:pt>
                <c:pt idx="1066">
                  <c:v>1.7725943576263618E-2</c:v>
                </c:pt>
                <c:pt idx="1067">
                  <c:v>1.5881734832057317E-2</c:v>
                </c:pt>
                <c:pt idx="1068">
                  <c:v>-4.6024977157207124E-4</c:v>
                </c:pt>
                <c:pt idx="1069">
                  <c:v>-1.9621321720766721E-2</c:v>
                </c:pt>
                <c:pt idx="1070">
                  <c:v>-2.2239582392340841E-2</c:v>
                </c:pt>
                <c:pt idx="1071">
                  <c:v>-6.235505968819088E-3</c:v>
                </c:pt>
                <c:pt idx="1072">
                  <c:v>-8.212198538018833E-3</c:v>
                </c:pt>
                <c:pt idx="1073">
                  <c:v>1.9388167846260299E-2</c:v>
                </c:pt>
                <c:pt idx="1074">
                  <c:v>-3.3323826561819933E-3</c:v>
                </c:pt>
                <c:pt idx="1075">
                  <c:v>2.4992081570676526E-2</c:v>
                </c:pt>
                <c:pt idx="1076">
                  <c:v>1.5859366047721216E-2</c:v>
                </c:pt>
                <c:pt idx="1077">
                  <c:v>-2.2941666469183204E-3</c:v>
                </c:pt>
                <c:pt idx="1078">
                  <c:v>-2.8087790749974962E-2</c:v>
                </c:pt>
                <c:pt idx="1079">
                  <c:v>-3.9446609705089085E-3</c:v>
                </c:pt>
                <c:pt idx="1080">
                  <c:v>-1.5124700654166127E-2</c:v>
                </c:pt>
                <c:pt idx="1081">
                  <c:v>-1.4702992646338819E-2</c:v>
                </c:pt>
                <c:pt idx="1082">
                  <c:v>1.5652883635898184E-2</c:v>
                </c:pt>
                <c:pt idx="1083">
                  <c:v>-8.2106083984879591E-3</c:v>
                </c:pt>
                <c:pt idx="1084">
                  <c:v>8.8290251685793179E-3</c:v>
                </c:pt>
                <c:pt idx="1085">
                  <c:v>-4.9345950892024917E-4</c:v>
                </c:pt>
                <c:pt idx="1086">
                  <c:v>-1.3061860125014873E-2</c:v>
                </c:pt>
                <c:pt idx="1087">
                  <c:v>1.2711463299617996E-2</c:v>
                </c:pt>
                <c:pt idx="1088">
                  <c:v>-8.5389195464938943E-3</c:v>
                </c:pt>
                <c:pt idx="1089">
                  <c:v>-3.4148770591303566E-3</c:v>
                </c:pt>
                <c:pt idx="1090">
                  <c:v>1.2687767120461418E-2</c:v>
                </c:pt>
                <c:pt idx="1091">
                  <c:v>-1.2081399219142171E-2</c:v>
                </c:pt>
                <c:pt idx="1092">
                  <c:v>4.0700665505184704E-2</c:v>
                </c:pt>
                <c:pt idx="1093">
                  <c:v>-2.0512720341418654E-3</c:v>
                </c:pt>
                <c:pt idx="1094">
                  <c:v>7.8710287796633013E-3</c:v>
                </c:pt>
                <c:pt idx="1095">
                  <c:v>1.3554912163304337E-3</c:v>
                </c:pt>
                <c:pt idx="1096">
                  <c:v>1.0466032695566297E-3</c:v>
                </c:pt>
                <c:pt idx="1097">
                  <c:v>-2.339864903868851E-3</c:v>
                </c:pt>
                <c:pt idx="1098">
                  <c:v>5.3537291491348917E-3</c:v>
                </c:pt>
                <c:pt idx="1099">
                  <c:v>-1.1597039401673509E-2</c:v>
                </c:pt>
                <c:pt idx="1100">
                  <c:v>-2.1505847175987861E-2</c:v>
                </c:pt>
                <c:pt idx="1101">
                  <c:v>1.4292678626944142E-2</c:v>
                </c:pt>
                <c:pt idx="1102">
                  <c:v>1.0654789474020428E-3</c:v>
                </c:pt>
                <c:pt idx="1103">
                  <c:v>-6.1287654917499441E-3</c:v>
                </c:pt>
                <c:pt idx="1104">
                  <c:v>-2.5935497442481154E-2</c:v>
                </c:pt>
                <c:pt idx="1105">
                  <c:v>-2.9597145657524696E-2</c:v>
                </c:pt>
                <c:pt idx="1106">
                  <c:v>-2.5086198993559362E-3</c:v>
                </c:pt>
                <c:pt idx="1107">
                  <c:v>-6.8560693936258526E-3</c:v>
                </c:pt>
                <c:pt idx="1108">
                  <c:v>3.4029038879217294E-2</c:v>
                </c:pt>
                <c:pt idx="1109">
                  <c:v>2.1252402542722565E-2</c:v>
                </c:pt>
                <c:pt idx="1110">
                  <c:v>3.2514209091917927E-2</c:v>
                </c:pt>
                <c:pt idx="1111">
                  <c:v>-1.1584619011537513E-2</c:v>
                </c:pt>
                <c:pt idx="1112">
                  <c:v>-7.0258066334559699E-3</c:v>
                </c:pt>
                <c:pt idx="1113">
                  <c:v>7.2762978997203782E-3</c:v>
                </c:pt>
                <c:pt idx="1114">
                  <c:v>-1.0769083107991802E-2</c:v>
                </c:pt>
                <c:pt idx="1115">
                  <c:v>-2.6183589308548111E-2</c:v>
                </c:pt>
                <c:pt idx="1116">
                  <c:v>1.3850430630631084E-2</c:v>
                </c:pt>
                <c:pt idx="1117">
                  <c:v>1.7129944063596606E-3</c:v>
                </c:pt>
                <c:pt idx="1118">
                  <c:v>-6.2103686667298709E-3</c:v>
                </c:pt>
                <c:pt idx="1119">
                  <c:v>7.1043971477363164E-3</c:v>
                </c:pt>
                <c:pt idx="1120">
                  <c:v>-1.8025879412486311E-2</c:v>
                </c:pt>
                <c:pt idx="1121">
                  <c:v>3.0207092731680553E-3</c:v>
                </c:pt>
                <c:pt idx="1122">
                  <c:v>-2.0253876864312376E-2</c:v>
                </c:pt>
                <c:pt idx="1123">
                  <c:v>-1.9997652749602881E-2</c:v>
                </c:pt>
                <c:pt idx="1124">
                  <c:v>2.1578161870535951E-2</c:v>
                </c:pt>
                <c:pt idx="1125">
                  <c:v>3.0680673911855695E-3</c:v>
                </c:pt>
                <c:pt idx="1126">
                  <c:v>4.0421946313084905E-3</c:v>
                </c:pt>
                <c:pt idx="1127">
                  <c:v>-9.3323581193091257E-3</c:v>
                </c:pt>
                <c:pt idx="1128">
                  <c:v>1.1878846049639123E-2</c:v>
                </c:pt>
                <c:pt idx="1129">
                  <c:v>1.3340705902978169E-2</c:v>
                </c:pt>
                <c:pt idx="1130">
                  <c:v>-4.3326085854382178E-3</c:v>
                </c:pt>
                <c:pt idx="1131">
                  <c:v>-1.9944346016664449E-2</c:v>
                </c:pt>
                <c:pt idx="1132">
                  <c:v>-2.8398092779547864E-2</c:v>
                </c:pt>
                <c:pt idx="1133">
                  <c:v>1.9174583446831431E-2</c:v>
                </c:pt>
                <c:pt idx="1134">
                  <c:v>-1.7153411680640187E-2</c:v>
                </c:pt>
                <c:pt idx="1135">
                  <c:v>-9.2790795169127062E-3</c:v>
                </c:pt>
                <c:pt idx="1136">
                  <c:v>-1.4857575764812515E-2</c:v>
                </c:pt>
                <c:pt idx="1137">
                  <c:v>6.688928683029941E-3</c:v>
                </c:pt>
                <c:pt idx="1138">
                  <c:v>-9.782978548568029E-3</c:v>
                </c:pt>
                <c:pt idx="1139">
                  <c:v>1.1836732025763455E-2</c:v>
                </c:pt>
                <c:pt idx="1140">
                  <c:v>-1.4595569304946409E-2</c:v>
                </c:pt>
                <c:pt idx="1141">
                  <c:v>9.1079048301103832E-3</c:v>
                </c:pt>
                <c:pt idx="1142">
                  <c:v>4.5982682341273546E-3</c:v>
                </c:pt>
                <c:pt idx="1143">
                  <c:v>-3.5947954313047641E-2</c:v>
                </c:pt>
                <c:pt idx="1144">
                  <c:v>-7.6357725106914465E-3</c:v>
                </c:pt>
                <c:pt idx="1145">
                  <c:v>5.8524701142325638E-3</c:v>
                </c:pt>
                <c:pt idx="1146">
                  <c:v>1.7362973775533388E-2</c:v>
                </c:pt>
                <c:pt idx="1147">
                  <c:v>1.2263090351104539E-2</c:v>
                </c:pt>
                <c:pt idx="1148">
                  <c:v>1.6174900937013875E-2</c:v>
                </c:pt>
                <c:pt idx="1149">
                  <c:v>-3.2156176957615656E-3</c:v>
                </c:pt>
                <c:pt idx="1150">
                  <c:v>1.4635680392435818E-2</c:v>
                </c:pt>
                <c:pt idx="1151">
                  <c:v>-3.1724818148808781E-3</c:v>
                </c:pt>
                <c:pt idx="1152">
                  <c:v>-1.1625814292468213E-2</c:v>
                </c:pt>
                <c:pt idx="1153">
                  <c:v>-7.6453168613945998E-3</c:v>
                </c:pt>
                <c:pt idx="1154">
                  <c:v>2.4463276701305537E-2</c:v>
                </c:pt>
                <c:pt idx="1155">
                  <c:v>-1.1566144138590747E-3</c:v>
                </c:pt>
                <c:pt idx="1156">
                  <c:v>1.0478748023280367E-2</c:v>
                </c:pt>
                <c:pt idx="1157">
                  <c:v>-5.094454919880264E-3</c:v>
                </c:pt>
                <c:pt idx="1158">
                  <c:v>8.4433014665259969E-3</c:v>
                </c:pt>
                <c:pt idx="1159">
                  <c:v>1.1509120706566472E-3</c:v>
                </c:pt>
                <c:pt idx="1160">
                  <c:v>-4.8349045344480411E-4</c:v>
                </c:pt>
                <c:pt idx="1161">
                  <c:v>-1.4839497784743536E-3</c:v>
                </c:pt>
                <c:pt idx="1162">
                  <c:v>4.7477845280955826E-3</c:v>
                </c:pt>
                <c:pt idx="1163">
                  <c:v>7.9691964597403235E-3</c:v>
                </c:pt>
                <c:pt idx="1164">
                  <c:v>3.2074824677219602E-2</c:v>
                </c:pt>
                <c:pt idx="1165">
                  <c:v>-1.4110792074756792E-2</c:v>
                </c:pt>
                <c:pt idx="1166">
                  <c:v>-1.5643156268927219E-2</c:v>
                </c:pt>
                <c:pt idx="1167">
                  <c:v>-2.5124829166137095E-2</c:v>
                </c:pt>
                <c:pt idx="1168">
                  <c:v>8.0417856215018145E-3</c:v>
                </c:pt>
                <c:pt idx="1169">
                  <c:v>7.9720924660657815E-3</c:v>
                </c:pt>
                <c:pt idx="1170">
                  <c:v>2.1093431744004767E-2</c:v>
                </c:pt>
                <c:pt idx="1171">
                  <c:v>-7.6058649358583443E-3</c:v>
                </c:pt>
                <c:pt idx="1172">
                  <c:v>-4.7458615531374201E-3</c:v>
                </c:pt>
                <c:pt idx="1173">
                  <c:v>1.1987144993707E-2</c:v>
                </c:pt>
                <c:pt idx="1174">
                  <c:v>1.7192343005471872E-2</c:v>
                </c:pt>
                <c:pt idx="1175">
                  <c:v>4.0928579363991454E-4</c:v>
                </c:pt>
                <c:pt idx="1176">
                  <c:v>4.1600552054350502E-3</c:v>
                </c:pt>
                <c:pt idx="1177">
                  <c:v>-6.8030898656265687E-3</c:v>
                </c:pt>
                <c:pt idx="1178">
                  <c:v>-8.5465145310549713E-4</c:v>
                </c:pt>
                <c:pt idx="1179">
                  <c:v>7.182175988339264E-4</c:v>
                </c:pt>
                <c:pt idx="1180">
                  <c:v>5.7258743552116723E-3</c:v>
                </c:pt>
                <c:pt idx="1181">
                  <c:v>-1.0598849638531842E-2</c:v>
                </c:pt>
                <c:pt idx="1182">
                  <c:v>8.2477998574953543E-3</c:v>
                </c:pt>
                <c:pt idx="1183">
                  <c:v>1.3466721312250412E-2</c:v>
                </c:pt>
                <c:pt idx="1184">
                  <c:v>-2.6825015054212182E-3</c:v>
                </c:pt>
                <c:pt idx="1185">
                  <c:v>-1.2981064238868384E-2</c:v>
                </c:pt>
                <c:pt idx="1186">
                  <c:v>-9.3419462539769335E-3</c:v>
                </c:pt>
                <c:pt idx="1187">
                  <c:v>-2.3249352207456199E-2</c:v>
                </c:pt>
                <c:pt idx="1188">
                  <c:v>7.6638562252962048E-4</c:v>
                </c:pt>
                <c:pt idx="1189">
                  <c:v>-3.7651935677538483E-3</c:v>
                </c:pt>
                <c:pt idx="1190">
                  <c:v>8.5480339672383623E-3</c:v>
                </c:pt>
                <c:pt idx="1191">
                  <c:v>-9.942354781579817E-3</c:v>
                </c:pt>
                <c:pt idx="1192">
                  <c:v>2.2677827602914473E-2</c:v>
                </c:pt>
                <c:pt idx="1193">
                  <c:v>1.6856095319125491E-2</c:v>
                </c:pt>
                <c:pt idx="1194">
                  <c:v>6.3518517719509072E-3</c:v>
                </c:pt>
                <c:pt idx="1195">
                  <c:v>-6.1365441483424397E-3</c:v>
                </c:pt>
                <c:pt idx="1196">
                  <c:v>1.9633886121550988E-2</c:v>
                </c:pt>
                <c:pt idx="1197">
                  <c:v>-8.1920671119605631E-4</c:v>
                </c:pt>
                <c:pt idx="1198">
                  <c:v>-7.9125634316347566E-3</c:v>
                </c:pt>
                <c:pt idx="1199">
                  <c:v>2.5761478032592195E-3</c:v>
                </c:pt>
                <c:pt idx="1200">
                  <c:v>7.7874157254458629E-3</c:v>
                </c:pt>
                <c:pt idx="1201">
                  <c:v>1.2874912592717658E-2</c:v>
                </c:pt>
                <c:pt idx="1202">
                  <c:v>1.3898609620149792E-2</c:v>
                </c:pt>
                <c:pt idx="1203">
                  <c:v>-1.0689096256391438E-2</c:v>
                </c:pt>
                <c:pt idx="1204">
                  <c:v>-9.2827200391821605E-3</c:v>
                </c:pt>
                <c:pt idx="1205">
                  <c:v>6.4546861419241914E-3</c:v>
                </c:pt>
                <c:pt idx="1206">
                  <c:v>-8.1297794001740668E-4</c:v>
                </c:pt>
                <c:pt idx="1207">
                  <c:v>-1.1447259718539486E-2</c:v>
                </c:pt>
                <c:pt idx="1208">
                  <c:v>1.1026624797904583E-2</c:v>
                </c:pt>
                <c:pt idx="1209">
                  <c:v>1.0603136566454468E-2</c:v>
                </c:pt>
                <c:pt idx="1210">
                  <c:v>3.3669016920157002E-3</c:v>
                </c:pt>
                <c:pt idx="1211">
                  <c:v>8.0888911891489664E-3</c:v>
                </c:pt>
                <c:pt idx="1212">
                  <c:v>6.5550713742986684E-3</c:v>
                </c:pt>
                <c:pt idx="1213">
                  <c:v>6.8004209021428653E-3</c:v>
                </c:pt>
                <c:pt idx="1214">
                  <c:v>-1.3994381165330357E-2</c:v>
                </c:pt>
                <c:pt idx="1215">
                  <c:v>-1.2392027252471311E-2</c:v>
                </c:pt>
                <c:pt idx="1216">
                  <c:v>-5.0063745531415578E-3</c:v>
                </c:pt>
                <c:pt idx="1217">
                  <c:v>9.0531478267387323E-3</c:v>
                </c:pt>
                <c:pt idx="1218">
                  <c:v>4.5333302905108432E-3</c:v>
                </c:pt>
                <c:pt idx="1219">
                  <c:v>-7.3478259790186072E-3</c:v>
                </c:pt>
                <c:pt idx="1220">
                  <c:v>5.4348093959213041E-3</c:v>
                </c:pt>
                <c:pt idx="1221">
                  <c:v>-2.8893321659122918E-3</c:v>
                </c:pt>
                <c:pt idx="1222">
                  <c:v>-1.2483017949335673E-2</c:v>
                </c:pt>
                <c:pt idx="1223">
                  <c:v>1.5611217130442617E-2</c:v>
                </c:pt>
                <c:pt idx="1224">
                  <c:v>1.2632878514688736E-3</c:v>
                </c:pt>
                <c:pt idx="1225">
                  <c:v>-2.8837916849402292E-3</c:v>
                </c:pt>
                <c:pt idx="1226">
                  <c:v>-3.8003720203764135E-2</c:v>
                </c:pt>
                <c:pt idx="1227">
                  <c:v>1.6291892025780195E-3</c:v>
                </c:pt>
                <c:pt idx="1228">
                  <c:v>1.9570733940841023E-2</c:v>
                </c:pt>
                <c:pt idx="1229">
                  <c:v>-6.8744027947693475E-3</c:v>
                </c:pt>
                <c:pt idx="1230">
                  <c:v>2.2050818565116808E-3</c:v>
                </c:pt>
                <c:pt idx="1231">
                  <c:v>2.2824766826400195E-2</c:v>
                </c:pt>
                <c:pt idx="1232">
                  <c:v>-1.45216383721751E-2</c:v>
                </c:pt>
                <c:pt idx="1233">
                  <c:v>-5.2030594788834256E-4</c:v>
                </c:pt>
                <c:pt idx="1234">
                  <c:v>-1.0782879899172785E-2</c:v>
                </c:pt>
                <c:pt idx="1235">
                  <c:v>-1.7383454858095086E-3</c:v>
                </c:pt>
                <c:pt idx="1236">
                  <c:v>-4.337375268465838E-2</c:v>
                </c:pt>
                <c:pt idx="1237">
                  <c:v>7.995882523730645E-3</c:v>
                </c:pt>
                <c:pt idx="1238">
                  <c:v>-1.5119936878119878E-2</c:v>
                </c:pt>
                <c:pt idx="1239">
                  <c:v>-6.6276189334705049E-3</c:v>
                </c:pt>
                <c:pt idx="1240">
                  <c:v>-6.3463145706829918E-3</c:v>
                </c:pt>
                <c:pt idx="1241">
                  <c:v>-5.7331400533777591E-3</c:v>
                </c:pt>
                <c:pt idx="1242">
                  <c:v>2.0540076806999045E-3</c:v>
                </c:pt>
                <c:pt idx="1243">
                  <c:v>-1.7896596918364947E-2</c:v>
                </c:pt>
                <c:pt idx="1244">
                  <c:v>-3.1972848380029417E-3</c:v>
                </c:pt>
                <c:pt idx="1245">
                  <c:v>2.4257170161589886E-3</c:v>
                </c:pt>
                <c:pt idx="1246">
                  <c:v>1.9407852204186442E-2</c:v>
                </c:pt>
                <c:pt idx="1247">
                  <c:v>-5.4167864809764555E-3</c:v>
                </c:pt>
                <c:pt idx="1248">
                  <c:v>-6.7528653913855215E-3</c:v>
                </c:pt>
                <c:pt idx="1249">
                  <c:v>1.5932765782461052E-2</c:v>
                </c:pt>
                <c:pt idx="1250">
                  <c:v>-1.4295271882712282E-2</c:v>
                </c:pt>
                <c:pt idx="1251">
                  <c:v>1.1387760312515666E-2</c:v>
                </c:pt>
                <c:pt idx="1252">
                  <c:v>-1.6188722273193894E-3</c:v>
                </c:pt>
                <c:pt idx="1253">
                  <c:v>-3.5709014477365709E-3</c:v>
                </c:pt>
                <c:pt idx="1254">
                  <c:v>2.9330639070790018E-3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72448"/>
        <c:axId val="196878720"/>
      </c:scatterChart>
      <c:valAx>
        <c:axId val="1968724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878720"/>
        <c:crosses val="autoZero"/>
        <c:crossBetween val="midCat"/>
      </c:valAx>
      <c:valAx>
        <c:axId val="196878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8724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SML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(SML)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'Q9'!$D$42:$D$44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'Q9'!$C$42:$C$44</c:f>
              <c:numCache>
                <c:formatCode>0.00%</c:formatCode>
                <c:ptCount val="3"/>
                <c:pt idx="0">
                  <c:v>1.6421457165732557E-2</c:v>
                </c:pt>
                <c:pt idx="1">
                  <c:v>8.9113089598309977E-2</c:v>
                </c:pt>
                <c:pt idx="2">
                  <c:v>0.1254589058145987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92864"/>
        <c:axId val="197094784"/>
      </c:scatterChart>
      <c:valAx>
        <c:axId val="1970928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094784"/>
        <c:crosses val="autoZero"/>
        <c:crossBetween val="midCat"/>
      </c:valAx>
      <c:valAx>
        <c:axId val="197094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0928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13</xdr:col>
      <xdr:colOff>247650</xdr:colOff>
      <xdr:row>25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12</xdr:row>
      <xdr:rowOff>9531</xdr:rowOff>
    </xdr:from>
    <xdr:to>
      <xdr:col>13</xdr:col>
      <xdr:colOff>152400</xdr:colOff>
      <xdr:row>26</xdr:row>
      <xdr:rowOff>28581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428625</xdr:colOff>
      <xdr:row>3</xdr:row>
      <xdr:rowOff>104775</xdr:rowOff>
    </xdr:from>
    <xdr:ext cx="5981700" cy="4371975"/>
    <xdr:graphicFrame macro="">
      <xdr:nvGraphicFramePr>
        <xdr:cNvPr id="853141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</xdr:row>
      <xdr:rowOff>171450</xdr:rowOff>
    </xdr:from>
    <xdr:ext cx="3228975" cy="209550"/>
    <xdr:pic>
      <xdr:nvPicPr>
        <xdr:cNvPr id="2" name="image2.gif" descr="return volatility investment weight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3619500" cy="428625"/>
    <xdr:pic>
      <xdr:nvPicPr>
        <xdr:cNvPr id="3" name="image3.gif" descr="investment weight first order conditio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609725" cy="457200"/>
    <xdr:pic>
      <xdr:nvPicPr>
        <xdr:cNvPr id="4" name="image5.gif" descr="minimum variance portfolio formula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342900" cy="190500"/>
    <xdr:pic>
      <xdr:nvPicPr>
        <xdr:cNvPr id="5" name="image4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276225</xdr:colOff>
      <xdr:row>21</xdr:row>
      <xdr:rowOff>0</xdr:rowOff>
    </xdr:from>
    <xdr:ext cx="4371975" cy="2743200"/>
    <xdr:graphicFrame macro="">
      <xdr:nvGraphicFramePr>
        <xdr:cNvPr id="5658449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21</xdr:row>
      <xdr:rowOff>28575</xdr:rowOff>
    </xdr:from>
    <xdr:ext cx="4095750" cy="2705100"/>
    <xdr:pic>
      <xdr:nvPicPr>
        <xdr:cNvPr id="2" name="image1.png" descr="enter image description her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38200" cy="190500"/>
    <xdr:sp macro="" textlink="">
      <xdr:nvSpPr>
        <xdr:cNvPr id="3" name="Shape 3"/>
        <xdr:cNvSpPr txBox="1"/>
      </xdr:nvSpPr>
      <xdr:spPr>
        <a:xfrm>
          <a:off x="4927264" y="3687122"/>
          <a:ext cx="837472" cy="185756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35</xdr:row>
      <xdr:rowOff>0</xdr:rowOff>
    </xdr:from>
    <xdr:ext cx="828675" cy="180975"/>
    <xdr:sp macro="" textlink="">
      <xdr:nvSpPr>
        <xdr:cNvPr id="4" name="Shape 4"/>
        <xdr:cNvSpPr txBox="1"/>
      </xdr:nvSpPr>
      <xdr:spPr>
        <a:xfrm>
          <a:off x="4932682" y="3692316"/>
          <a:ext cx="826637" cy="175369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38</xdr:row>
      <xdr:rowOff>0</xdr:rowOff>
    </xdr:from>
    <xdr:ext cx="1047750" cy="190500"/>
    <xdr:sp macro="" textlink="">
      <xdr:nvSpPr>
        <xdr:cNvPr id="5" name="Shape 5"/>
        <xdr:cNvSpPr txBox="1"/>
      </xdr:nvSpPr>
      <xdr:spPr>
        <a:xfrm>
          <a:off x="4822940" y="3688437"/>
          <a:ext cx="1046120" cy="1831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/>
        </a:p>
      </xdr:txBody>
    </xdr:sp>
    <xdr:clientData fLocksWithSheet="0"/>
  </xdr:oneCellAnchor>
  <xdr:oneCellAnchor>
    <xdr:from>
      <xdr:col>0</xdr:col>
      <xdr:colOff>0</xdr:colOff>
      <xdr:row>39</xdr:row>
      <xdr:rowOff>0</xdr:rowOff>
    </xdr:from>
    <xdr:ext cx="714375" cy="190500"/>
    <xdr:sp macro="" textlink="">
      <xdr:nvSpPr>
        <xdr:cNvPr id="6" name="Shape 6"/>
        <xdr:cNvSpPr txBox="1"/>
      </xdr:nvSpPr>
      <xdr:spPr>
        <a:xfrm>
          <a:off x="4992891" y="3687122"/>
          <a:ext cx="706219" cy="185756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42</xdr:row>
      <xdr:rowOff>0</xdr:rowOff>
    </xdr:from>
    <xdr:ext cx="828675" cy="180975"/>
    <xdr:sp macro="" textlink="">
      <xdr:nvSpPr>
        <xdr:cNvPr id="2" name="Shape 4"/>
        <xdr:cNvSpPr txBox="1"/>
      </xdr:nvSpPr>
      <xdr:spPr>
        <a:xfrm>
          <a:off x="4932682" y="3692316"/>
          <a:ext cx="826637" cy="175369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43</xdr:row>
      <xdr:rowOff>0</xdr:rowOff>
    </xdr:from>
    <xdr:ext cx="1876425" cy="200025"/>
    <xdr:sp macro="" textlink="">
      <xdr:nvSpPr>
        <xdr:cNvPr id="7" name="Shape 7"/>
        <xdr:cNvSpPr txBox="1"/>
      </xdr:nvSpPr>
      <xdr:spPr>
        <a:xfrm>
          <a:off x="4411225" y="3682538"/>
          <a:ext cx="1869551" cy="1949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46</xdr:row>
      <xdr:rowOff>0</xdr:rowOff>
    </xdr:from>
    <xdr:ext cx="781050" cy="352425"/>
    <xdr:sp macro="" textlink="">
      <xdr:nvSpPr>
        <xdr:cNvPr id="8" name="Shape 8"/>
        <xdr:cNvSpPr txBox="1"/>
      </xdr:nvSpPr>
      <xdr:spPr>
        <a:xfrm>
          <a:off x="4956022" y="3606010"/>
          <a:ext cx="779957" cy="34798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9525</xdr:colOff>
      <xdr:row>19</xdr:row>
      <xdr:rowOff>47625</xdr:rowOff>
    </xdr:from>
    <xdr:ext cx="8391525" cy="5791200"/>
    <xdr:graphicFrame macro="">
      <xdr:nvGraphicFramePr>
        <xdr:cNvPr id="192280328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0</xdr:colOff>
      <xdr:row>57</xdr:row>
      <xdr:rowOff>0</xdr:rowOff>
    </xdr:from>
    <xdr:ext cx="8391525" cy="5791200"/>
    <xdr:graphicFrame macro="">
      <xdr:nvGraphicFramePr>
        <xdr:cNvPr id="51092557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504825</xdr:colOff>
      <xdr:row>32</xdr:row>
      <xdr:rowOff>142875</xdr:rowOff>
    </xdr:from>
    <xdr:ext cx="4343400" cy="2886075"/>
    <xdr:graphicFrame macro="">
      <xdr:nvGraphicFramePr>
        <xdr:cNvPr id="196689242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7"/>
  <sheetViews>
    <sheetView tabSelected="1" zoomScaleNormal="100" workbookViewId="0">
      <pane ySplit="1" topLeftCell="A2" activePane="bottomLeft" state="frozen"/>
      <selection pane="bottomLeft" activeCell="E11" sqref="E11"/>
    </sheetView>
  </sheetViews>
  <sheetFormatPr defaultColWidth="14.42578125" defaultRowHeight="15" customHeight="1"/>
  <cols>
    <col min="1" max="1" width="10.7109375" customWidth="1"/>
    <col min="2" max="2" width="11" customWidth="1"/>
    <col min="3" max="3" width="12.7109375" customWidth="1"/>
    <col min="4" max="4" width="15.5703125" customWidth="1"/>
    <col min="5" max="5" width="22.28515625" customWidth="1"/>
    <col min="6" max="6" width="8.7109375" customWidth="1"/>
    <col min="7" max="7" width="12.7109375" customWidth="1"/>
    <col min="8" max="8" width="8.570312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2">
        <v>43347</v>
      </c>
      <c r="B2" s="3">
        <v>116.98395499999999</v>
      </c>
    </row>
    <row r="3" spans="1:8">
      <c r="A3" s="2">
        <v>43348</v>
      </c>
      <c r="B3" s="3">
        <v>118.85610200000001</v>
      </c>
      <c r="C3" s="4">
        <f t="shared" ref="C3:C1257" si="0">(B3-B2)/B2</f>
        <v>1.6003451071559451E-2</v>
      </c>
      <c r="D3" s="4">
        <f t="shared" ref="D3:D1257" si="1">LN(B3/B2)</f>
        <v>1.5876745874497108E-2</v>
      </c>
      <c r="E3" s="4">
        <f t="shared" ref="E3:E1257" si="2">252*D3</f>
        <v>4.0009399603732714</v>
      </c>
    </row>
    <row r="4" spans="1:8">
      <c r="A4" s="2">
        <v>43349</v>
      </c>
      <c r="B4" s="3">
        <v>119.73967</v>
      </c>
      <c r="C4" s="4">
        <f t="shared" si="0"/>
        <v>7.4339304851171774E-3</v>
      </c>
      <c r="D4" s="4">
        <f t="shared" si="1"/>
        <v>7.4064350061249758E-3</v>
      </c>
      <c r="E4" s="4">
        <f t="shared" si="2"/>
        <v>1.8664216215434939</v>
      </c>
    </row>
    <row r="5" spans="1:8">
      <c r="A5" s="2">
        <v>43350</v>
      </c>
      <c r="B5" s="3">
        <v>120.133385</v>
      </c>
      <c r="C5" s="4">
        <f t="shared" si="0"/>
        <v>3.2880915739954874E-3</v>
      </c>
      <c r="D5" s="4">
        <f t="shared" si="1"/>
        <v>3.2826976215348941E-3</v>
      </c>
      <c r="E5" s="4">
        <f t="shared" si="2"/>
        <v>0.82723980062679336</v>
      </c>
    </row>
    <row r="6" spans="1:8">
      <c r="A6" s="2">
        <v>43353</v>
      </c>
      <c r="B6" s="3">
        <v>120.03711699999999</v>
      </c>
      <c r="C6" s="4">
        <f t="shared" si="0"/>
        <v>-8.0134260763574687E-4</v>
      </c>
      <c r="D6" s="4">
        <f t="shared" si="1"/>
        <v>-8.0166385425369771E-4</v>
      </c>
      <c r="E6" s="4">
        <f t="shared" si="2"/>
        <v>-0.20201929127193183</v>
      </c>
      <c r="G6" s="5" t="s">
        <v>5</v>
      </c>
      <c r="H6" s="6">
        <f>AVERAGE(E3:E1257)</f>
        <v>6.7504257352999433E-2</v>
      </c>
    </row>
    <row r="7" spans="1:8">
      <c r="A7" s="2">
        <v>43354</v>
      </c>
      <c r="B7" s="3">
        <v>121.17441599999999</v>
      </c>
      <c r="C7" s="4">
        <f t="shared" si="0"/>
        <v>9.4745611059619071E-3</v>
      </c>
      <c r="D7" s="4">
        <f t="shared" si="1"/>
        <v>9.4299589544429244E-3</v>
      </c>
      <c r="E7" s="4">
        <f t="shared" si="2"/>
        <v>2.3763496565196172</v>
      </c>
      <c r="G7" s="7" t="s">
        <v>6</v>
      </c>
      <c r="H7" s="8">
        <f>_xlfn.VAR.S(D3:D1257)*252</f>
        <v>4.2606591004129064E-2</v>
      </c>
    </row>
    <row r="8" spans="1:8">
      <c r="A8" s="2">
        <v>43355</v>
      </c>
      <c r="B8" s="3">
        <v>121.91804500000001</v>
      </c>
      <c r="C8" s="4">
        <f t="shared" si="0"/>
        <v>6.1368482271044146E-3</v>
      </c>
      <c r="D8" s="4">
        <f t="shared" si="1"/>
        <v>6.1180944609243015E-3</v>
      </c>
      <c r="E8" s="4">
        <f t="shared" si="2"/>
        <v>1.5417598041529239</v>
      </c>
      <c r="G8" s="7" t="s">
        <v>7</v>
      </c>
      <c r="H8" s="9">
        <f>_xlfn.STDEV.S(D3:D1257)*SQRT(252)</f>
        <v>0.20641364054763695</v>
      </c>
    </row>
    <row r="9" spans="1:8">
      <c r="A9" s="2">
        <v>43356</v>
      </c>
      <c r="B9" s="3">
        <v>122.381676</v>
      </c>
      <c r="C9" s="4">
        <f t="shared" si="0"/>
        <v>3.8028086818484691E-3</v>
      </c>
      <c r="D9" s="4">
        <f t="shared" si="1"/>
        <v>3.7955962840429689E-3</v>
      </c>
      <c r="E9" s="4">
        <f t="shared" si="2"/>
        <v>0.95649026357882816</v>
      </c>
      <c r="G9" s="10"/>
      <c r="H9" s="11"/>
    </row>
    <row r="10" spans="1:8">
      <c r="A10" s="2">
        <v>43357</v>
      </c>
      <c r="B10" s="3">
        <v>122.03175400000001</v>
      </c>
      <c r="C10" s="4">
        <f t="shared" si="0"/>
        <v>-2.8592679185076063E-3</v>
      </c>
      <c r="D10" s="4">
        <f t="shared" si="1"/>
        <v>-2.8633634336689504E-3</v>
      </c>
      <c r="E10" s="4">
        <f t="shared" si="2"/>
        <v>-0.72156758528457554</v>
      </c>
    </row>
    <row r="11" spans="1:8">
      <c r="A11" s="2">
        <v>43360</v>
      </c>
      <c r="B11" s="3">
        <v>122.44296300000001</v>
      </c>
      <c r="C11" s="4">
        <f t="shared" si="0"/>
        <v>3.3696885156628944E-3</v>
      </c>
      <c r="D11" s="4">
        <f t="shared" si="1"/>
        <v>3.3640238372175256E-3</v>
      </c>
      <c r="E11" s="4">
        <f t="shared" si="2"/>
        <v>0.8477340069788164</v>
      </c>
    </row>
    <row r="12" spans="1:8">
      <c r="A12" s="2">
        <v>43361</v>
      </c>
      <c r="B12" s="3">
        <v>122.950356</v>
      </c>
      <c r="C12" s="4">
        <f t="shared" si="0"/>
        <v>4.1439131132427207E-3</v>
      </c>
      <c r="D12" s="4">
        <f t="shared" si="1"/>
        <v>4.1353507516023761E-3</v>
      </c>
      <c r="E12" s="4">
        <f t="shared" si="2"/>
        <v>1.0421083894037988</v>
      </c>
      <c r="H12" s="12"/>
    </row>
    <row r="13" spans="1:8">
      <c r="A13" s="2">
        <v>43362</v>
      </c>
      <c r="B13" s="3">
        <v>122.880379</v>
      </c>
      <c r="C13" s="4">
        <f t="shared" si="0"/>
        <v>-5.6914841303911637E-4</v>
      </c>
      <c r="D13" s="4">
        <f t="shared" si="1"/>
        <v>-5.693104394781319E-4</v>
      </c>
      <c r="E13" s="4">
        <f t="shared" si="2"/>
        <v>-0.14346623074848924</v>
      </c>
    </row>
    <row r="14" spans="1:8">
      <c r="A14" s="2">
        <v>43363</v>
      </c>
      <c r="B14" s="3">
        <v>124.210114</v>
      </c>
      <c r="C14" s="4">
        <f t="shared" si="0"/>
        <v>1.0821377756329995E-2</v>
      </c>
      <c r="D14" s="4">
        <f t="shared" si="1"/>
        <v>1.0763245651678915E-2</v>
      </c>
      <c r="E14" s="4">
        <f t="shared" si="2"/>
        <v>2.7123379042230864</v>
      </c>
    </row>
    <row r="15" spans="1:8">
      <c r="A15" s="2">
        <v>43364</v>
      </c>
      <c r="B15" s="3">
        <v>124.99747499999999</v>
      </c>
      <c r="C15" s="4">
        <f t="shared" si="0"/>
        <v>6.3389443471567053E-3</v>
      </c>
      <c r="D15" s="4">
        <f t="shared" si="1"/>
        <v>6.3189377420978955E-3</v>
      </c>
      <c r="E15" s="4">
        <f t="shared" si="2"/>
        <v>1.5923723110086696</v>
      </c>
    </row>
    <row r="16" spans="1:8">
      <c r="A16" s="2">
        <v>43367</v>
      </c>
      <c r="B16" s="3">
        <v>122.889122</v>
      </c>
      <c r="C16" s="4">
        <f t="shared" si="0"/>
        <v>-1.686716471672723E-2</v>
      </c>
      <c r="D16" s="4">
        <f t="shared" si="1"/>
        <v>-1.7011035428157805E-2</v>
      </c>
      <c r="E16" s="4">
        <f t="shared" si="2"/>
        <v>-4.2867809278957667</v>
      </c>
    </row>
    <row r="17" spans="1:5">
      <c r="A17" s="2">
        <v>43368</v>
      </c>
      <c r="B17" s="3">
        <v>121.288147</v>
      </c>
      <c r="C17" s="4">
        <f t="shared" si="0"/>
        <v>-1.3027800784515374E-2</v>
      </c>
      <c r="D17" s="4">
        <f t="shared" si="1"/>
        <v>-1.311340690028105E-2</v>
      </c>
      <c r="E17" s="4">
        <f t="shared" si="2"/>
        <v>-3.3045785388708246</v>
      </c>
    </row>
    <row r="18" spans="1:5">
      <c r="A18" s="2">
        <v>43369</v>
      </c>
      <c r="B18" s="3">
        <v>120.868233</v>
      </c>
      <c r="C18" s="4">
        <f t="shared" si="0"/>
        <v>-3.4621190148118224E-3</v>
      </c>
      <c r="D18" s="4">
        <f t="shared" si="1"/>
        <v>-3.4681260174945156E-3</v>
      </c>
      <c r="E18" s="4">
        <f t="shared" si="2"/>
        <v>-0.8739677564086179</v>
      </c>
    </row>
    <row r="19" spans="1:5">
      <c r="A19" s="2">
        <v>43370</v>
      </c>
      <c r="B19" s="3">
        <v>120.920731</v>
      </c>
      <c r="C19" s="4">
        <f t="shared" si="0"/>
        <v>4.3434075850186323E-4</v>
      </c>
      <c r="D19" s="4">
        <f t="shared" si="1"/>
        <v>4.3424645985883211E-4</v>
      </c>
      <c r="E19" s="4">
        <f t="shared" si="2"/>
        <v>0.1094301078844257</v>
      </c>
    </row>
    <row r="20" spans="1:5">
      <c r="A20" s="2">
        <v>43371</v>
      </c>
      <c r="B20" s="3">
        <v>120.876976</v>
      </c>
      <c r="C20" s="4">
        <f t="shared" si="0"/>
        <v>-3.6184862296279394E-4</v>
      </c>
      <c r="D20" s="4">
        <f t="shared" si="1"/>
        <v>-3.6191410597291709E-4</v>
      </c>
      <c r="E20" s="4">
        <f t="shared" si="2"/>
        <v>-9.1202354705175112E-2</v>
      </c>
    </row>
    <row r="21" spans="1:5" ht="15.75" customHeight="1">
      <c r="A21" s="2">
        <v>43374</v>
      </c>
      <c r="B21" s="3">
        <v>122.20674099999999</v>
      </c>
      <c r="C21" s="4">
        <f t="shared" si="0"/>
        <v>1.100097838317857E-2</v>
      </c>
      <c r="D21" s="4">
        <f t="shared" si="1"/>
        <v>1.094090777592604E-2</v>
      </c>
      <c r="E21" s="4">
        <f t="shared" si="2"/>
        <v>2.7571087595333621</v>
      </c>
    </row>
    <row r="22" spans="1:5" ht="15.75" customHeight="1">
      <c r="A22" s="2">
        <v>43375</v>
      </c>
      <c r="B22" s="3">
        <v>122.897842</v>
      </c>
      <c r="C22" s="4">
        <f t="shared" si="0"/>
        <v>5.6551790379550616E-3</v>
      </c>
      <c r="D22" s="4">
        <f t="shared" si="1"/>
        <v>5.639248544621691E-3</v>
      </c>
      <c r="E22" s="4">
        <f t="shared" si="2"/>
        <v>1.4210906332446662</v>
      </c>
    </row>
    <row r="23" spans="1:5" ht="15.75" customHeight="1">
      <c r="A23" s="2">
        <v>43376</v>
      </c>
      <c r="B23" s="3">
        <v>121.629372</v>
      </c>
      <c r="C23" s="4">
        <f t="shared" si="0"/>
        <v>-1.0321336643160858E-2</v>
      </c>
      <c r="D23" s="4">
        <f t="shared" si="1"/>
        <v>-1.0374971009631303E-2</v>
      </c>
      <c r="E23" s="4">
        <f t="shared" si="2"/>
        <v>-2.6144926944270885</v>
      </c>
    </row>
    <row r="24" spans="1:5" ht="15.75" customHeight="1">
      <c r="A24" s="2">
        <v>43377</v>
      </c>
      <c r="B24" s="3">
        <v>121.909302</v>
      </c>
      <c r="C24" s="4">
        <f t="shared" si="0"/>
        <v>2.3015000028117644E-3</v>
      </c>
      <c r="D24" s="4">
        <f t="shared" si="1"/>
        <v>2.2988556082856903E-3</v>
      </c>
      <c r="E24" s="4">
        <f t="shared" si="2"/>
        <v>0.57931161328799397</v>
      </c>
    </row>
    <row r="25" spans="1:5" ht="15.75" customHeight="1">
      <c r="A25" s="2">
        <v>43378</v>
      </c>
      <c r="B25" s="3">
        <v>121.69059</v>
      </c>
      <c r="C25" s="4">
        <f t="shared" si="0"/>
        <v>-1.7940550590634706E-3</v>
      </c>
      <c r="D25" s="4">
        <f t="shared" si="1"/>
        <v>-1.7956663032365292E-3</v>
      </c>
      <c r="E25" s="4">
        <f t="shared" si="2"/>
        <v>-0.45250790841560534</v>
      </c>
    </row>
    <row r="26" spans="1:5" ht="15.75" customHeight="1">
      <c r="A26" s="2">
        <v>43381</v>
      </c>
      <c r="B26" s="3">
        <v>121.94429</v>
      </c>
      <c r="C26" s="4">
        <f t="shared" si="0"/>
        <v>2.0847955458182504E-3</v>
      </c>
      <c r="D26" s="4">
        <f t="shared" si="1"/>
        <v>2.0826253753021542E-3</v>
      </c>
      <c r="E26" s="4">
        <f t="shared" si="2"/>
        <v>0.52482159457614286</v>
      </c>
    </row>
    <row r="27" spans="1:5" ht="15.75" customHeight="1">
      <c r="A27" s="2">
        <v>43382</v>
      </c>
      <c r="B27" s="3">
        <v>121.77806099999999</v>
      </c>
      <c r="C27" s="4">
        <f t="shared" si="0"/>
        <v>-1.3631552572080357E-3</v>
      </c>
      <c r="D27" s="4">
        <f t="shared" si="1"/>
        <v>-1.3640851985346181E-3</v>
      </c>
      <c r="E27" s="4">
        <f t="shared" si="2"/>
        <v>-0.34374947003072376</v>
      </c>
    </row>
    <row r="28" spans="1:5" ht="15.75" customHeight="1">
      <c r="A28" s="2">
        <v>43383</v>
      </c>
      <c r="B28" s="3">
        <v>120.492035</v>
      </c>
      <c r="C28" s="4">
        <f t="shared" si="0"/>
        <v>-1.0560407921095021E-2</v>
      </c>
      <c r="D28" s="4">
        <f t="shared" si="1"/>
        <v>-1.0616564737990306E-2</v>
      </c>
      <c r="E28" s="4">
        <f t="shared" si="2"/>
        <v>-2.6753743139735571</v>
      </c>
    </row>
    <row r="29" spans="1:5" ht="15.75" customHeight="1">
      <c r="A29" s="2">
        <v>43384</v>
      </c>
      <c r="B29" s="3">
        <v>117.088898</v>
      </c>
      <c r="C29" s="4">
        <f t="shared" si="0"/>
        <v>-2.8243667724592757E-2</v>
      </c>
      <c r="D29" s="4">
        <f t="shared" si="1"/>
        <v>-2.8650192908383731E-2</v>
      </c>
      <c r="E29" s="4">
        <f t="shared" si="2"/>
        <v>-7.2198486129127</v>
      </c>
    </row>
    <row r="30" spans="1:5" ht="15.75" customHeight="1">
      <c r="A30" s="2">
        <v>43385</v>
      </c>
      <c r="B30" s="3">
        <v>117.11515</v>
      </c>
      <c r="C30" s="4">
        <f t="shared" si="0"/>
        <v>2.2420571419161787E-4</v>
      </c>
      <c r="D30" s="4">
        <f t="shared" si="1"/>
        <v>2.2418058384671946E-4</v>
      </c>
      <c r="E30" s="4">
        <f t="shared" si="2"/>
        <v>5.6493507129373302E-2</v>
      </c>
    </row>
    <row r="31" spans="1:5" ht="15.75" customHeight="1">
      <c r="A31" s="2">
        <v>43388</v>
      </c>
      <c r="B31" s="3">
        <v>117.18512699999999</v>
      </c>
      <c r="C31" s="4">
        <f t="shared" si="0"/>
        <v>5.9750595887888463E-4</v>
      </c>
      <c r="D31" s="4">
        <f t="shared" si="1"/>
        <v>5.9732752326754923E-4</v>
      </c>
      <c r="E31" s="4">
        <f t="shared" si="2"/>
        <v>0.15052653586342241</v>
      </c>
    </row>
    <row r="32" spans="1:5" ht="15.75" customHeight="1">
      <c r="A32" s="2">
        <v>43389</v>
      </c>
      <c r="B32" s="3">
        <v>119.468475</v>
      </c>
      <c r="C32" s="4">
        <f t="shared" si="0"/>
        <v>1.9484964162730344E-2</v>
      </c>
      <c r="D32" s="4">
        <f t="shared" si="1"/>
        <v>1.9297562677152776E-2</v>
      </c>
      <c r="E32" s="4">
        <f t="shared" si="2"/>
        <v>4.8629857946424995</v>
      </c>
    </row>
    <row r="33" spans="1:5" ht="15.75" customHeight="1">
      <c r="A33" s="2">
        <v>43390</v>
      </c>
      <c r="B33" s="3">
        <v>122.005554</v>
      </c>
      <c r="C33" s="4">
        <f t="shared" si="0"/>
        <v>2.1236388930217832E-2</v>
      </c>
      <c r="D33" s="4">
        <f t="shared" si="1"/>
        <v>2.1014039250351099E-2</v>
      </c>
      <c r="E33" s="4">
        <f t="shared" si="2"/>
        <v>5.2955378910884772</v>
      </c>
    </row>
    <row r="34" spans="1:5" ht="15.75" customHeight="1">
      <c r="A34" s="2">
        <v>43391</v>
      </c>
      <c r="B34" s="3">
        <v>122.040543</v>
      </c>
      <c r="C34" s="4">
        <f t="shared" si="0"/>
        <v>2.8678202633296464E-4</v>
      </c>
      <c r="D34" s="4">
        <f t="shared" si="1"/>
        <v>2.8674091222805488E-4</v>
      </c>
      <c r="E34" s="4">
        <f t="shared" si="2"/>
        <v>7.2258709881469832E-2</v>
      </c>
    </row>
    <row r="35" spans="1:5" ht="15.75" customHeight="1">
      <c r="A35" s="2">
        <v>43392</v>
      </c>
      <c r="B35" s="3">
        <v>121.646843</v>
      </c>
      <c r="C35" s="4">
        <f t="shared" si="0"/>
        <v>-3.22597712466746E-3</v>
      </c>
      <c r="D35" s="4">
        <f t="shared" si="1"/>
        <v>-3.23119180685564E-3</v>
      </c>
      <c r="E35" s="4">
        <f t="shared" si="2"/>
        <v>-0.81426033532762132</v>
      </c>
    </row>
    <row r="36" spans="1:5" ht="15.75" customHeight="1">
      <c r="A36" s="2">
        <v>43395</v>
      </c>
      <c r="B36" s="3">
        <v>121.323128</v>
      </c>
      <c r="C36" s="4">
        <f t="shared" si="0"/>
        <v>-2.6611048179853471E-3</v>
      </c>
      <c r="D36" s="4">
        <f t="shared" si="1"/>
        <v>-2.6646518514942168E-3</v>
      </c>
      <c r="E36" s="4">
        <f t="shared" si="2"/>
        <v>-0.6714922665765426</v>
      </c>
    </row>
    <row r="37" spans="1:5" ht="15.75" customHeight="1">
      <c r="A37" s="2">
        <v>43396</v>
      </c>
      <c r="B37" s="3">
        <v>121.54186199999999</v>
      </c>
      <c r="C37" s="4">
        <f t="shared" si="0"/>
        <v>1.8029043893427951E-3</v>
      </c>
      <c r="D37" s="4">
        <f t="shared" si="1"/>
        <v>1.8012811080121121E-3</v>
      </c>
      <c r="E37" s="4">
        <f t="shared" si="2"/>
        <v>0.45392283921905224</v>
      </c>
    </row>
    <row r="38" spans="1:5" ht="15.75" customHeight="1">
      <c r="A38" s="2">
        <v>43397</v>
      </c>
      <c r="B38" s="3">
        <v>120.26458700000001</v>
      </c>
      <c r="C38" s="4">
        <f t="shared" si="0"/>
        <v>-1.0508930659627288E-2</v>
      </c>
      <c r="D38" s="4">
        <f t="shared" si="1"/>
        <v>-1.0564539406852737E-2</v>
      </c>
      <c r="E38" s="4">
        <f t="shared" si="2"/>
        <v>-2.6622639305268896</v>
      </c>
    </row>
    <row r="39" spans="1:5" ht="15.75" customHeight="1">
      <c r="A39" s="2">
        <v>43398</v>
      </c>
      <c r="B39" s="3">
        <v>121.139442</v>
      </c>
      <c r="C39" s="4">
        <f t="shared" si="0"/>
        <v>7.274419027439861E-3</v>
      </c>
      <c r="D39" s="4">
        <f t="shared" si="1"/>
        <v>7.2480880592338988E-3</v>
      </c>
      <c r="E39" s="4">
        <f t="shared" si="2"/>
        <v>1.8265181909269426</v>
      </c>
    </row>
    <row r="40" spans="1:5" ht="15.75" customHeight="1">
      <c r="A40" s="2">
        <v>43399</v>
      </c>
      <c r="B40" s="3">
        <v>119.827179</v>
      </c>
      <c r="C40" s="4">
        <f t="shared" si="0"/>
        <v>-1.0832665053880646E-2</v>
      </c>
      <c r="D40" s="4">
        <f t="shared" si="1"/>
        <v>-1.0891765568216168E-2</v>
      </c>
      <c r="E40" s="4">
        <f t="shared" si="2"/>
        <v>-2.7447249231904745</v>
      </c>
    </row>
    <row r="41" spans="1:5" ht="15.75" customHeight="1">
      <c r="A41" s="2">
        <v>43402</v>
      </c>
      <c r="B41" s="3">
        <v>120.33459499999999</v>
      </c>
      <c r="C41" s="4">
        <f t="shared" si="0"/>
        <v>4.2345651815769783E-3</v>
      </c>
      <c r="D41" s="4">
        <f t="shared" si="1"/>
        <v>4.2256246410862647E-3</v>
      </c>
      <c r="E41" s="4">
        <f t="shared" si="2"/>
        <v>1.0648574095537386</v>
      </c>
    </row>
    <row r="42" spans="1:5" ht="15.75" customHeight="1">
      <c r="A42" s="2">
        <v>43403</v>
      </c>
      <c r="B42" s="3">
        <v>123.134064</v>
      </c>
      <c r="C42" s="4">
        <f t="shared" si="0"/>
        <v>2.3264041400563172E-2</v>
      </c>
      <c r="D42" s="4">
        <f t="shared" si="1"/>
        <v>2.2997558652015679E-2</v>
      </c>
      <c r="E42" s="4">
        <f t="shared" si="2"/>
        <v>5.795384780307951</v>
      </c>
    </row>
    <row r="43" spans="1:5" ht="15.75" customHeight="1">
      <c r="A43" s="2">
        <v>43404</v>
      </c>
      <c r="B43" s="3">
        <v>122.46920799999999</v>
      </c>
      <c r="C43" s="4">
        <f t="shared" si="0"/>
        <v>-5.3994481981850312E-3</v>
      </c>
      <c r="D43" s="4">
        <f t="shared" si="1"/>
        <v>-5.4140779039301328E-3</v>
      </c>
      <c r="E43" s="4">
        <f t="shared" si="2"/>
        <v>-1.3643476317903935</v>
      </c>
    </row>
    <row r="44" spans="1:5" ht="15.75" customHeight="1">
      <c r="A44" s="2">
        <v>43405</v>
      </c>
      <c r="B44" s="3">
        <v>123.195313</v>
      </c>
      <c r="C44" s="4">
        <f t="shared" si="0"/>
        <v>5.9288780572501459E-3</v>
      </c>
      <c r="D44" s="4">
        <f t="shared" si="1"/>
        <v>5.9113714221307552E-3</v>
      </c>
      <c r="E44" s="4">
        <f t="shared" si="2"/>
        <v>1.4896655983769502</v>
      </c>
    </row>
    <row r="45" spans="1:5" ht="15.75" customHeight="1">
      <c r="A45" s="2">
        <v>43406</v>
      </c>
      <c r="B45" s="3">
        <v>123.072823</v>
      </c>
      <c r="C45" s="4">
        <f t="shared" si="0"/>
        <v>-9.9427483901111651E-4</v>
      </c>
      <c r="D45" s="4">
        <f t="shared" si="1"/>
        <v>-9.9476945812430645E-4</v>
      </c>
      <c r="E45" s="4">
        <f t="shared" si="2"/>
        <v>-0.25068190344732522</v>
      </c>
    </row>
    <row r="46" spans="1:5" ht="15.75" customHeight="1">
      <c r="A46" s="2">
        <v>43409</v>
      </c>
      <c r="B46" s="3">
        <v>124.402596</v>
      </c>
      <c r="C46" s="4">
        <f t="shared" si="0"/>
        <v>1.0804765565505903E-2</v>
      </c>
      <c r="D46" s="4">
        <f t="shared" si="1"/>
        <v>1.0746811168103106E-2</v>
      </c>
      <c r="E46" s="4">
        <f t="shared" si="2"/>
        <v>2.708196414361983</v>
      </c>
    </row>
    <row r="47" spans="1:5" ht="15.75" customHeight="1">
      <c r="A47" s="2">
        <v>43410</v>
      </c>
      <c r="B47" s="3">
        <v>124.72628</v>
      </c>
      <c r="C47" s="4">
        <f t="shared" si="0"/>
        <v>2.6019071177582186E-3</v>
      </c>
      <c r="D47" s="4">
        <f t="shared" si="1"/>
        <v>2.5985280175676805E-3</v>
      </c>
      <c r="E47" s="4">
        <f t="shared" si="2"/>
        <v>0.65482906042705546</v>
      </c>
    </row>
    <row r="48" spans="1:5" ht="15.75" customHeight="1">
      <c r="A48" s="2">
        <v>43411</v>
      </c>
      <c r="B48" s="3">
        <v>126.63342299999999</v>
      </c>
      <c r="C48" s="4">
        <f t="shared" si="0"/>
        <v>1.5290626802947949E-2</v>
      </c>
      <c r="D48" s="4">
        <f t="shared" si="1"/>
        <v>1.5174903334181415E-2</v>
      </c>
      <c r="E48" s="4">
        <f t="shared" si="2"/>
        <v>3.8240756402137168</v>
      </c>
    </row>
    <row r="49" spans="1:5" ht="15.75" customHeight="1">
      <c r="A49" s="2">
        <v>43412</v>
      </c>
      <c r="B49" s="3">
        <v>127.114609</v>
      </c>
      <c r="C49" s="4">
        <f t="shared" si="0"/>
        <v>3.7998341085671208E-3</v>
      </c>
      <c r="D49" s="4">
        <f t="shared" si="1"/>
        <v>3.7926329752508343E-3</v>
      </c>
      <c r="E49" s="4">
        <f t="shared" si="2"/>
        <v>0.95574350976321021</v>
      </c>
    </row>
    <row r="50" spans="1:5" ht="15.75" customHeight="1">
      <c r="A50" s="2">
        <v>43413</v>
      </c>
      <c r="B50" s="3">
        <v>127.14960499999999</v>
      </c>
      <c r="C50" s="4">
        <f t="shared" si="0"/>
        <v>2.7531060572268665E-4</v>
      </c>
      <c r="D50" s="4">
        <f t="shared" si="1"/>
        <v>2.7527271471228292E-4</v>
      </c>
      <c r="E50" s="4">
        <f t="shared" si="2"/>
        <v>6.9368724107495297E-2</v>
      </c>
    </row>
    <row r="51" spans="1:5" ht="15.75" customHeight="1">
      <c r="A51" s="2">
        <v>43416</v>
      </c>
      <c r="B51" s="3">
        <v>127.394547</v>
      </c>
      <c r="C51" s="4">
        <f t="shared" si="0"/>
        <v>1.926407872049692E-3</v>
      </c>
      <c r="D51" s="4">
        <f t="shared" si="1"/>
        <v>1.9245547279642704E-3</v>
      </c>
      <c r="E51" s="4">
        <f t="shared" si="2"/>
        <v>0.48498779144699616</v>
      </c>
    </row>
    <row r="52" spans="1:5" ht="15.75" customHeight="1">
      <c r="A52" s="2">
        <v>43417</v>
      </c>
      <c r="B52" s="3">
        <v>126.57218899999999</v>
      </c>
      <c r="C52" s="4">
        <f t="shared" si="0"/>
        <v>-6.4552056533472221E-3</v>
      </c>
      <c r="D52" s="4">
        <f t="shared" si="1"/>
        <v>-6.4761305918231591E-3</v>
      </c>
      <c r="E52" s="4">
        <f t="shared" si="2"/>
        <v>-1.6319849091394361</v>
      </c>
    </row>
    <row r="53" spans="1:5" ht="15.75" customHeight="1">
      <c r="A53" s="2">
        <v>43418</v>
      </c>
      <c r="B53" s="3">
        <v>126.195999</v>
      </c>
      <c r="C53" s="4">
        <f t="shared" si="0"/>
        <v>-2.9721378998983266E-3</v>
      </c>
      <c r="D53" s="4">
        <f t="shared" si="1"/>
        <v>-2.9765634728637878E-3</v>
      </c>
      <c r="E53" s="4">
        <f t="shared" si="2"/>
        <v>-0.75009399516167452</v>
      </c>
    </row>
    <row r="54" spans="1:5" ht="15.75" customHeight="1">
      <c r="A54" s="2">
        <v>43419</v>
      </c>
      <c r="B54" s="3">
        <v>126.414742</v>
      </c>
      <c r="C54" s="4">
        <f t="shared" si="0"/>
        <v>1.7333592327281584E-3</v>
      </c>
      <c r="D54" s="4">
        <f t="shared" si="1"/>
        <v>1.731858699338741E-3</v>
      </c>
      <c r="E54" s="4">
        <f t="shared" si="2"/>
        <v>0.43642839223336272</v>
      </c>
    </row>
    <row r="55" spans="1:5" ht="15.75" customHeight="1">
      <c r="A55" s="2">
        <v>43420</v>
      </c>
      <c r="B55" s="3">
        <v>127.71826900000001</v>
      </c>
      <c r="C55" s="4">
        <f t="shared" si="0"/>
        <v>1.0311510978680022E-2</v>
      </c>
      <c r="D55" s="4">
        <f t="shared" si="1"/>
        <v>1.0258710010991875E-2</v>
      </c>
      <c r="E55" s="4">
        <f t="shared" si="2"/>
        <v>2.5851949227699524</v>
      </c>
    </row>
    <row r="56" spans="1:5" ht="15.75" customHeight="1">
      <c r="A56" s="2">
        <v>43423</v>
      </c>
      <c r="B56" s="3">
        <v>129.24049400000001</v>
      </c>
      <c r="C56" s="4">
        <f t="shared" si="0"/>
        <v>1.1918615965582855E-2</v>
      </c>
      <c r="D56" s="4">
        <f t="shared" si="1"/>
        <v>1.1848148625151088E-2</v>
      </c>
      <c r="E56" s="4">
        <f t="shared" si="2"/>
        <v>2.9857334535380744</v>
      </c>
    </row>
    <row r="57" spans="1:5" ht="15.75" customHeight="1">
      <c r="A57" s="2">
        <v>43424</v>
      </c>
      <c r="B57" s="3">
        <v>128.120667</v>
      </c>
      <c r="C57" s="4">
        <f t="shared" si="0"/>
        <v>-8.6646759490103375E-3</v>
      </c>
      <c r="D57" s="4">
        <f t="shared" si="1"/>
        <v>-8.7024325107877103E-3</v>
      </c>
      <c r="E57" s="4">
        <f t="shared" si="2"/>
        <v>-2.1930129927185029</v>
      </c>
    </row>
    <row r="58" spans="1:5" ht="15.75" customHeight="1">
      <c r="A58" s="2">
        <v>43425</v>
      </c>
      <c r="B58" s="3">
        <v>124.21888</v>
      </c>
      <c r="C58" s="4">
        <f t="shared" si="0"/>
        <v>-3.0454001617084923E-2</v>
      </c>
      <c r="D58" s="4">
        <f t="shared" si="1"/>
        <v>-3.0927359955189009E-2</v>
      </c>
      <c r="E58" s="4">
        <f t="shared" si="2"/>
        <v>-7.7936947087076307</v>
      </c>
    </row>
    <row r="59" spans="1:5" ht="15.75" customHeight="1">
      <c r="A59" s="2">
        <v>43427</v>
      </c>
      <c r="B59" s="3">
        <v>124.428848</v>
      </c>
      <c r="C59" s="4">
        <f t="shared" si="0"/>
        <v>1.6903066586979652E-3</v>
      </c>
      <c r="D59" s="4">
        <f t="shared" si="1"/>
        <v>1.688879698172029E-3</v>
      </c>
      <c r="E59" s="4">
        <f t="shared" si="2"/>
        <v>0.42559768393935132</v>
      </c>
    </row>
    <row r="60" spans="1:5" ht="15.75" customHeight="1">
      <c r="A60" s="2">
        <v>43430</v>
      </c>
      <c r="B60" s="3">
        <v>124.46405799999999</v>
      </c>
      <c r="C60" s="4">
        <f t="shared" si="0"/>
        <v>2.8297296459734312E-4</v>
      </c>
      <c r="D60" s="4">
        <f t="shared" si="1"/>
        <v>2.8293293529939811E-4</v>
      </c>
      <c r="E60" s="4">
        <f t="shared" si="2"/>
        <v>7.1299099695448329E-2</v>
      </c>
    </row>
    <row r="61" spans="1:5" ht="15.75" customHeight="1">
      <c r="A61" s="2">
        <v>43431</v>
      </c>
      <c r="B61" s="3">
        <v>126.09281900000001</v>
      </c>
      <c r="C61" s="4">
        <f t="shared" si="0"/>
        <v>1.3086195534457116E-2</v>
      </c>
      <c r="D61" s="4">
        <f t="shared" si="1"/>
        <v>1.3001311019264255E-2</v>
      </c>
      <c r="E61" s="4">
        <f t="shared" si="2"/>
        <v>3.2763303768545922</v>
      </c>
    </row>
    <row r="62" spans="1:5" ht="15.75" customHeight="1">
      <c r="A62" s="2">
        <v>43432</v>
      </c>
      <c r="B62" s="3">
        <v>128.927719</v>
      </c>
      <c r="C62" s="4">
        <f t="shared" si="0"/>
        <v>2.2482644312996049E-2</v>
      </c>
      <c r="D62" s="4">
        <f t="shared" si="1"/>
        <v>2.2233635013742509E-2</v>
      </c>
      <c r="E62" s="4">
        <f t="shared" si="2"/>
        <v>5.6028760234631125</v>
      </c>
    </row>
    <row r="63" spans="1:5" ht="15.75" customHeight="1">
      <c r="A63" s="2">
        <v>43433</v>
      </c>
      <c r="B63" s="3">
        <v>128.40831</v>
      </c>
      <c r="C63" s="4">
        <f t="shared" si="0"/>
        <v>-4.0286836998954124E-3</v>
      </c>
      <c r="D63" s="4">
        <f t="shared" si="1"/>
        <v>-4.0368207077122768E-3</v>
      </c>
      <c r="E63" s="4">
        <f t="shared" si="2"/>
        <v>-1.0172788183434938</v>
      </c>
    </row>
    <row r="64" spans="1:5" ht="15.75" customHeight="1">
      <c r="A64" s="2">
        <v>43434</v>
      </c>
      <c r="B64" s="3">
        <v>129.33274800000001</v>
      </c>
      <c r="C64" s="4">
        <f t="shared" si="0"/>
        <v>7.199206967212708E-3</v>
      </c>
      <c r="D64" s="4">
        <f t="shared" si="1"/>
        <v>7.1734163839221755E-3</v>
      </c>
      <c r="E64" s="4">
        <f t="shared" si="2"/>
        <v>1.8077009287483883</v>
      </c>
    </row>
    <row r="65" spans="1:5" ht="15.75" customHeight="1">
      <c r="A65" s="2">
        <v>43437</v>
      </c>
      <c r="B65" s="3">
        <v>128.725266</v>
      </c>
      <c r="C65" s="4">
        <f t="shared" si="0"/>
        <v>-4.697047030965463E-3</v>
      </c>
      <c r="D65" s="4">
        <f t="shared" si="1"/>
        <v>-4.7081128209924003E-3</v>
      </c>
      <c r="E65" s="4">
        <f t="shared" si="2"/>
        <v>-1.1864444308900848</v>
      </c>
    </row>
    <row r="66" spans="1:5" ht="15.75" customHeight="1">
      <c r="A66" s="2">
        <v>43438</v>
      </c>
      <c r="B66" s="3">
        <v>128.566788</v>
      </c>
      <c r="C66" s="4">
        <f t="shared" si="0"/>
        <v>-1.2311335989004858E-3</v>
      </c>
      <c r="D66" s="4">
        <f t="shared" si="1"/>
        <v>-1.231892066450149E-3</v>
      </c>
      <c r="E66" s="4">
        <f t="shared" si="2"/>
        <v>-0.31043680074543756</v>
      </c>
    </row>
    <row r="67" spans="1:5" ht="15.75" customHeight="1">
      <c r="A67" s="2">
        <v>43440</v>
      </c>
      <c r="B67" s="3">
        <v>128.461105</v>
      </c>
      <c r="C67" s="4">
        <f t="shared" si="0"/>
        <v>-8.2200855791776553E-4</v>
      </c>
      <c r="D67" s="4">
        <f t="shared" si="1"/>
        <v>-8.2234659220986888E-4</v>
      </c>
      <c r="E67" s="4">
        <f t="shared" si="2"/>
        <v>-0.20723134123688697</v>
      </c>
    </row>
    <row r="68" spans="1:5" ht="15.75" customHeight="1">
      <c r="A68" s="2">
        <v>43441</v>
      </c>
      <c r="B68" s="3">
        <v>128.038544</v>
      </c>
      <c r="C68" s="4">
        <f t="shared" si="0"/>
        <v>-3.2894081052782611E-3</v>
      </c>
      <c r="D68" s="4">
        <f t="shared" si="1"/>
        <v>-3.2948301014902978E-3</v>
      </c>
      <c r="E68" s="4">
        <f t="shared" si="2"/>
        <v>-0.8302971855755551</v>
      </c>
    </row>
    <row r="69" spans="1:5" ht="15.75" customHeight="1">
      <c r="A69" s="2">
        <v>43444</v>
      </c>
      <c r="B69" s="3">
        <v>127.888863</v>
      </c>
      <c r="C69" s="4">
        <f t="shared" si="0"/>
        <v>-1.1690307881039406E-3</v>
      </c>
      <c r="D69" s="4">
        <f t="shared" si="1"/>
        <v>-1.1697146376084013E-3</v>
      </c>
      <c r="E69" s="4">
        <f t="shared" si="2"/>
        <v>-0.29476808867731713</v>
      </c>
    </row>
    <row r="70" spans="1:5" ht="15.75" customHeight="1">
      <c r="A70" s="2">
        <v>43445</v>
      </c>
      <c r="B70" s="3">
        <v>128.98054500000001</v>
      </c>
      <c r="C70" s="4">
        <f t="shared" si="0"/>
        <v>8.5361772275667647E-3</v>
      </c>
      <c r="D70" s="4">
        <f t="shared" si="1"/>
        <v>8.4999500816403933E-3</v>
      </c>
      <c r="E70" s="4">
        <f t="shared" si="2"/>
        <v>2.1419874205733791</v>
      </c>
    </row>
    <row r="71" spans="1:5" ht="15.75" customHeight="1">
      <c r="A71" s="2">
        <v>43446</v>
      </c>
      <c r="B71" s="3">
        <v>129.508835</v>
      </c>
      <c r="C71" s="4">
        <f t="shared" si="0"/>
        <v>4.0958890350478701E-3</v>
      </c>
      <c r="D71" s="4">
        <f t="shared" si="1"/>
        <v>4.0875237160533122E-3</v>
      </c>
      <c r="E71" s="4">
        <f t="shared" si="2"/>
        <v>1.0300559764454347</v>
      </c>
    </row>
    <row r="72" spans="1:5" ht="15.75" customHeight="1">
      <c r="A72" s="2">
        <v>43447</v>
      </c>
      <c r="B72" s="3">
        <v>130.16035500000001</v>
      </c>
      <c r="C72" s="4">
        <f t="shared" si="0"/>
        <v>5.0306992569271814E-3</v>
      </c>
      <c r="D72" s="4">
        <f t="shared" si="1"/>
        <v>5.018087568809091E-3</v>
      </c>
      <c r="E72" s="4">
        <f t="shared" si="2"/>
        <v>1.2645580673398908</v>
      </c>
    </row>
    <row r="73" spans="1:5" ht="15.75" customHeight="1">
      <c r="A73" s="2">
        <v>43448</v>
      </c>
      <c r="B73" s="3">
        <v>117.094978</v>
      </c>
      <c r="C73" s="4">
        <f t="shared" si="0"/>
        <v>-0.10037908240185739</v>
      </c>
      <c r="D73" s="4">
        <f t="shared" si="1"/>
        <v>-0.1057818070573175</v>
      </c>
      <c r="E73" s="4">
        <f t="shared" si="2"/>
        <v>-26.657015378444012</v>
      </c>
    </row>
    <row r="74" spans="1:5" ht="15.75" customHeight="1">
      <c r="A74" s="2">
        <v>43451</v>
      </c>
      <c r="B74" s="3">
        <v>113.696609</v>
      </c>
      <c r="C74" s="4">
        <f t="shared" si="0"/>
        <v>-2.9022329206979332E-2</v>
      </c>
      <c r="D74" s="4">
        <f t="shared" si="1"/>
        <v>-2.9451807048922894E-2</v>
      </c>
      <c r="E74" s="4">
        <f t="shared" si="2"/>
        <v>-7.4218553763285691</v>
      </c>
    </row>
    <row r="75" spans="1:5" ht="15.75" customHeight="1">
      <c r="A75" s="2">
        <v>43452</v>
      </c>
      <c r="B75" s="3">
        <v>114.82353999999999</v>
      </c>
      <c r="C75" s="4">
        <f t="shared" si="0"/>
        <v>9.9117380009108198E-3</v>
      </c>
      <c r="D75" s="4">
        <f t="shared" si="1"/>
        <v>9.8629389166939706E-3</v>
      </c>
      <c r="E75" s="4">
        <f t="shared" si="2"/>
        <v>2.4854606070068805</v>
      </c>
    </row>
    <row r="76" spans="1:5" ht="15.75" customHeight="1">
      <c r="A76" s="2">
        <v>43453</v>
      </c>
      <c r="B76" s="3">
        <v>112.34957900000001</v>
      </c>
      <c r="C76" s="4">
        <f t="shared" si="0"/>
        <v>-2.1545764918935513E-2</v>
      </c>
      <c r="D76" s="4">
        <f t="shared" si="1"/>
        <v>-2.1781263724128405E-2</v>
      </c>
      <c r="E76" s="4">
        <f t="shared" si="2"/>
        <v>-5.4888784584803583</v>
      </c>
    </row>
    <row r="77" spans="1:5" ht="15.75" customHeight="1">
      <c r="A77" s="2">
        <v>43454</v>
      </c>
      <c r="B77" s="3">
        <v>112.930649</v>
      </c>
      <c r="C77" s="4">
        <f t="shared" si="0"/>
        <v>5.1719819973690944E-3</v>
      </c>
      <c r="D77" s="4">
        <f t="shared" si="1"/>
        <v>5.1586532361341088E-3</v>
      </c>
      <c r="E77" s="4">
        <f t="shared" si="2"/>
        <v>1.2999806155057954</v>
      </c>
    </row>
    <row r="78" spans="1:5" ht="15.75" customHeight="1">
      <c r="A78" s="2">
        <v>43455</v>
      </c>
      <c r="B78" s="3">
        <v>112.77216300000001</v>
      </c>
      <c r="C78" s="4">
        <f t="shared" si="0"/>
        <v>-1.4033922713044566E-3</v>
      </c>
      <c r="D78" s="4">
        <f t="shared" si="1"/>
        <v>-1.404377948540535E-3</v>
      </c>
      <c r="E78" s="4">
        <f t="shared" si="2"/>
        <v>-0.35390324303221482</v>
      </c>
    </row>
    <row r="79" spans="1:5" ht="15.75" customHeight="1">
      <c r="A79" s="2">
        <v>43458</v>
      </c>
      <c r="B79" s="3">
        <v>108.14999400000001</v>
      </c>
      <c r="C79" s="4">
        <f t="shared" si="0"/>
        <v>-4.0986790330517997E-2</v>
      </c>
      <c r="D79" s="4">
        <f t="shared" si="1"/>
        <v>-4.1850429772833278E-2</v>
      </c>
      <c r="E79" s="4">
        <f t="shared" si="2"/>
        <v>-10.546308302753985</v>
      </c>
    </row>
    <row r="80" spans="1:5" ht="15.75" customHeight="1">
      <c r="A80" s="2">
        <v>43460</v>
      </c>
      <c r="B80" s="3">
        <v>111.557205</v>
      </c>
      <c r="C80" s="4">
        <f t="shared" si="0"/>
        <v>3.1504495506490635E-2</v>
      </c>
      <c r="D80" s="4">
        <f t="shared" si="1"/>
        <v>3.1018411742154944E-2</v>
      </c>
      <c r="E80" s="4">
        <f t="shared" si="2"/>
        <v>7.8166397590230456</v>
      </c>
    </row>
    <row r="81" spans="1:5" ht="15.75" customHeight="1">
      <c r="A81" s="2">
        <v>43461</v>
      </c>
      <c r="B81" s="3">
        <v>112.1735</v>
      </c>
      <c r="C81" s="4">
        <f t="shared" si="0"/>
        <v>5.5244750888121304E-3</v>
      </c>
      <c r="D81" s="4">
        <f t="shared" si="1"/>
        <v>5.509271146472542E-3</v>
      </c>
      <c r="E81" s="4">
        <f t="shared" si="2"/>
        <v>1.3883363289110806</v>
      </c>
    </row>
    <row r="82" spans="1:5" ht="15.75" customHeight="1">
      <c r="A82" s="2">
        <v>43462</v>
      </c>
      <c r="B82" s="3">
        <v>112.05023199999999</v>
      </c>
      <c r="C82" s="4">
        <f t="shared" si="0"/>
        <v>-1.0989048215488519E-3</v>
      </c>
      <c r="D82" s="4">
        <f t="shared" si="1"/>
        <v>-1.0995090601599621E-3</v>
      </c>
      <c r="E82" s="4">
        <f t="shared" si="2"/>
        <v>-0.27707628316031047</v>
      </c>
    </row>
    <row r="83" spans="1:5" ht="15.75" customHeight="1">
      <c r="A83" s="2">
        <v>43465</v>
      </c>
      <c r="B83" s="3">
        <v>113.61737100000001</v>
      </c>
      <c r="C83" s="4">
        <f t="shared" si="0"/>
        <v>1.3986039761167222E-2</v>
      </c>
      <c r="D83" s="4">
        <f t="shared" si="1"/>
        <v>1.3889137580300758E-2</v>
      </c>
      <c r="E83" s="4">
        <f t="shared" si="2"/>
        <v>3.5000626702357911</v>
      </c>
    </row>
    <row r="84" spans="1:5" ht="15.75" customHeight="1">
      <c r="A84" s="2">
        <v>43467</v>
      </c>
      <c r="B84" s="3">
        <v>112.472832</v>
      </c>
      <c r="C84" s="4">
        <f t="shared" si="0"/>
        <v>-1.0073626857639654E-2</v>
      </c>
      <c r="D84" s="4">
        <f t="shared" si="1"/>
        <v>-1.0124709182401312E-2</v>
      </c>
      <c r="E84" s="4">
        <f t="shared" si="2"/>
        <v>-2.5514267139651308</v>
      </c>
    </row>
    <row r="85" spans="1:5" ht="15.75" customHeight="1">
      <c r="A85" s="2">
        <v>43468</v>
      </c>
      <c r="B85" s="3">
        <v>110.68557</v>
      </c>
      <c r="C85" s="4">
        <f t="shared" si="0"/>
        <v>-1.5890610809906506E-2</v>
      </c>
      <c r="D85" s="4">
        <f t="shared" si="1"/>
        <v>-1.6018220232462781E-2</v>
      </c>
      <c r="E85" s="4">
        <f t="shared" si="2"/>
        <v>-4.0365914985806208</v>
      </c>
    </row>
    <row r="86" spans="1:5" ht="15.75" customHeight="1">
      <c r="A86" s="2">
        <v>43469</v>
      </c>
      <c r="B86" s="3">
        <v>112.543266</v>
      </c>
      <c r="C86" s="4">
        <f t="shared" si="0"/>
        <v>1.6783542787013737E-2</v>
      </c>
      <c r="D86" s="4">
        <f t="shared" si="1"/>
        <v>1.6644255462176745E-2</v>
      </c>
      <c r="E86" s="4">
        <f t="shared" si="2"/>
        <v>4.1943523764685393</v>
      </c>
    </row>
    <row r="87" spans="1:5" ht="15.75" customHeight="1">
      <c r="A87" s="2">
        <v>43472</v>
      </c>
      <c r="B87" s="3">
        <v>111.821327</v>
      </c>
      <c r="C87" s="4">
        <f t="shared" si="0"/>
        <v>-6.4147685211126369E-3</v>
      </c>
      <c r="D87" s="4">
        <f t="shared" si="1"/>
        <v>-6.4354315618506807E-3</v>
      </c>
      <c r="E87" s="4">
        <f t="shared" si="2"/>
        <v>-1.6217287535863716</v>
      </c>
    </row>
    <row r="88" spans="1:5" ht="15.75" customHeight="1">
      <c r="A88" s="2">
        <v>43473</v>
      </c>
      <c r="B88" s="3">
        <v>114.418549</v>
      </c>
      <c r="C88" s="4">
        <f t="shared" si="0"/>
        <v>2.3226535310209673E-2</v>
      </c>
      <c r="D88" s="4">
        <f t="shared" si="1"/>
        <v>2.2960904595764955E-2</v>
      </c>
      <c r="E88" s="4">
        <f t="shared" si="2"/>
        <v>5.7861479581327684</v>
      </c>
    </row>
    <row r="89" spans="1:5" ht="15.75" customHeight="1">
      <c r="A89" s="2">
        <v>43474</v>
      </c>
      <c r="B89" s="3">
        <v>113.51168800000001</v>
      </c>
      <c r="C89" s="4">
        <f t="shared" si="0"/>
        <v>-7.9258215379045937E-3</v>
      </c>
      <c r="D89" s="4">
        <f t="shared" si="1"/>
        <v>-7.9573978174010511E-3</v>
      </c>
      <c r="E89" s="4">
        <f t="shared" si="2"/>
        <v>-2.005264249985065</v>
      </c>
    </row>
    <row r="90" spans="1:5" ht="15.75" customHeight="1">
      <c r="A90" s="2">
        <v>43475</v>
      </c>
      <c r="B90" s="3">
        <v>114.19843299999999</v>
      </c>
      <c r="C90" s="4">
        <f t="shared" si="0"/>
        <v>6.0499937239941997E-3</v>
      </c>
      <c r="D90" s="4">
        <f t="shared" si="1"/>
        <v>6.0317659934545267E-3</v>
      </c>
      <c r="E90" s="4">
        <f t="shared" si="2"/>
        <v>1.5200050303505408</v>
      </c>
    </row>
    <row r="91" spans="1:5" ht="15.75" customHeight="1">
      <c r="A91" s="2">
        <v>43476</v>
      </c>
      <c r="B91" s="3">
        <v>114.23365</v>
      </c>
      <c r="C91" s="4">
        <f t="shared" si="0"/>
        <v>3.0838426653370053E-4</v>
      </c>
      <c r="D91" s="4">
        <f t="shared" si="1"/>
        <v>3.083367258793649E-4</v>
      </c>
      <c r="E91" s="4">
        <f t="shared" si="2"/>
        <v>7.7700854921599949E-2</v>
      </c>
    </row>
    <row r="92" spans="1:5" ht="15.75" customHeight="1">
      <c r="A92" s="2">
        <v>43479</v>
      </c>
      <c r="B92" s="3">
        <v>112.93943</v>
      </c>
      <c r="C92" s="4">
        <f t="shared" si="0"/>
        <v>-1.1329586334674553E-2</v>
      </c>
      <c r="D92" s="4">
        <f t="shared" si="1"/>
        <v>-1.1394255008109359E-2</v>
      </c>
      <c r="E92" s="4">
        <f t="shared" si="2"/>
        <v>-2.8713522620435588</v>
      </c>
    </row>
    <row r="93" spans="1:5" ht="15.75" customHeight="1">
      <c r="A93" s="2">
        <v>43480</v>
      </c>
      <c r="B93" s="3">
        <v>113.890297</v>
      </c>
      <c r="C93" s="4">
        <f t="shared" si="0"/>
        <v>8.419265087489837E-3</v>
      </c>
      <c r="D93" s="4">
        <f t="shared" si="1"/>
        <v>8.3840207579131878E-3</v>
      </c>
      <c r="E93" s="4">
        <f t="shared" si="2"/>
        <v>2.1127732309941232</v>
      </c>
    </row>
    <row r="94" spans="1:5" ht="15.75" customHeight="1">
      <c r="A94" s="2">
        <v>43481</v>
      </c>
      <c r="B94" s="3">
        <v>112.728149</v>
      </c>
      <c r="C94" s="4">
        <f t="shared" si="0"/>
        <v>-1.0204100178964341E-2</v>
      </c>
      <c r="D94" s="4">
        <f t="shared" si="1"/>
        <v>-1.0256518904699634E-2</v>
      </c>
      <c r="E94" s="4">
        <f t="shared" si="2"/>
        <v>-2.5846427639843079</v>
      </c>
    </row>
    <row r="95" spans="1:5" ht="15.75" customHeight="1">
      <c r="A95" s="2">
        <v>43482</v>
      </c>
      <c r="B95" s="3">
        <v>113.652573</v>
      </c>
      <c r="C95" s="4">
        <f t="shared" si="0"/>
        <v>8.2004717384297852E-3</v>
      </c>
      <c r="D95" s="4">
        <f t="shared" si="1"/>
        <v>8.1670305679203917E-3</v>
      </c>
      <c r="E95" s="4">
        <f t="shared" si="2"/>
        <v>2.0580917031159389</v>
      </c>
    </row>
    <row r="96" spans="1:5" ht="15.75" customHeight="1">
      <c r="A96" s="2">
        <v>43483</v>
      </c>
      <c r="B96" s="3">
        <v>115.061256</v>
      </c>
      <c r="C96" s="4">
        <f t="shared" si="0"/>
        <v>1.2394642398461109E-2</v>
      </c>
      <c r="D96" s="4">
        <f t="shared" si="1"/>
        <v>1.2318457693854552E-2</v>
      </c>
      <c r="E96" s="4">
        <f t="shared" si="2"/>
        <v>3.1042513388513471</v>
      </c>
    </row>
    <row r="97" spans="1:5" ht="15.75" customHeight="1">
      <c r="A97" s="2">
        <v>43487</v>
      </c>
      <c r="B97" s="3">
        <v>113.39727000000001</v>
      </c>
      <c r="C97" s="4">
        <f t="shared" si="0"/>
        <v>-1.4461740275110452E-2</v>
      </c>
      <c r="D97" s="4">
        <f t="shared" si="1"/>
        <v>-1.4567330489578584E-2</v>
      </c>
      <c r="E97" s="4">
        <f t="shared" si="2"/>
        <v>-3.6709672833738032</v>
      </c>
    </row>
    <row r="98" spans="1:5" ht="15.75" customHeight="1">
      <c r="A98" s="2">
        <v>43488</v>
      </c>
      <c r="B98" s="3">
        <v>113.39727000000001</v>
      </c>
      <c r="C98" s="4">
        <f t="shared" si="0"/>
        <v>0</v>
      </c>
      <c r="D98" s="4">
        <f t="shared" si="1"/>
        <v>0</v>
      </c>
      <c r="E98" s="4">
        <f t="shared" si="2"/>
        <v>0</v>
      </c>
    </row>
    <row r="99" spans="1:5" ht="15.75" customHeight="1">
      <c r="A99" s="2">
        <v>43489</v>
      </c>
      <c r="B99" s="3">
        <v>111.838928</v>
      </c>
      <c r="C99" s="4">
        <f t="shared" si="0"/>
        <v>-1.3742323779046975E-2</v>
      </c>
      <c r="D99" s="4">
        <f t="shared" si="1"/>
        <v>-1.3837623611832238E-2</v>
      </c>
      <c r="E99" s="4">
        <f t="shared" si="2"/>
        <v>-3.4870811501817238</v>
      </c>
    </row>
    <row r="100" spans="1:5" ht="15.75" customHeight="1">
      <c r="A100" s="2">
        <v>43490</v>
      </c>
      <c r="B100" s="3">
        <v>112.895432</v>
      </c>
      <c r="C100" s="4">
        <f t="shared" si="0"/>
        <v>9.4466570709619453E-3</v>
      </c>
      <c r="D100" s="4">
        <f t="shared" si="1"/>
        <v>9.4023164345164219E-3</v>
      </c>
      <c r="E100" s="4">
        <f t="shared" si="2"/>
        <v>2.3693837414981385</v>
      </c>
    </row>
    <row r="101" spans="1:5" ht="15.75" customHeight="1">
      <c r="A101" s="2">
        <v>43493</v>
      </c>
      <c r="B101" s="3">
        <v>113.564545</v>
      </c>
      <c r="C101" s="4">
        <f t="shared" si="0"/>
        <v>5.9268385633175647E-3</v>
      </c>
      <c r="D101" s="4">
        <f t="shared" si="1"/>
        <v>5.9093439467847071E-3</v>
      </c>
      <c r="E101" s="4">
        <f t="shared" si="2"/>
        <v>1.4891546745897462</v>
      </c>
    </row>
    <row r="102" spans="1:5" ht="15.75" customHeight="1">
      <c r="A102" s="2">
        <v>43494</v>
      </c>
      <c r="B102" s="3">
        <v>114.744286</v>
      </c>
      <c r="C102" s="4">
        <f t="shared" si="0"/>
        <v>1.0388286238455911E-2</v>
      </c>
      <c r="D102" s="4">
        <f t="shared" si="1"/>
        <v>1.0334698794598992E-2</v>
      </c>
      <c r="E102" s="4">
        <f t="shared" si="2"/>
        <v>2.6043440962389459</v>
      </c>
    </row>
    <row r="103" spans="1:5" ht="15.75" customHeight="1">
      <c r="A103" s="2">
        <v>43495</v>
      </c>
      <c r="B103" s="3">
        <v>115.897644</v>
      </c>
      <c r="C103" s="4">
        <f t="shared" si="0"/>
        <v>1.0051550627976344E-2</v>
      </c>
      <c r="D103" s="4">
        <f t="shared" si="1"/>
        <v>1.0001369776379249E-2</v>
      </c>
      <c r="E103" s="4">
        <f t="shared" si="2"/>
        <v>2.5203451836475708</v>
      </c>
    </row>
    <row r="104" spans="1:5" ht="15.75" customHeight="1">
      <c r="A104" s="2">
        <v>43496</v>
      </c>
      <c r="B104" s="3">
        <v>117.165459</v>
      </c>
      <c r="C104" s="4">
        <f t="shared" si="0"/>
        <v>1.0939092083701018E-2</v>
      </c>
      <c r="D104" s="4">
        <f t="shared" si="1"/>
        <v>1.0879693004626998E-2</v>
      </c>
      <c r="E104" s="4">
        <f t="shared" si="2"/>
        <v>2.7416826371660035</v>
      </c>
    </row>
    <row r="105" spans="1:5" ht="15.75" customHeight="1">
      <c r="A105" s="2">
        <v>43497</v>
      </c>
      <c r="B105" s="3">
        <v>118.15152</v>
      </c>
      <c r="C105" s="4">
        <f t="shared" si="0"/>
        <v>8.4159701025880544E-3</v>
      </c>
      <c r="D105" s="4">
        <f t="shared" si="1"/>
        <v>8.3807532774127225E-3</v>
      </c>
      <c r="E105" s="4">
        <f t="shared" si="2"/>
        <v>2.1119498259080061</v>
      </c>
    </row>
    <row r="106" spans="1:5" ht="15.75" customHeight="1">
      <c r="A106" s="2">
        <v>43500</v>
      </c>
      <c r="B106" s="3">
        <v>116.989357</v>
      </c>
      <c r="C106" s="4">
        <f t="shared" si="0"/>
        <v>-9.8362086243156815E-3</v>
      </c>
      <c r="D106" s="4">
        <f t="shared" si="1"/>
        <v>-9.8849037041295034E-3</v>
      </c>
      <c r="E106" s="4">
        <f t="shared" si="2"/>
        <v>-2.4909957334406347</v>
      </c>
    </row>
    <row r="107" spans="1:5" ht="15.75" customHeight="1">
      <c r="A107" s="2">
        <v>43501</v>
      </c>
      <c r="B107" s="3">
        <v>116.989357</v>
      </c>
      <c r="C107" s="4">
        <f t="shared" si="0"/>
        <v>0</v>
      </c>
      <c r="D107" s="4">
        <f t="shared" si="1"/>
        <v>0</v>
      </c>
      <c r="E107" s="4">
        <f t="shared" si="2"/>
        <v>0</v>
      </c>
    </row>
    <row r="108" spans="1:5" ht="15.75" customHeight="1">
      <c r="A108" s="2">
        <v>43502</v>
      </c>
      <c r="B108" s="3">
        <v>117.094978</v>
      </c>
      <c r="C108" s="4">
        <f t="shared" si="0"/>
        <v>9.0282571601790491E-4</v>
      </c>
      <c r="D108" s="4">
        <f t="shared" si="1"/>
        <v>9.0241841401126038E-4</v>
      </c>
      <c r="E108" s="4">
        <f t="shared" si="2"/>
        <v>0.22740944033083763</v>
      </c>
    </row>
    <row r="109" spans="1:5" ht="15.75" customHeight="1">
      <c r="A109" s="2">
        <v>43503</v>
      </c>
      <c r="B109" s="3">
        <v>116.258606</v>
      </c>
      <c r="C109" s="4">
        <f t="shared" si="0"/>
        <v>-7.1426803632859241E-3</v>
      </c>
      <c r="D109" s="4">
        <f t="shared" si="1"/>
        <v>-7.1683114272616871E-3</v>
      </c>
      <c r="E109" s="4">
        <f t="shared" si="2"/>
        <v>-1.8064144796699451</v>
      </c>
    </row>
    <row r="110" spans="1:5" ht="15.75" customHeight="1">
      <c r="A110" s="2">
        <v>43504</v>
      </c>
      <c r="B110" s="3">
        <v>116.56675</v>
      </c>
      <c r="C110" s="4">
        <f t="shared" si="0"/>
        <v>2.650504858109159E-3</v>
      </c>
      <c r="D110" s="4">
        <f t="shared" si="1"/>
        <v>2.6469984645499122E-3</v>
      </c>
      <c r="E110" s="4">
        <f t="shared" si="2"/>
        <v>0.66704361306657789</v>
      </c>
    </row>
    <row r="111" spans="1:5" ht="15.75" customHeight="1">
      <c r="A111" s="2">
        <v>43507</v>
      </c>
      <c r="B111" s="3">
        <v>116.214584</v>
      </c>
      <c r="C111" s="4">
        <f t="shared" si="0"/>
        <v>-3.0211531161330042E-3</v>
      </c>
      <c r="D111" s="4">
        <f t="shared" si="1"/>
        <v>-3.0257260118098377E-3</v>
      </c>
      <c r="E111" s="4">
        <f t="shared" si="2"/>
        <v>-0.7624829549760791</v>
      </c>
    </row>
    <row r="112" spans="1:5" ht="15.75" customHeight="1">
      <c r="A112" s="2">
        <v>43508</v>
      </c>
      <c r="B112" s="3">
        <v>118.116287</v>
      </c>
      <c r="C112" s="4">
        <f t="shared" si="0"/>
        <v>1.6363720752982237E-2</v>
      </c>
      <c r="D112" s="4">
        <f t="shared" si="1"/>
        <v>1.6231277959241494E-2</v>
      </c>
      <c r="E112" s="4">
        <f t="shared" si="2"/>
        <v>4.0902820457288565</v>
      </c>
    </row>
    <row r="113" spans="1:5" ht="15.75" customHeight="1">
      <c r="A113" s="2">
        <v>43509</v>
      </c>
      <c r="B113" s="3">
        <v>118.37159699999999</v>
      </c>
      <c r="C113" s="4">
        <f t="shared" si="0"/>
        <v>2.1615139324519606E-3</v>
      </c>
      <c r="D113" s="4">
        <f t="shared" si="1"/>
        <v>2.1591812220644623E-3</v>
      </c>
      <c r="E113" s="4">
        <f t="shared" si="2"/>
        <v>0.54411366796024452</v>
      </c>
    </row>
    <row r="114" spans="1:5" ht="15.75" customHeight="1">
      <c r="A114" s="2">
        <v>43510</v>
      </c>
      <c r="B114" s="3">
        <v>118.24831399999999</v>
      </c>
      <c r="C114" s="4">
        <f t="shared" si="0"/>
        <v>-1.0414913976365522E-3</v>
      </c>
      <c r="D114" s="4">
        <f t="shared" si="1"/>
        <v>-1.0420341266666837E-3</v>
      </c>
      <c r="E114" s="4">
        <f t="shared" si="2"/>
        <v>-0.26259259992000428</v>
      </c>
    </row>
    <row r="115" spans="1:5" ht="15.75" customHeight="1">
      <c r="A115" s="2">
        <v>43511</v>
      </c>
      <c r="B115" s="3">
        <v>120.07081599999999</v>
      </c>
      <c r="C115" s="4">
        <f t="shared" si="0"/>
        <v>1.5412498820067745E-2</v>
      </c>
      <c r="D115" s="4">
        <f t="shared" si="1"/>
        <v>1.5294932712900758E-2</v>
      </c>
      <c r="E115" s="4">
        <f t="shared" si="2"/>
        <v>3.8543230436509912</v>
      </c>
    </row>
    <row r="116" spans="1:5" ht="15.75" customHeight="1">
      <c r="A116" s="2">
        <v>43515</v>
      </c>
      <c r="B116" s="3">
        <v>119.46333300000001</v>
      </c>
      <c r="C116" s="4">
        <f t="shared" si="0"/>
        <v>-5.059372628899164E-3</v>
      </c>
      <c r="D116" s="4">
        <f t="shared" si="1"/>
        <v>-5.0722145877465704E-3</v>
      </c>
      <c r="E116" s="4">
        <f t="shared" si="2"/>
        <v>-1.2781980761121357</v>
      </c>
    </row>
    <row r="117" spans="1:5" ht="15.75" customHeight="1">
      <c r="A117" s="2">
        <v>43516</v>
      </c>
      <c r="B117" s="3">
        <v>120.04437299999999</v>
      </c>
      <c r="C117" s="4">
        <f t="shared" si="0"/>
        <v>4.8637517923594796E-3</v>
      </c>
      <c r="D117" s="4">
        <f t="shared" si="1"/>
        <v>4.8519619646865755E-3</v>
      </c>
      <c r="E117" s="4">
        <f t="shared" si="2"/>
        <v>1.2226944151010171</v>
      </c>
    </row>
    <row r="118" spans="1:5" ht="15.75" customHeight="1">
      <c r="A118" s="2">
        <v>43517</v>
      </c>
      <c r="B118" s="3">
        <v>119.22558600000001</v>
      </c>
      <c r="C118" s="4">
        <f t="shared" si="0"/>
        <v>-6.8207028745944321E-3</v>
      </c>
      <c r="D118" s="4">
        <f t="shared" si="1"/>
        <v>-6.8440701833744197E-3</v>
      </c>
      <c r="E118" s="4">
        <f t="shared" si="2"/>
        <v>-1.7247056862103538</v>
      </c>
    </row>
    <row r="119" spans="1:5" ht="15.75" customHeight="1">
      <c r="A119" s="2">
        <v>43518</v>
      </c>
      <c r="B119" s="3">
        <v>120.26449599999999</v>
      </c>
      <c r="C119" s="4">
        <f t="shared" si="0"/>
        <v>8.7138175190012244E-3</v>
      </c>
      <c r="D119" s="4">
        <f t="shared" si="1"/>
        <v>8.6760713282446437E-3</v>
      </c>
      <c r="E119" s="4">
        <f t="shared" si="2"/>
        <v>2.1863699747176502</v>
      </c>
    </row>
    <row r="120" spans="1:5" ht="15.75" customHeight="1">
      <c r="A120" s="2">
        <v>43521</v>
      </c>
      <c r="B120" s="3">
        <v>120.707596</v>
      </c>
      <c r="C120" s="4">
        <f t="shared" si="0"/>
        <v>3.6843791371312211E-3</v>
      </c>
      <c r="D120" s="4">
        <f t="shared" si="1"/>
        <v>3.6776084377710856E-3</v>
      </c>
      <c r="E120" s="4">
        <f t="shared" si="2"/>
        <v>0.92675732631831353</v>
      </c>
    </row>
    <row r="121" spans="1:5" ht="15.75" customHeight="1">
      <c r="A121" s="2">
        <v>43522</v>
      </c>
      <c r="B121" s="3">
        <v>120.62784600000001</v>
      </c>
      <c r="C121" s="4">
        <f t="shared" si="0"/>
        <v>-6.6068750138963909E-4</v>
      </c>
      <c r="D121" s="4">
        <f t="shared" si="1"/>
        <v>-6.6090585155628354E-4</v>
      </c>
      <c r="E121" s="4">
        <f t="shared" si="2"/>
        <v>-0.16654827459218347</v>
      </c>
    </row>
    <row r="122" spans="1:5" ht="15.75" customHeight="1">
      <c r="A122" s="2">
        <v>43523</v>
      </c>
      <c r="B122" s="3">
        <v>120.41516900000001</v>
      </c>
      <c r="C122" s="4">
        <f t="shared" si="0"/>
        <v>-1.7630837907857471E-3</v>
      </c>
      <c r="D122" s="4">
        <f t="shared" si="1"/>
        <v>-1.764639852259193E-3</v>
      </c>
      <c r="E122" s="4">
        <f t="shared" si="2"/>
        <v>-0.44468924276931665</v>
      </c>
    </row>
    <row r="123" spans="1:5" ht="15.75" customHeight="1">
      <c r="A123" s="2">
        <v>43524</v>
      </c>
      <c r="B123" s="3">
        <v>121.09755699999999</v>
      </c>
      <c r="C123" s="4">
        <f t="shared" si="0"/>
        <v>5.6669604474830649E-3</v>
      </c>
      <c r="D123" s="4">
        <f t="shared" si="1"/>
        <v>5.6509636342105766E-3</v>
      </c>
      <c r="E123" s="4">
        <f t="shared" si="2"/>
        <v>1.4240428358210653</v>
      </c>
    </row>
    <row r="124" spans="1:5" ht="15.75" customHeight="1">
      <c r="A124" s="2">
        <v>43525</v>
      </c>
      <c r="B124" s="3">
        <v>122.61306</v>
      </c>
      <c r="C124" s="4">
        <f t="shared" si="0"/>
        <v>1.2514728104713208E-2</v>
      </c>
      <c r="D124" s="4">
        <f t="shared" si="1"/>
        <v>1.2437066169020957E-2</v>
      </c>
      <c r="E124" s="4">
        <f t="shared" si="2"/>
        <v>3.1341406745932812</v>
      </c>
    </row>
    <row r="125" spans="1:5" ht="15.75" customHeight="1">
      <c r="A125" s="2">
        <v>43528</v>
      </c>
      <c r="B125" s="3">
        <v>122.728279</v>
      </c>
      <c r="C125" s="4">
        <f t="shared" si="0"/>
        <v>9.3969598344577799E-4</v>
      </c>
      <c r="D125" s="4">
        <f t="shared" si="1"/>
        <v>9.392547455731381E-4</v>
      </c>
      <c r="E125" s="4">
        <f t="shared" si="2"/>
        <v>0.2366921958844308</v>
      </c>
    </row>
    <row r="126" spans="1:5" ht="15.75" customHeight="1">
      <c r="A126" s="2">
        <v>43529</v>
      </c>
      <c r="B126" s="3">
        <v>122.985275</v>
      </c>
      <c r="C126" s="4">
        <f t="shared" si="0"/>
        <v>2.0940243120332594E-3</v>
      </c>
      <c r="D126" s="4">
        <f t="shared" si="1"/>
        <v>2.0918348990468746E-3</v>
      </c>
      <c r="E126" s="4">
        <f t="shared" si="2"/>
        <v>0.52714239455981238</v>
      </c>
    </row>
    <row r="127" spans="1:5" ht="15.75" customHeight="1">
      <c r="A127" s="2">
        <v>43530</v>
      </c>
      <c r="B127" s="3">
        <v>123.26886</v>
      </c>
      <c r="C127" s="4">
        <f t="shared" si="0"/>
        <v>2.3058451509743927E-3</v>
      </c>
      <c r="D127" s="4">
        <f t="shared" si="1"/>
        <v>2.3031907696559419E-3</v>
      </c>
      <c r="E127" s="4">
        <f t="shared" si="2"/>
        <v>0.58040407395329741</v>
      </c>
    </row>
    <row r="128" spans="1:5" ht="15.75" customHeight="1">
      <c r="A128" s="2">
        <v>43531</v>
      </c>
      <c r="B128" s="3">
        <v>122.515579</v>
      </c>
      <c r="C128" s="4">
        <f t="shared" si="0"/>
        <v>-6.1108782866978826E-3</v>
      </c>
      <c r="D128" s="4">
        <f t="shared" si="1"/>
        <v>-6.1296261195867936E-3</v>
      </c>
      <c r="E128" s="4">
        <f t="shared" si="2"/>
        <v>-1.544665782135872</v>
      </c>
    </row>
    <row r="129" spans="1:5" ht="15.75" customHeight="1">
      <c r="A129" s="2">
        <v>43532</v>
      </c>
      <c r="B129" s="3">
        <v>122.356033</v>
      </c>
      <c r="C129" s="4">
        <f t="shared" si="0"/>
        <v>-1.3022507121319318E-3</v>
      </c>
      <c r="D129" s="4">
        <f t="shared" si="1"/>
        <v>-1.303099377453952E-3</v>
      </c>
      <c r="E129" s="4">
        <f t="shared" si="2"/>
        <v>-0.32838104311839589</v>
      </c>
    </row>
    <row r="130" spans="1:5" ht="15.75" customHeight="1">
      <c r="A130" s="2">
        <v>43535</v>
      </c>
      <c r="B130" s="3">
        <v>122.799187</v>
      </c>
      <c r="C130" s="4">
        <f t="shared" si="0"/>
        <v>3.6218402079119952E-3</v>
      </c>
      <c r="D130" s="4">
        <f t="shared" si="1"/>
        <v>3.6152971385415155E-3</v>
      </c>
      <c r="E130" s="4">
        <f t="shared" si="2"/>
        <v>0.91105487891246184</v>
      </c>
    </row>
    <row r="131" spans="1:5" ht="15.75" customHeight="1">
      <c r="A131" s="2">
        <v>43536</v>
      </c>
      <c r="B131" s="3">
        <v>123.34864</v>
      </c>
      <c r="C131" s="4">
        <f t="shared" si="0"/>
        <v>4.4744025870464416E-3</v>
      </c>
      <c r="D131" s="4">
        <f t="shared" si="1"/>
        <v>4.4644222075407502E-3</v>
      </c>
      <c r="E131" s="4">
        <f t="shared" si="2"/>
        <v>1.1250343963002691</v>
      </c>
    </row>
    <row r="132" spans="1:5" ht="15.75" customHeight="1">
      <c r="A132" s="2">
        <v>43537</v>
      </c>
      <c r="B132" s="3">
        <v>123.552483</v>
      </c>
      <c r="C132" s="4">
        <f t="shared" si="0"/>
        <v>1.6525759830022608E-3</v>
      </c>
      <c r="D132" s="4">
        <f t="shared" si="1"/>
        <v>1.6512119818493009E-3</v>
      </c>
      <c r="E132" s="4">
        <f t="shared" si="2"/>
        <v>0.41610541942602386</v>
      </c>
    </row>
    <row r="133" spans="1:5" ht="15.75" customHeight="1">
      <c r="A133" s="2">
        <v>43538</v>
      </c>
      <c r="B133" s="3">
        <v>122.32060199999999</v>
      </c>
      <c r="C133" s="4">
        <f t="shared" si="0"/>
        <v>-9.9705078367385083E-3</v>
      </c>
      <c r="D133" s="4">
        <f t="shared" si="1"/>
        <v>-1.002054623331605E-2</v>
      </c>
      <c r="E133" s="4">
        <f t="shared" si="2"/>
        <v>-2.5251776507956447</v>
      </c>
    </row>
    <row r="134" spans="1:5" ht="15.75" customHeight="1">
      <c r="A134" s="2">
        <v>43539</v>
      </c>
      <c r="B134" s="3">
        <v>121.94837200000001</v>
      </c>
      <c r="C134" s="4">
        <f t="shared" si="0"/>
        <v>-3.0430687383306669E-3</v>
      </c>
      <c r="D134" s="4">
        <f t="shared" si="1"/>
        <v>-3.0477082867042989E-3</v>
      </c>
      <c r="E134" s="4">
        <f t="shared" si="2"/>
        <v>-0.76802248824948327</v>
      </c>
    </row>
    <row r="135" spans="1:5" ht="15.75" customHeight="1">
      <c r="A135" s="2">
        <v>43542</v>
      </c>
      <c r="B135" s="3">
        <v>121.567284</v>
      </c>
      <c r="C135" s="4">
        <f t="shared" si="0"/>
        <v>-3.1249945673731947E-3</v>
      </c>
      <c r="D135" s="4">
        <f t="shared" si="1"/>
        <v>-3.1298875592706368E-3</v>
      </c>
      <c r="E135" s="4">
        <f t="shared" si="2"/>
        <v>-0.7887316649362005</v>
      </c>
    </row>
    <row r="136" spans="1:5" ht="15.75" customHeight="1">
      <c r="A136" s="2">
        <v>43543</v>
      </c>
      <c r="B136" s="3">
        <v>122.692818</v>
      </c>
      <c r="C136" s="4">
        <f t="shared" si="0"/>
        <v>9.2585271543946124E-3</v>
      </c>
      <c r="D136" s="4">
        <f t="shared" si="1"/>
        <v>9.215929716354614E-3</v>
      </c>
      <c r="E136" s="4">
        <f t="shared" si="2"/>
        <v>2.3224142885213626</v>
      </c>
    </row>
    <row r="137" spans="1:5" ht="15.75" customHeight="1">
      <c r="A137" s="2">
        <v>43544</v>
      </c>
      <c r="B137" s="3">
        <v>121.673615</v>
      </c>
      <c r="C137" s="4">
        <f t="shared" si="0"/>
        <v>-8.3069491484008828E-3</v>
      </c>
      <c r="D137" s="4">
        <f t="shared" si="1"/>
        <v>-8.3416441236751175E-3</v>
      </c>
      <c r="E137" s="4">
        <f t="shared" si="2"/>
        <v>-2.1020943191661297</v>
      </c>
    </row>
    <row r="138" spans="1:5" ht="15.75" customHeight="1">
      <c r="A138" s="2">
        <v>43545</v>
      </c>
      <c r="B138" s="3">
        <v>122.391502</v>
      </c>
      <c r="C138" s="4">
        <f t="shared" si="0"/>
        <v>5.9001041433675216E-3</v>
      </c>
      <c r="D138" s="4">
        <f t="shared" si="1"/>
        <v>5.8827666906757364E-3</v>
      </c>
      <c r="E138" s="4">
        <f t="shared" si="2"/>
        <v>1.4824572060502856</v>
      </c>
    </row>
    <row r="139" spans="1:5" ht="15.75" customHeight="1">
      <c r="A139" s="2">
        <v>43546</v>
      </c>
      <c r="B139" s="3">
        <v>121.336861</v>
      </c>
      <c r="C139" s="4">
        <f t="shared" si="0"/>
        <v>-8.6169462974643746E-3</v>
      </c>
      <c r="D139" s="4">
        <f t="shared" si="1"/>
        <v>-8.6542868415986456E-3</v>
      </c>
      <c r="E139" s="4">
        <f t="shared" si="2"/>
        <v>-2.1808802840828587</v>
      </c>
    </row>
    <row r="140" spans="1:5" ht="15.75" customHeight="1">
      <c r="A140" s="2">
        <v>43549</v>
      </c>
      <c r="B140" s="3">
        <v>121.070961</v>
      </c>
      <c r="C140" s="4">
        <f t="shared" si="0"/>
        <v>-2.1914198027588832E-3</v>
      </c>
      <c r="D140" s="4">
        <f t="shared" si="1"/>
        <v>-2.1938244768774226E-3</v>
      </c>
      <c r="E140" s="4">
        <f t="shared" si="2"/>
        <v>-0.55284376817311054</v>
      </c>
    </row>
    <row r="141" spans="1:5" ht="15.75" customHeight="1">
      <c r="A141" s="2">
        <v>43550</v>
      </c>
      <c r="B141" s="3">
        <v>122.808044</v>
      </c>
      <c r="C141" s="4">
        <f t="shared" si="0"/>
        <v>1.4347643610427759E-2</v>
      </c>
      <c r="D141" s="4">
        <f t="shared" si="1"/>
        <v>1.4245690208752144E-2</v>
      </c>
      <c r="E141" s="4">
        <f t="shared" si="2"/>
        <v>3.5899139326055405</v>
      </c>
    </row>
    <row r="142" spans="1:5" ht="15.75" customHeight="1">
      <c r="A142" s="2">
        <v>43551</v>
      </c>
      <c r="B142" s="3">
        <v>122.923233</v>
      </c>
      <c r="C142" s="4">
        <f t="shared" si="0"/>
        <v>9.3795973169315261E-4</v>
      </c>
      <c r="D142" s="4">
        <f t="shared" si="1"/>
        <v>9.375201223331646E-4</v>
      </c>
      <c r="E142" s="4">
        <f t="shared" si="2"/>
        <v>0.23625507082795749</v>
      </c>
    </row>
    <row r="143" spans="1:5" ht="15.75" customHeight="1">
      <c r="A143" s="2">
        <v>43552</v>
      </c>
      <c r="B143" s="3">
        <v>123.082748</v>
      </c>
      <c r="C143" s="4">
        <f t="shared" si="0"/>
        <v>1.2976798291662161E-3</v>
      </c>
      <c r="D143" s="4">
        <f t="shared" si="1"/>
        <v>1.2968385704076964E-3</v>
      </c>
      <c r="E143" s="4">
        <f t="shared" si="2"/>
        <v>0.32680331974273946</v>
      </c>
    </row>
    <row r="144" spans="1:5" ht="15.75" customHeight="1">
      <c r="A144" s="2">
        <v>43553</v>
      </c>
      <c r="B144" s="3">
        <v>123.889267</v>
      </c>
      <c r="C144" s="4">
        <f t="shared" si="0"/>
        <v>6.5526567541375393E-3</v>
      </c>
      <c r="D144" s="4">
        <f t="shared" si="1"/>
        <v>6.5312814248546583E-3</v>
      </c>
      <c r="E144" s="4">
        <f t="shared" si="2"/>
        <v>1.6458829190633739</v>
      </c>
    </row>
    <row r="145" spans="1:5" ht="15.75" customHeight="1">
      <c r="A145" s="2">
        <v>43556</v>
      </c>
      <c r="B145" s="3">
        <v>123.17139400000001</v>
      </c>
      <c r="C145" s="4">
        <f t="shared" si="0"/>
        <v>-5.7944728981243979E-3</v>
      </c>
      <c r="D145" s="4">
        <f t="shared" si="1"/>
        <v>-5.8113259909350528E-3</v>
      </c>
      <c r="E145" s="4">
        <f t="shared" si="2"/>
        <v>-1.4644541497156334</v>
      </c>
    </row>
    <row r="146" spans="1:5" ht="15.75" customHeight="1">
      <c r="A146" s="2">
        <v>43557</v>
      </c>
      <c r="B146" s="3">
        <v>122.04586</v>
      </c>
      <c r="C146" s="4">
        <f t="shared" si="0"/>
        <v>-9.1379496768543653E-3</v>
      </c>
      <c r="D146" s="4">
        <f t="shared" si="1"/>
        <v>-9.1799568410646584E-3</v>
      </c>
      <c r="E146" s="4">
        <f t="shared" si="2"/>
        <v>-2.313349123948294</v>
      </c>
    </row>
    <row r="147" spans="1:5" ht="15.75" customHeight="1">
      <c r="A147" s="2">
        <v>43558</v>
      </c>
      <c r="B147" s="3">
        <v>121.567284</v>
      </c>
      <c r="C147" s="4">
        <f t="shared" si="0"/>
        <v>-3.9212800827492537E-3</v>
      </c>
      <c r="D147" s="4">
        <f t="shared" si="1"/>
        <v>-3.928988459227057E-3</v>
      </c>
      <c r="E147" s="4">
        <f t="shared" si="2"/>
        <v>-0.99010509172521832</v>
      </c>
    </row>
    <row r="148" spans="1:5" ht="15.75" customHeight="1">
      <c r="A148" s="2">
        <v>43559</v>
      </c>
      <c r="B148" s="3">
        <v>120.149315</v>
      </c>
      <c r="C148" s="4">
        <f t="shared" si="0"/>
        <v>-1.1664067447620195E-2</v>
      </c>
      <c r="D148" s="4">
        <f t="shared" si="1"/>
        <v>-1.1732626320651609E-2</v>
      </c>
      <c r="E148" s="4">
        <f t="shared" si="2"/>
        <v>-2.9566218328042053</v>
      </c>
    </row>
    <row r="149" spans="1:5" ht="15.75" customHeight="1">
      <c r="A149" s="2">
        <v>43560</v>
      </c>
      <c r="B149" s="3">
        <v>120.689896</v>
      </c>
      <c r="C149" s="4">
        <f t="shared" si="0"/>
        <v>4.4992432957275128E-3</v>
      </c>
      <c r="D149" s="4">
        <f t="shared" si="1"/>
        <v>4.4891519582105164E-3</v>
      </c>
      <c r="E149" s="4">
        <f t="shared" si="2"/>
        <v>1.1312662934690501</v>
      </c>
    </row>
    <row r="150" spans="1:5" ht="15.75" customHeight="1">
      <c r="A150" s="2">
        <v>43563</v>
      </c>
      <c r="B150" s="3">
        <v>120.65443399999999</v>
      </c>
      <c r="C150" s="4">
        <f t="shared" si="0"/>
        <v>-2.9382741368846362E-4</v>
      </c>
      <c r="D150" s="4">
        <f t="shared" si="1"/>
        <v>-2.9387058942064148E-4</v>
      </c>
      <c r="E150" s="4">
        <f t="shared" si="2"/>
        <v>-7.4055388534001648E-2</v>
      </c>
    </row>
    <row r="151" spans="1:5" ht="15.75" customHeight="1">
      <c r="A151" s="2">
        <v>43564</v>
      </c>
      <c r="B151" s="3">
        <v>120.149315</v>
      </c>
      <c r="C151" s="4">
        <f t="shared" si="0"/>
        <v>-4.1864934694401156E-3</v>
      </c>
      <c r="D151" s="4">
        <f t="shared" si="1"/>
        <v>-4.1952813687897656E-3</v>
      </c>
      <c r="E151" s="4">
        <f t="shared" si="2"/>
        <v>-1.0572109049350209</v>
      </c>
    </row>
    <row r="152" spans="1:5" ht="15.75" customHeight="1">
      <c r="A152" s="2">
        <v>43565</v>
      </c>
      <c r="B152" s="3">
        <v>120.158157</v>
      </c>
      <c r="C152" s="4">
        <f t="shared" si="0"/>
        <v>7.3591763715018669E-5</v>
      </c>
      <c r="D152" s="4">
        <f t="shared" si="1"/>
        <v>7.3589055973909416E-5</v>
      </c>
      <c r="E152" s="4">
        <f t="shared" si="2"/>
        <v>1.8544442105425173E-2</v>
      </c>
    </row>
    <row r="153" spans="1:5" ht="15.75" customHeight="1">
      <c r="A153" s="2">
        <v>43566</v>
      </c>
      <c r="B153" s="3">
        <v>119.83023799999999</v>
      </c>
      <c r="C153" s="4">
        <f t="shared" si="0"/>
        <v>-2.7290614985049123E-3</v>
      </c>
      <c r="D153" s="4">
        <f t="shared" si="1"/>
        <v>-2.7327921758807834E-3</v>
      </c>
      <c r="E153" s="4">
        <f t="shared" si="2"/>
        <v>-0.68866362832195738</v>
      </c>
    </row>
    <row r="154" spans="1:5" ht="15.75" customHeight="1">
      <c r="A154" s="2">
        <v>43567</v>
      </c>
      <c r="B154" s="3">
        <v>120.51264999999999</v>
      </c>
      <c r="C154" s="4">
        <f t="shared" si="0"/>
        <v>5.694823037904668E-3</v>
      </c>
      <c r="D154" s="4">
        <f t="shared" si="1"/>
        <v>5.6786688343909587E-3</v>
      </c>
      <c r="E154" s="4">
        <f t="shared" si="2"/>
        <v>1.4310245462665216</v>
      </c>
    </row>
    <row r="155" spans="1:5" ht="15.75" customHeight="1">
      <c r="A155" s="2">
        <v>43570</v>
      </c>
      <c r="B155" s="3">
        <v>120.991219</v>
      </c>
      <c r="C155" s="4">
        <f t="shared" si="0"/>
        <v>3.9711100867834822E-3</v>
      </c>
      <c r="D155" s="4">
        <f t="shared" si="1"/>
        <v>3.9632460415738088E-3</v>
      </c>
      <c r="E155" s="4">
        <f t="shared" si="2"/>
        <v>0.99873800247659983</v>
      </c>
    </row>
    <row r="156" spans="1:5" ht="15.75" customHeight="1">
      <c r="A156" s="2">
        <v>43571</v>
      </c>
      <c r="B156" s="3">
        <v>122.32060199999999</v>
      </c>
      <c r="C156" s="4">
        <f t="shared" si="0"/>
        <v>1.0987433724425844E-2</v>
      </c>
      <c r="D156" s="4">
        <f t="shared" si="1"/>
        <v>1.0927510410568352E-2</v>
      </c>
      <c r="E156" s="4">
        <f t="shared" si="2"/>
        <v>2.7537326234632244</v>
      </c>
    </row>
    <row r="157" spans="1:5" ht="15.75" customHeight="1">
      <c r="A157" s="2">
        <v>43572</v>
      </c>
      <c r="B157" s="3">
        <v>122.76372499999999</v>
      </c>
      <c r="C157" s="4">
        <f t="shared" si="0"/>
        <v>3.6226358663604351E-3</v>
      </c>
      <c r="D157" s="4">
        <f t="shared" si="1"/>
        <v>3.6160899253275241E-3</v>
      </c>
      <c r="E157" s="4">
        <f t="shared" si="2"/>
        <v>0.91125466118253606</v>
      </c>
    </row>
    <row r="158" spans="1:5" ht="15.75" customHeight="1">
      <c r="A158" s="2">
        <v>43573</v>
      </c>
      <c r="B158" s="3">
        <v>121.877495</v>
      </c>
      <c r="C158" s="4">
        <f t="shared" si="0"/>
        <v>-7.2189891598678493E-3</v>
      </c>
      <c r="D158" s="4">
        <f t="shared" si="1"/>
        <v>-7.2451721480165862E-3</v>
      </c>
      <c r="E158" s="4">
        <f t="shared" si="2"/>
        <v>-1.8257833813001798</v>
      </c>
    </row>
    <row r="159" spans="1:5" ht="15.75" customHeight="1">
      <c r="A159" s="2">
        <v>43577</v>
      </c>
      <c r="B159" s="3">
        <v>122.152214</v>
      </c>
      <c r="C159" s="4">
        <f t="shared" si="0"/>
        <v>2.2540584707620107E-3</v>
      </c>
      <c r="D159" s="4">
        <f t="shared" si="1"/>
        <v>2.2515218919833073E-3</v>
      </c>
      <c r="E159" s="4">
        <f t="shared" si="2"/>
        <v>0.56738351677979348</v>
      </c>
    </row>
    <row r="160" spans="1:5" ht="15.75" customHeight="1">
      <c r="A160" s="2">
        <v>43578</v>
      </c>
      <c r="B160" s="3">
        <v>123.98674</v>
      </c>
      <c r="C160" s="4">
        <f t="shared" si="0"/>
        <v>1.5018360616861163E-2</v>
      </c>
      <c r="D160" s="4">
        <f t="shared" si="1"/>
        <v>1.4906701607837445E-2</v>
      </c>
      <c r="E160" s="4">
        <f t="shared" si="2"/>
        <v>3.756488805175036</v>
      </c>
    </row>
    <row r="161" spans="1:5" ht="15.75" customHeight="1">
      <c r="A161" s="2">
        <v>43579</v>
      </c>
      <c r="B161" s="3">
        <v>123.36638600000001</v>
      </c>
      <c r="C161" s="4">
        <f t="shared" si="0"/>
        <v>-5.0033898786272782E-3</v>
      </c>
      <c r="D161" s="4">
        <f t="shared" si="1"/>
        <v>-5.0159487425410409E-3</v>
      </c>
      <c r="E161" s="4">
        <f t="shared" si="2"/>
        <v>-1.2640190831203424</v>
      </c>
    </row>
    <row r="162" spans="1:5" ht="15.75" customHeight="1">
      <c r="A162" s="2">
        <v>43580</v>
      </c>
      <c r="B162" s="3">
        <v>123.765182</v>
      </c>
      <c r="C162" s="4">
        <f t="shared" si="0"/>
        <v>3.2326147577995041E-3</v>
      </c>
      <c r="D162" s="4">
        <f t="shared" si="1"/>
        <v>3.2274010915413873E-3</v>
      </c>
      <c r="E162" s="4">
        <f t="shared" si="2"/>
        <v>0.81330507506842964</v>
      </c>
    </row>
    <row r="163" spans="1:5" ht="15.75" customHeight="1">
      <c r="A163" s="2">
        <v>43581</v>
      </c>
      <c r="B163" s="3">
        <v>124.421013</v>
      </c>
      <c r="C163" s="4">
        <f t="shared" si="0"/>
        <v>5.298994348830726E-3</v>
      </c>
      <c r="D163" s="4">
        <f t="shared" si="1"/>
        <v>5.2850040794190228E-3</v>
      </c>
      <c r="E163" s="4">
        <f t="shared" si="2"/>
        <v>1.3318210280135938</v>
      </c>
    </row>
    <row r="164" spans="1:5" ht="15.75" customHeight="1">
      <c r="A164" s="2">
        <v>43584</v>
      </c>
      <c r="B164" s="3">
        <v>123.933578</v>
      </c>
      <c r="C164" s="4">
        <f t="shared" si="0"/>
        <v>-3.9176260363673852E-3</v>
      </c>
      <c r="D164" s="4">
        <f t="shared" si="1"/>
        <v>-3.9253200346271132E-3</v>
      </c>
      <c r="E164" s="4">
        <f t="shared" si="2"/>
        <v>-0.98918064872603251</v>
      </c>
    </row>
    <row r="165" spans="1:5" ht="15.75" customHeight="1">
      <c r="A165" s="2">
        <v>43585</v>
      </c>
      <c r="B165" s="3">
        <v>125.138863</v>
      </c>
      <c r="C165" s="4">
        <f t="shared" si="0"/>
        <v>9.7252497624171191E-3</v>
      </c>
      <c r="D165" s="4">
        <f t="shared" si="1"/>
        <v>9.6782639081121613E-3</v>
      </c>
      <c r="E165" s="4">
        <f t="shared" si="2"/>
        <v>2.4389225048442649</v>
      </c>
    </row>
    <row r="166" spans="1:5" ht="15.75" customHeight="1">
      <c r="A166" s="2">
        <v>43586</v>
      </c>
      <c r="B166" s="3">
        <v>125.803566</v>
      </c>
      <c r="C166" s="4">
        <f t="shared" si="0"/>
        <v>5.3117231854663957E-3</v>
      </c>
      <c r="D166" s="4">
        <f t="shared" si="1"/>
        <v>5.2976657413956523E-3</v>
      </c>
      <c r="E166" s="4">
        <f t="shared" si="2"/>
        <v>1.3350117668317043</v>
      </c>
    </row>
    <row r="167" spans="1:5" ht="15.75" customHeight="1">
      <c r="A167" s="2">
        <v>43587</v>
      </c>
      <c r="B167" s="3">
        <v>125.209755</v>
      </c>
      <c r="C167" s="4">
        <f t="shared" si="0"/>
        <v>-4.7201444194356328E-3</v>
      </c>
      <c r="D167" s="4">
        <f t="shared" si="1"/>
        <v>-4.7313194802400278E-3</v>
      </c>
      <c r="E167" s="4">
        <f t="shared" si="2"/>
        <v>-1.192292509020487</v>
      </c>
    </row>
    <row r="168" spans="1:5" ht="15.75" customHeight="1">
      <c r="A168" s="2">
        <v>43588</v>
      </c>
      <c r="B168" s="3">
        <v>125.85672</v>
      </c>
      <c r="C168" s="4">
        <f t="shared" si="0"/>
        <v>5.1670494842833486E-3</v>
      </c>
      <c r="D168" s="4">
        <f t="shared" si="1"/>
        <v>5.1537460906143518E-3</v>
      </c>
      <c r="E168" s="4">
        <f t="shared" si="2"/>
        <v>1.2987440148348166</v>
      </c>
    </row>
    <row r="169" spans="1:5" ht="15.75" customHeight="1">
      <c r="A169" s="2">
        <v>43591</v>
      </c>
      <c r="B169" s="3">
        <v>125.927643</v>
      </c>
      <c r="C169" s="4">
        <f t="shared" si="0"/>
        <v>5.6352175712196873E-4</v>
      </c>
      <c r="D169" s="4">
        <f t="shared" si="1"/>
        <v>5.633630383615186E-4</v>
      </c>
      <c r="E169" s="4">
        <f t="shared" si="2"/>
        <v>0.14196748566710268</v>
      </c>
    </row>
    <row r="170" spans="1:5" ht="15.75" customHeight="1">
      <c r="A170" s="2">
        <v>43592</v>
      </c>
      <c r="B170" s="3">
        <v>124.04877500000001</v>
      </c>
      <c r="C170" s="4">
        <f t="shared" si="0"/>
        <v>-1.4920218906979758E-2</v>
      </c>
      <c r="D170" s="4">
        <f t="shared" si="1"/>
        <v>-1.5032645056526748E-2</v>
      </c>
      <c r="E170" s="4">
        <f t="shared" si="2"/>
        <v>-3.7882265542447402</v>
      </c>
    </row>
    <row r="171" spans="1:5" ht="15.75" customHeight="1">
      <c r="A171" s="2">
        <v>43593</v>
      </c>
      <c r="B171" s="3">
        <v>123.889267</v>
      </c>
      <c r="C171" s="4">
        <f t="shared" si="0"/>
        <v>-1.2858490541321542E-3</v>
      </c>
      <c r="D171" s="4">
        <f t="shared" si="1"/>
        <v>-1.2866764673889681E-3</v>
      </c>
      <c r="E171" s="4">
        <f t="shared" si="2"/>
        <v>-0.32424246978201998</v>
      </c>
    </row>
    <row r="172" spans="1:5" ht="15.75" customHeight="1">
      <c r="A172" s="2">
        <v>43594</v>
      </c>
      <c r="B172" s="3">
        <v>122.949791</v>
      </c>
      <c r="C172" s="4">
        <f t="shared" si="0"/>
        <v>-7.5831912057401961E-3</v>
      </c>
      <c r="D172" s="4">
        <f t="shared" si="1"/>
        <v>-7.6120897885220262E-3</v>
      </c>
      <c r="E172" s="4">
        <f t="shared" si="2"/>
        <v>-1.9182466267075506</v>
      </c>
    </row>
    <row r="173" spans="1:5" ht="15.75" customHeight="1">
      <c r="A173" s="2">
        <v>43595</v>
      </c>
      <c r="B173" s="3">
        <v>123.233429</v>
      </c>
      <c r="C173" s="4">
        <f t="shared" si="0"/>
        <v>2.30694170110461E-3</v>
      </c>
      <c r="D173" s="4">
        <f t="shared" si="1"/>
        <v>2.3042847965298054E-3</v>
      </c>
      <c r="E173" s="4">
        <f t="shared" si="2"/>
        <v>0.58067976872551097</v>
      </c>
    </row>
    <row r="174" spans="1:5" ht="15.75" customHeight="1">
      <c r="A174" s="2">
        <v>43598</v>
      </c>
      <c r="B174" s="3">
        <v>121.593857</v>
      </c>
      <c r="C174" s="4">
        <f t="shared" si="0"/>
        <v>-1.3304604223907468E-2</v>
      </c>
      <c r="D174" s="4">
        <f t="shared" si="1"/>
        <v>-1.3393903415407875E-2</v>
      </c>
      <c r="E174" s="4">
        <f t="shared" si="2"/>
        <v>-3.3752636606827844</v>
      </c>
    </row>
    <row r="175" spans="1:5" ht="15.75" customHeight="1">
      <c r="A175" s="2">
        <v>43599</v>
      </c>
      <c r="B175" s="3">
        <v>121.257103</v>
      </c>
      <c r="C175" s="4">
        <f t="shared" si="0"/>
        <v>-2.769498462409981E-3</v>
      </c>
      <c r="D175" s="4">
        <f t="shared" si="1"/>
        <v>-2.7733406188138179E-3</v>
      </c>
      <c r="E175" s="4">
        <f t="shared" si="2"/>
        <v>-0.69888183594108211</v>
      </c>
    </row>
    <row r="176" spans="1:5" ht="15.75" customHeight="1">
      <c r="A176" s="2">
        <v>43600</v>
      </c>
      <c r="B176" s="3">
        <v>121.336861</v>
      </c>
      <c r="C176" s="4">
        <f t="shared" si="0"/>
        <v>6.5775940564898885E-4</v>
      </c>
      <c r="D176" s="4">
        <f t="shared" si="1"/>
        <v>6.5754317674361444E-4</v>
      </c>
      <c r="E176" s="4">
        <f t="shared" si="2"/>
        <v>0.16570088053939083</v>
      </c>
    </row>
    <row r="177" spans="1:5" ht="15.75" customHeight="1">
      <c r="A177" s="2">
        <v>43601</v>
      </c>
      <c r="B177" s="3">
        <v>122.488983</v>
      </c>
      <c r="C177" s="4">
        <f t="shared" si="0"/>
        <v>9.4952349228813963E-3</v>
      </c>
      <c r="D177" s="4">
        <f t="shared" si="1"/>
        <v>9.450438524727621E-3</v>
      </c>
      <c r="E177" s="4">
        <f t="shared" si="2"/>
        <v>2.3815105082313606</v>
      </c>
    </row>
    <row r="178" spans="1:5" ht="15.75" customHeight="1">
      <c r="A178" s="2">
        <v>43602</v>
      </c>
      <c r="B178" s="3">
        <v>122.843452</v>
      </c>
      <c r="C178" s="4">
        <f t="shared" si="0"/>
        <v>2.8938847504350216E-3</v>
      </c>
      <c r="D178" s="4">
        <f t="shared" si="1"/>
        <v>2.8897055268134833E-3</v>
      </c>
      <c r="E178" s="4">
        <f t="shared" si="2"/>
        <v>0.72820579275699782</v>
      </c>
    </row>
    <row r="179" spans="1:5" ht="15.75" customHeight="1">
      <c r="A179" s="2">
        <v>43605</v>
      </c>
      <c r="B179" s="3">
        <v>122.67506400000001</v>
      </c>
      <c r="C179" s="4">
        <f t="shared" si="0"/>
        <v>-1.3707527528613662E-3</v>
      </c>
      <c r="D179" s="4">
        <f t="shared" si="1"/>
        <v>-1.3716930938309775E-3</v>
      </c>
      <c r="E179" s="4">
        <f t="shared" si="2"/>
        <v>-0.34566665964540633</v>
      </c>
    </row>
    <row r="180" spans="1:5" ht="15.75" customHeight="1">
      <c r="A180" s="2">
        <v>43606</v>
      </c>
      <c r="B180" s="3">
        <v>122.40921</v>
      </c>
      <c r="C180" s="4">
        <f t="shared" si="0"/>
        <v>-2.1671396886330904E-3</v>
      </c>
      <c r="D180" s="4">
        <f t="shared" si="1"/>
        <v>-2.1694913340251608E-3</v>
      </c>
      <c r="E180" s="4">
        <f t="shared" si="2"/>
        <v>-0.5467118161743405</v>
      </c>
    </row>
    <row r="181" spans="1:5" ht="15.75" customHeight="1">
      <c r="A181" s="2">
        <v>43607</v>
      </c>
      <c r="B181" s="3">
        <v>122.976418</v>
      </c>
      <c r="C181" s="4">
        <f t="shared" si="0"/>
        <v>4.6337036240981684E-3</v>
      </c>
      <c r="D181" s="4">
        <f t="shared" si="1"/>
        <v>4.6230010683726841E-3</v>
      </c>
      <c r="E181" s="4">
        <f t="shared" si="2"/>
        <v>1.1649962692299165</v>
      </c>
    </row>
    <row r="182" spans="1:5" ht="15.75" customHeight="1">
      <c r="A182" s="2">
        <v>43608</v>
      </c>
      <c r="B182" s="3">
        <v>123.889267</v>
      </c>
      <c r="C182" s="4">
        <f t="shared" si="0"/>
        <v>7.4229597417612902E-3</v>
      </c>
      <c r="D182" s="4">
        <f t="shared" si="1"/>
        <v>7.3955451574123357E-3</v>
      </c>
      <c r="E182" s="4">
        <f t="shared" si="2"/>
        <v>1.8636773796679087</v>
      </c>
    </row>
    <row r="183" spans="1:5" ht="15.75" customHeight="1">
      <c r="A183" s="2">
        <v>43609</v>
      </c>
      <c r="B183" s="3">
        <v>123.89816999999999</v>
      </c>
      <c r="C183" s="4">
        <f t="shared" si="0"/>
        <v>7.1862560943148103E-5</v>
      </c>
      <c r="D183" s="4">
        <f t="shared" si="1"/>
        <v>7.1859978952913448E-5</v>
      </c>
      <c r="E183" s="4">
        <f t="shared" si="2"/>
        <v>1.810871469613419E-2</v>
      </c>
    </row>
    <row r="184" spans="1:5" ht="15.75" customHeight="1">
      <c r="A184" s="2">
        <v>43613</v>
      </c>
      <c r="B184" s="3">
        <v>122.30989099999999</v>
      </c>
      <c r="C184" s="4">
        <f t="shared" si="0"/>
        <v>-1.2819228887722878E-2</v>
      </c>
      <c r="D184" s="4">
        <f t="shared" si="1"/>
        <v>-1.290210422951195E-2</v>
      </c>
      <c r="E184" s="4">
        <f t="shared" si="2"/>
        <v>-3.2513302658370113</v>
      </c>
    </row>
    <row r="185" spans="1:5" ht="15.75" customHeight="1">
      <c r="A185" s="2">
        <v>43614</v>
      </c>
      <c r="B185" s="3">
        <v>117.18798099999999</v>
      </c>
      <c r="C185" s="4">
        <f t="shared" si="0"/>
        <v>-4.187649876983375E-2</v>
      </c>
      <c r="D185" s="4">
        <f t="shared" si="1"/>
        <v>-4.2778593631081087E-2</v>
      </c>
      <c r="E185" s="4">
        <f t="shared" si="2"/>
        <v>-10.780205595032434</v>
      </c>
    </row>
    <row r="186" spans="1:5" ht="15.75" customHeight="1">
      <c r="A186" s="2">
        <v>43615</v>
      </c>
      <c r="B186" s="3">
        <v>117.883972</v>
      </c>
      <c r="C186" s="4">
        <f t="shared" si="0"/>
        <v>5.9390988227709671E-3</v>
      </c>
      <c r="D186" s="4">
        <f t="shared" si="1"/>
        <v>5.9215318955200243E-3</v>
      </c>
      <c r="E186" s="4">
        <f t="shared" si="2"/>
        <v>1.4922260376710461</v>
      </c>
    </row>
    <row r="187" spans="1:5" ht="15.75" customHeight="1">
      <c r="A187" s="2">
        <v>43616</v>
      </c>
      <c r="B187" s="3">
        <v>117.027328</v>
      </c>
      <c r="C187" s="4">
        <f t="shared" si="0"/>
        <v>-7.2668403131174002E-3</v>
      </c>
      <c r="D187" s="4">
        <f t="shared" si="1"/>
        <v>-7.2933724116753754E-3</v>
      </c>
      <c r="E187" s="4">
        <f t="shared" si="2"/>
        <v>-1.8379298477421946</v>
      </c>
    </row>
    <row r="188" spans="1:5" ht="15.75" customHeight="1">
      <c r="A188" s="2">
        <v>43619</v>
      </c>
      <c r="B188" s="3">
        <v>117.286102</v>
      </c>
      <c r="C188" s="4">
        <f t="shared" si="0"/>
        <v>2.2112271075692895E-3</v>
      </c>
      <c r="D188" s="4">
        <f t="shared" si="1"/>
        <v>2.2087859428927556E-3</v>
      </c>
      <c r="E188" s="4">
        <f t="shared" si="2"/>
        <v>0.55661405760897442</v>
      </c>
    </row>
    <row r="189" spans="1:5" ht="15.75" customHeight="1">
      <c r="A189" s="2">
        <v>43620</v>
      </c>
      <c r="B189" s="3">
        <v>119.32950599999999</v>
      </c>
      <c r="C189" s="4">
        <f t="shared" si="0"/>
        <v>1.7422388204188042E-2</v>
      </c>
      <c r="D189" s="4">
        <f t="shared" si="1"/>
        <v>1.7272358476177547E-2</v>
      </c>
      <c r="E189" s="4">
        <f t="shared" si="2"/>
        <v>4.3526343359967417</v>
      </c>
    </row>
    <row r="190" spans="1:5" ht="15.75" customHeight="1">
      <c r="A190" s="2">
        <v>43621</v>
      </c>
      <c r="B190" s="3">
        <v>119.90952299999999</v>
      </c>
      <c r="C190" s="4">
        <f t="shared" si="0"/>
        <v>4.8606335469116753E-3</v>
      </c>
      <c r="D190" s="4">
        <f t="shared" si="1"/>
        <v>4.8488588073873932E-3</v>
      </c>
      <c r="E190" s="4">
        <f t="shared" si="2"/>
        <v>1.2219124194616231</v>
      </c>
    </row>
    <row r="191" spans="1:5" ht="15.75" customHeight="1">
      <c r="A191" s="2">
        <v>43622</v>
      </c>
      <c r="B191" s="3">
        <v>121.961823</v>
      </c>
      <c r="C191" s="4">
        <f t="shared" si="0"/>
        <v>1.7115404587173637E-2</v>
      </c>
      <c r="D191" s="4">
        <f t="shared" si="1"/>
        <v>1.6970586132177088E-2</v>
      </c>
      <c r="E191" s="4">
        <f t="shared" si="2"/>
        <v>4.2765877053086259</v>
      </c>
    </row>
    <row r="192" spans="1:5" ht="15.75" customHeight="1">
      <c r="A192" s="2">
        <v>43623</v>
      </c>
      <c r="B192" s="3">
        <v>123.630493</v>
      </c>
      <c r="C192" s="4">
        <f t="shared" si="0"/>
        <v>1.3681904377569085E-2</v>
      </c>
      <c r="D192" s="4">
        <f t="shared" si="1"/>
        <v>1.3589152184015206E-2</v>
      </c>
      <c r="E192" s="4">
        <f t="shared" si="2"/>
        <v>3.4244663503718318</v>
      </c>
    </row>
    <row r="193" spans="1:5" ht="15.75" customHeight="1">
      <c r="A193" s="2">
        <v>43626</v>
      </c>
      <c r="B193" s="3">
        <v>124.04986599999999</v>
      </c>
      <c r="C193" s="4">
        <f t="shared" si="0"/>
        <v>3.392148569689786E-3</v>
      </c>
      <c r="D193" s="4">
        <f t="shared" si="1"/>
        <v>3.3864082114992288E-3</v>
      </c>
      <c r="E193" s="4">
        <f t="shared" si="2"/>
        <v>0.85337486929780559</v>
      </c>
    </row>
    <row r="194" spans="1:5" ht="15.75" customHeight="1">
      <c r="A194" s="2">
        <v>43627</v>
      </c>
      <c r="B194" s="3">
        <v>124.728043</v>
      </c>
      <c r="C194" s="4">
        <f t="shared" si="0"/>
        <v>5.4669708389689445E-3</v>
      </c>
      <c r="D194" s="4">
        <f t="shared" si="1"/>
        <v>5.4520811967337639E-3</v>
      </c>
      <c r="E194" s="4">
        <f t="shared" si="2"/>
        <v>1.3739244615769086</v>
      </c>
    </row>
    <row r="195" spans="1:5" ht="15.75" customHeight="1">
      <c r="A195" s="2">
        <v>43628</v>
      </c>
      <c r="B195" s="3">
        <v>126.423401</v>
      </c>
      <c r="C195" s="4">
        <f t="shared" si="0"/>
        <v>1.3592436465951757E-2</v>
      </c>
      <c r="D195" s="4">
        <f t="shared" si="1"/>
        <v>1.3500887946784919E-2</v>
      </c>
      <c r="E195" s="4">
        <f t="shared" si="2"/>
        <v>3.4022237625897995</v>
      </c>
    </row>
    <row r="196" spans="1:5" ht="15.75" customHeight="1">
      <c r="A196" s="2">
        <v>43629</v>
      </c>
      <c r="B196" s="3">
        <v>125.557892</v>
      </c>
      <c r="C196" s="4">
        <f t="shared" si="0"/>
        <v>-6.8461138772876627E-3</v>
      </c>
      <c r="D196" s="4">
        <f t="shared" si="1"/>
        <v>-6.869656024570495E-3</v>
      </c>
      <c r="E196" s="4">
        <f t="shared" si="2"/>
        <v>-1.7311533181917647</v>
      </c>
    </row>
    <row r="197" spans="1:5" ht="15.75" customHeight="1">
      <c r="A197" s="2">
        <v>43630</v>
      </c>
      <c r="B197" s="3">
        <v>125.00466900000001</v>
      </c>
      <c r="C197" s="4">
        <f t="shared" si="0"/>
        <v>-4.4061188921520637E-3</v>
      </c>
      <c r="D197" s="4">
        <f t="shared" si="1"/>
        <v>-4.4158544418492337E-3</v>
      </c>
      <c r="E197" s="4">
        <f t="shared" si="2"/>
        <v>-1.112795319346007</v>
      </c>
    </row>
    <row r="198" spans="1:5" ht="15.75" customHeight="1">
      <c r="A198" s="2">
        <v>43633</v>
      </c>
      <c r="B198" s="3">
        <v>124.42465199999999</v>
      </c>
      <c r="C198" s="4">
        <f t="shared" si="0"/>
        <v>-4.6399626881137709E-3</v>
      </c>
      <c r="D198" s="4">
        <f t="shared" si="1"/>
        <v>-4.6507607296076316E-3</v>
      </c>
      <c r="E198" s="4">
        <f t="shared" si="2"/>
        <v>-1.1719917038611232</v>
      </c>
    </row>
    <row r="199" spans="1:5" ht="15.75" customHeight="1">
      <c r="A199" s="2">
        <v>43634</v>
      </c>
      <c r="B199" s="3">
        <v>125.12957</v>
      </c>
      <c r="C199" s="4">
        <f t="shared" si="0"/>
        <v>5.6654207077871223E-3</v>
      </c>
      <c r="D199" s="4">
        <f t="shared" si="1"/>
        <v>5.6494325698172492E-3</v>
      </c>
      <c r="E199" s="4">
        <f t="shared" si="2"/>
        <v>1.4236570075939468</v>
      </c>
    </row>
    <row r="200" spans="1:5" ht="15.75" customHeight="1">
      <c r="A200" s="2">
        <v>43635</v>
      </c>
      <c r="B200" s="3">
        <v>125.325867</v>
      </c>
      <c r="C200" s="4">
        <f t="shared" si="0"/>
        <v>1.568749896607183E-3</v>
      </c>
      <c r="D200" s="4">
        <f t="shared" si="1"/>
        <v>1.5675206938614193E-3</v>
      </c>
      <c r="E200" s="4">
        <f t="shared" si="2"/>
        <v>0.39501521485307767</v>
      </c>
    </row>
    <row r="201" spans="1:5" ht="15.75" customHeight="1">
      <c r="A201" s="2">
        <v>43636</v>
      </c>
      <c r="B201" s="3">
        <v>126.896378</v>
      </c>
      <c r="C201" s="4">
        <f t="shared" si="0"/>
        <v>1.2531419391656761E-2</v>
      </c>
      <c r="D201" s="4">
        <f t="shared" si="1"/>
        <v>1.245355101502283E-2</v>
      </c>
      <c r="E201" s="4">
        <f t="shared" si="2"/>
        <v>3.1382948557857531</v>
      </c>
    </row>
    <row r="202" spans="1:5" ht="15.75" customHeight="1">
      <c r="A202" s="2">
        <v>43637</v>
      </c>
      <c r="B202" s="3">
        <v>126.78930699999999</v>
      </c>
      <c r="C202" s="4">
        <f t="shared" si="0"/>
        <v>-8.4376718774435624E-4</v>
      </c>
      <c r="D202" s="4">
        <f t="shared" si="1"/>
        <v>-8.441233596427957E-4</v>
      </c>
      <c r="E202" s="4">
        <f t="shared" si="2"/>
        <v>-0.21271908662998451</v>
      </c>
    </row>
    <row r="203" spans="1:5" ht="15.75" customHeight="1">
      <c r="A203" s="2">
        <v>43640</v>
      </c>
      <c r="B203" s="3">
        <v>127.65482299999999</v>
      </c>
      <c r="C203" s="4">
        <f t="shared" si="0"/>
        <v>6.8264116310691684E-3</v>
      </c>
      <c r="D203" s="4">
        <f t="shared" si="1"/>
        <v>6.803217179941405E-3</v>
      </c>
      <c r="E203" s="4">
        <f t="shared" si="2"/>
        <v>1.714410729345234</v>
      </c>
    </row>
    <row r="204" spans="1:5" ht="15.75" customHeight="1">
      <c r="A204" s="2">
        <v>43641</v>
      </c>
      <c r="B204" s="3">
        <v>128.707764</v>
      </c>
      <c r="C204" s="4">
        <f t="shared" si="0"/>
        <v>8.2483448353534144E-3</v>
      </c>
      <c r="D204" s="4">
        <f t="shared" si="1"/>
        <v>8.2145131487219147E-3</v>
      </c>
      <c r="E204" s="4">
        <f t="shared" si="2"/>
        <v>2.0700573134779225</v>
      </c>
    </row>
    <row r="205" spans="1:5" ht="15.75" customHeight="1">
      <c r="A205" s="2">
        <v>43642</v>
      </c>
      <c r="B205" s="3">
        <v>126.575157</v>
      </c>
      <c r="C205" s="4">
        <f t="shared" si="0"/>
        <v>-1.6569373390714744E-2</v>
      </c>
      <c r="D205" s="4">
        <f t="shared" si="1"/>
        <v>-1.6708180896321805E-2</v>
      </c>
      <c r="E205" s="4">
        <f t="shared" si="2"/>
        <v>-4.2104615858730945</v>
      </c>
    </row>
    <row r="206" spans="1:5" ht="15.75" customHeight="1">
      <c r="A206" s="2">
        <v>43643</v>
      </c>
      <c r="B206" s="3">
        <v>125.540047</v>
      </c>
      <c r="C206" s="4">
        <f t="shared" si="0"/>
        <v>-8.1778290822108399E-3</v>
      </c>
      <c r="D206" s="4">
        <f t="shared" si="1"/>
        <v>-8.2114509545425513E-3</v>
      </c>
      <c r="E206" s="4">
        <f t="shared" si="2"/>
        <v>-2.0692856405447229</v>
      </c>
    </row>
    <row r="207" spans="1:5" ht="15.75" customHeight="1">
      <c r="A207" s="2">
        <v>43644</v>
      </c>
      <c r="B207" s="3">
        <v>124.28188299999999</v>
      </c>
      <c r="C207" s="4">
        <f t="shared" si="0"/>
        <v>-1.002201313498001E-2</v>
      </c>
      <c r="D207" s="4">
        <f t="shared" si="1"/>
        <v>-1.0072571590592366E-2</v>
      </c>
      <c r="E207" s="4">
        <f t="shared" si="2"/>
        <v>-2.5382880408292761</v>
      </c>
    </row>
    <row r="208" spans="1:5" ht="15.75" customHeight="1">
      <c r="A208" s="2">
        <v>43647</v>
      </c>
      <c r="B208" s="3">
        <v>124.35327100000001</v>
      </c>
      <c r="C208" s="4">
        <f t="shared" si="0"/>
        <v>5.7440391372259067E-4</v>
      </c>
      <c r="D208" s="4">
        <f t="shared" si="1"/>
        <v>5.7423900694020561E-4</v>
      </c>
      <c r="E208" s="4">
        <f t="shared" si="2"/>
        <v>0.14470822974893183</v>
      </c>
    </row>
    <row r="209" spans="1:5" ht="15.75" customHeight="1">
      <c r="A209" s="2">
        <v>43648</v>
      </c>
      <c r="B209" s="3">
        <v>124.951111</v>
      </c>
      <c r="C209" s="4">
        <f t="shared" si="0"/>
        <v>4.8075936820350367E-3</v>
      </c>
      <c r="D209" s="4">
        <f t="shared" si="1"/>
        <v>4.7960741097240961E-3</v>
      </c>
      <c r="E209" s="4">
        <f t="shared" si="2"/>
        <v>1.2086106756504722</v>
      </c>
    </row>
    <row r="210" spans="1:5" ht="15.75" customHeight="1">
      <c r="A210" s="2">
        <v>43649</v>
      </c>
      <c r="B210" s="3">
        <v>126.83390799999999</v>
      </c>
      <c r="C210" s="4">
        <f t="shared" si="0"/>
        <v>1.5068269380974103E-2</v>
      </c>
      <c r="D210" s="4">
        <f t="shared" si="1"/>
        <v>1.4955870705732467E-2</v>
      </c>
      <c r="E210" s="4">
        <f t="shared" si="2"/>
        <v>3.7688794178445817</v>
      </c>
    </row>
    <row r="211" spans="1:5" ht="15.75" customHeight="1">
      <c r="A211" s="2">
        <v>43651</v>
      </c>
      <c r="B211" s="3">
        <v>125.432976</v>
      </c>
      <c r="C211" s="4">
        <f t="shared" si="0"/>
        <v>-1.1045405933561531E-2</v>
      </c>
      <c r="D211" s="4">
        <f t="shared" si="1"/>
        <v>-1.1106859367421179E-2</v>
      </c>
      <c r="E211" s="4">
        <f t="shared" si="2"/>
        <v>-2.7989285605901371</v>
      </c>
    </row>
    <row r="212" spans="1:5" ht="15.75" customHeight="1">
      <c r="A212" s="2">
        <v>43654</v>
      </c>
      <c r="B212" s="3">
        <v>125.789917</v>
      </c>
      <c r="C212" s="4">
        <f t="shared" si="0"/>
        <v>2.8456711415346327E-3</v>
      </c>
      <c r="D212" s="4">
        <f t="shared" si="1"/>
        <v>2.8416298843223632E-3</v>
      </c>
      <c r="E212" s="4">
        <f t="shared" si="2"/>
        <v>0.71609073084923558</v>
      </c>
    </row>
    <row r="213" spans="1:5" ht="15.75" customHeight="1">
      <c r="A213" s="2">
        <v>43655</v>
      </c>
      <c r="B213" s="3">
        <v>126.18250999999999</v>
      </c>
      <c r="C213" s="4">
        <f t="shared" si="0"/>
        <v>3.1210212182586211E-3</v>
      </c>
      <c r="D213" s="4">
        <f t="shared" si="1"/>
        <v>3.1161609415948314E-3</v>
      </c>
      <c r="E213" s="4">
        <f t="shared" si="2"/>
        <v>0.78527255728189749</v>
      </c>
    </row>
    <row r="214" spans="1:5" ht="15.75" customHeight="1">
      <c r="A214" s="2">
        <v>43656</v>
      </c>
      <c r="B214" s="3">
        <v>126.00406599999999</v>
      </c>
      <c r="C214" s="4">
        <f t="shared" si="0"/>
        <v>-1.4141738026926152E-3</v>
      </c>
      <c r="D214" s="4">
        <f t="shared" si="1"/>
        <v>-1.4151746901952531E-3</v>
      </c>
      <c r="E214" s="4">
        <f t="shared" si="2"/>
        <v>-0.35662402192920378</v>
      </c>
    </row>
    <row r="215" spans="1:5" ht="15.75" customHeight="1">
      <c r="A215" s="2">
        <v>43657</v>
      </c>
      <c r="B215" s="3">
        <v>125.022514</v>
      </c>
      <c r="C215" s="4">
        <f t="shared" si="0"/>
        <v>-7.7898438610702735E-3</v>
      </c>
      <c r="D215" s="4">
        <f t="shared" si="1"/>
        <v>-7.8203431880054571E-3</v>
      </c>
      <c r="E215" s="4">
        <f t="shared" si="2"/>
        <v>-1.9707264833773752</v>
      </c>
    </row>
    <row r="216" spans="1:5" ht="15.75" customHeight="1">
      <c r="A216" s="2">
        <v>43658</v>
      </c>
      <c r="B216" s="3">
        <v>119.838142</v>
      </c>
      <c r="C216" s="4">
        <f t="shared" si="0"/>
        <v>-4.1467507204342384E-2</v>
      </c>
      <c r="D216" s="4">
        <f t="shared" si="1"/>
        <v>-4.2351817440701579E-2</v>
      </c>
      <c r="E216" s="4">
        <f t="shared" si="2"/>
        <v>-10.672657995056799</v>
      </c>
    </row>
    <row r="217" spans="1:5" ht="15.75" customHeight="1">
      <c r="A217" s="2">
        <v>43661</v>
      </c>
      <c r="B217" s="3">
        <v>120.20399500000001</v>
      </c>
      <c r="C217" s="4">
        <f t="shared" si="0"/>
        <v>3.0528927926803248E-3</v>
      </c>
      <c r="D217" s="4">
        <f t="shared" si="1"/>
        <v>3.0482421782924702E-3</v>
      </c>
      <c r="E217" s="4">
        <f t="shared" si="2"/>
        <v>0.7681570289297025</v>
      </c>
    </row>
    <row r="218" spans="1:5" ht="15.75" customHeight="1">
      <c r="A218" s="2">
        <v>43662</v>
      </c>
      <c r="B218" s="3">
        <v>118.231956</v>
      </c>
      <c r="C218" s="4">
        <f t="shared" si="0"/>
        <v>-1.6405769209251402E-2</v>
      </c>
      <c r="D218" s="4">
        <f t="shared" si="1"/>
        <v>-1.6541834059142699E-2</v>
      </c>
      <c r="E218" s="4">
        <f t="shared" si="2"/>
        <v>-4.1685421829039599</v>
      </c>
    </row>
    <row r="219" spans="1:5" ht="15.75" customHeight="1">
      <c r="A219" s="2">
        <v>43663</v>
      </c>
      <c r="B219" s="3">
        <v>117.660881</v>
      </c>
      <c r="C219" s="4">
        <f t="shared" si="0"/>
        <v>-4.8301239302849172E-3</v>
      </c>
      <c r="D219" s="4">
        <f t="shared" si="1"/>
        <v>-4.8418266778973958E-3</v>
      </c>
      <c r="E219" s="4">
        <f t="shared" si="2"/>
        <v>-1.2201403228301437</v>
      </c>
    </row>
    <row r="220" spans="1:5" ht="15.75" customHeight="1">
      <c r="A220" s="2">
        <v>43664</v>
      </c>
      <c r="B220" s="3">
        <v>117.848282</v>
      </c>
      <c r="C220" s="4">
        <f t="shared" si="0"/>
        <v>1.5927213735548534E-3</v>
      </c>
      <c r="D220" s="4">
        <f t="shared" si="1"/>
        <v>1.5914543380459831E-3</v>
      </c>
      <c r="E220" s="4">
        <f t="shared" si="2"/>
        <v>0.40104649318758773</v>
      </c>
    </row>
    <row r="221" spans="1:5" ht="15.75" customHeight="1">
      <c r="A221" s="2">
        <v>43665</v>
      </c>
      <c r="B221" s="3">
        <v>116.27780199999999</v>
      </c>
      <c r="C221" s="4">
        <f t="shared" si="0"/>
        <v>-1.3326286759106114E-2</v>
      </c>
      <c r="D221" s="4">
        <f t="shared" si="1"/>
        <v>-1.3415878559439905E-2</v>
      </c>
      <c r="E221" s="4">
        <f t="shared" si="2"/>
        <v>-3.380801396978856</v>
      </c>
    </row>
    <row r="222" spans="1:5" ht="15.75" customHeight="1">
      <c r="A222" s="2">
        <v>43668</v>
      </c>
      <c r="B222" s="3">
        <v>114.787621</v>
      </c>
      <c r="C222" s="4">
        <f t="shared" si="0"/>
        <v>-1.281569632697385E-2</v>
      </c>
      <c r="D222" s="4">
        <f t="shared" si="1"/>
        <v>-1.2898525802407308E-2</v>
      </c>
      <c r="E222" s="4">
        <f t="shared" si="2"/>
        <v>-3.2504285022066415</v>
      </c>
    </row>
    <row r="223" spans="1:5" ht="15.75" customHeight="1">
      <c r="A223" s="2">
        <v>43669</v>
      </c>
      <c r="B223" s="3">
        <v>114.96608000000001</v>
      </c>
      <c r="C223" s="4">
        <f t="shared" si="0"/>
        <v>1.554688549560616E-3</v>
      </c>
      <c r="D223" s="4">
        <f t="shared" si="1"/>
        <v>1.553481272448755E-3</v>
      </c>
      <c r="E223" s="4">
        <f t="shared" si="2"/>
        <v>0.39147728065708626</v>
      </c>
    </row>
    <row r="224" spans="1:5" ht="15.75" customHeight="1">
      <c r="A224" s="2">
        <v>43670</v>
      </c>
      <c r="B224" s="3">
        <v>115.80487100000001</v>
      </c>
      <c r="C224" s="4">
        <f t="shared" si="0"/>
        <v>7.2959867814924237E-3</v>
      </c>
      <c r="D224" s="4">
        <f t="shared" si="1"/>
        <v>7.2694998242346367E-3</v>
      </c>
      <c r="E224" s="4">
        <f t="shared" si="2"/>
        <v>1.8319139557071284</v>
      </c>
    </row>
    <row r="225" spans="1:5" ht="15.75" customHeight="1">
      <c r="A225" s="2">
        <v>43671</v>
      </c>
      <c r="B225" s="3">
        <v>117.00058</v>
      </c>
      <c r="C225" s="4">
        <f t="shared" si="0"/>
        <v>1.0325204714402675E-2</v>
      </c>
      <c r="D225" s="4">
        <f t="shared" si="1"/>
        <v>1.0272263892910921E-2</v>
      </c>
      <c r="E225" s="4">
        <f t="shared" si="2"/>
        <v>2.5886105010135521</v>
      </c>
    </row>
    <row r="226" spans="1:5" ht="15.75" customHeight="1">
      <c r="A226" s="2">
        <v>43672</v>
      </c>
      <c r="B226" s="3">
        <v>116.65255000000001</v>
      </c>
      <c r="C226" s="4">
        <f t="shared" si="0"/>
        <v>-2.9746006387318274E-3</v>
      </c>
      <c r="D226" s="4">
        <f t="shared" si="1"/>
        <v>-2.9790335561669951E-3</v>
      </c>
      <c r="E226" s="4">
        <f t="shared" si="2"/>
        <v>-0.75071645615408278</v>
      </c>
    </row>
    <row r="227" spans="1:5" ht="15.75" customHeight="1">
      <c r="A227" s="2">
        <v>43675</v>
      </c>
      <c r="B227" s="3">
        <v>118.695999</v>
      </c>
      <c r="C227" s="4">
        <f t="shared" si="0"/>
        <v>1.7517396747863595E-2</v>
      </c>
      <c r="D227" s="4">
        <f t="shared" si="1"/>
        <v>1.7365735729349678E-2</v>
      </c>
      <c r="E227" s="4">
        <f t="shared" si="2"/>
        <v>4.3761654037961186</v>
      </c>
    </row>
    <row r="228" spans="1:5" ht="15.75" customHeight="1">
      <c r="A228" s="2">
        <v>43676</v>
      </c>
      <c r="B228" s="3">
        <v>117.857208</v>
      </c>
      <c r="C228" s="4">
        <f t="shared" si="0"/>
        <v>-7.0667167138464418E-3</v>
      </c>
      <c r="D228" s="4">
        <f t="shared" si="1"/>
        <v>-7.0918042171210427E-3</v>
      </c>
      <c r="E228" s="4">
        <f t="shared" si="2"/>
        <v>-1.7871346627145028</v>
      </c>
    </row>
    <row r="229" spans="1:5" ht="15.75" customHeight="1">
      <c r="A229" s="2">
        <v>43677</v>
      </c>
      <c r="B229" s="3">
        <v>116.197487</v>
      </c>
      <c r="C229" s="4">
        <f t="shared" si="0"/>
        <v>-1.4082473428354121E-2</v>
      </c>
      <c r="D229" s="4">
        <f t="shared" si="1"/>
        <v>-1.4182572328557182E-2</v>
      </c>
      <c r="E229" s="4">
        <f t="shared" si="2"/>
        <v>-3.5740082267964102</v>
      </c>
    </row>
    <row r="230" spans="1:5" ht="15.75" customHeight="1">
      <c r="A230" s="2">
        <v>43678</v>
      </c>
      <c r="B230" s="3">
        <v>116.25994900000001</v>
      </c>
      <c r="C230" s="4">
        <f t="shared" si="0"/>
        <v>5.3755035166991761E-4</v>
      </c>
      <c r="D230" s="4">
        <f t="shared" si="1"/>
        <v>5.3740592323578645E-4</v>
      </c>
      <c r="E230" s="4">
        <f t="shared" si="2"/>
        <v>0.1354262926554182</v>
      </c>
    </row>
    <row r="231" spans="1:5" ht="15.75" customHeight="1">
      <c r="A231" s="2">
        <v>43679</v>
      </c>
      <c r="B231" s="3">
        <v>116.95597100000001</v>
      </c>
      <c r="C231" s="4">
        <f t="shared" si="0"/>
        <v>5.9867736566786142E-3</v>
      </c>
      <c r="D231" s="4">
        <f t="shared" si="1"/>
        <v>5.9689241325488387E-3</v>
      </c>
      <c r="E231" s="4">
        <f t="shared" si="2"/>
        <v>1.5041688814023073</v>
      </c>
    </row>
    <row r="232" spans="1:5" ht="15.75" customHeight="1">
      <c r="A232" s="2">
        <v>43682</v>
      </c>
      <c r="B232" s="3">
        <v>116.143944</v>
      </c>
      <c r="C232" s="4">
        <f t="shared" si="0"/>
        <v>-6.9430144784997806E-3</v>
      </c>
      <c r="D232" s="4">
        <f t="shared" si="1"/>
        <v>-6.9672293514235597E-3</v>
      </c>
      <c r="E232" s="4">
        <f t="shared" si="2"/>
        <v>-1.755741796558737</v>
      </c>
    </row>
    <row r="233" spans="1:5" ht="15.75" customHeight="1">
      <c r="A233" s="2">
        <v>43683</v>
      </c>
      <c r="B233" s="3">
        <v>116.688278</v>
      </c>
      <c r="C233" s="4">
        <f t="shared" si="0"/>
        <v>4.686718749623244E-3</v>
      </c>
      <c r="D233" s="4">
        <f t="shared" si="1"/>
        <v>4.6757702782479387E-3</v>
      </c>
      <c r="E233" s="4">
        <f t="shared" si="2"/>
        <v>1.1782941101184805</v>
      </c>
    </row>
    <row r="234" spans="1:5" ht="15.75" customHeight="1">
      <c r="A234" s="2">
        <v>43684</v>
      </c>
      <c r="B234" s="3">
        <v>116.188568</v>
      </c>
      <c r="C234" s="4">
        <f t="shared" si="0"/>
        <v>-4.2824352931148165E-3</v>
      </c>
      <c r="D234" s="4">
        <f t="shared" si="1"/>
        <v>-4.2916311823925028E-3</v>
      </c>
      <c r="E234" s="4">
        <f t="shared" si="2"/>
        <v>-1.0814910579629107</v>
      </c>
    </row>
    <row r="235" spans="1:5" ht="15.75" customHeight="1">
      <c r="A235" s="2">
        <v>43685</v>
      </c>
      <c r="B235" s="3">
        <v>117.50026699999999</v>
      </c>
      <c r="C235" s="4">
        <f t="shared" si="0"/>
        <v>1.1289398110147895E-2</v>
      </c>
      <c r="D235" s="4">
        <f t="shared" si="1"/>
        <v>1.1226148443910537E-2</v>
      </c>
      <c r="E235" s="4">
        <f t="shared" si="2"/>
        <v>2.8289894078654552</v>
      </c>
    </row>
    <row r="236" spans="1:5" ht="15.75" customHeight="1">
      <c r="A236" s="2">
        <v>43686</v>
      </c>
      <c r="B236" s="3">
        <v>117.821487</v>
      </c>
      <c r="C236" s="4">
        <f t="shared" si="0"/>
        <v>2.7337810219615157E-3</v>
      </c>
      <c r="D236" s="4">
        <f t="shared" si="1"/>
        <v>2.7300510390479795E-3</v>
      </c>
      <c r="E236" s="4">
        <f t="shared" si="2"/>
        <v>0.68797286184009088</v>
      </c>
    </row>
    <row r="237" spans="1:5" ht="15.75" customHeight="1">
      <c r="A237" s="2">
        <v>43689</v>
      </c>
      <c r="B237" s="3">
        <v>117.723343</v>
      </c>
      <c r="C237" s="4">
        <f t="shared" si="0"/>
        <v>-8.3298897763872974E-4</v>
      </c>
      <c r="D237" s="4">
        <f t="shared" si="1"/>
        <v>-8.3333610573980239E-4</v>
      </c>
      <c r="E237" s="4">
        <f t="shared" si="2"/>
        <v>-0.2100006986464302</v>
      </c>
    </row>
    <row r="238" spans="1:5" ht="15.75" customHeight="1">
      <c r="A238" s="2">
        <v>43690</v>
      </c>
      <c r="B238" s="3">
        <v>119.052902</v>
      </c>
      <c r="C238" s="4">
        <f t="shared" si="0"/>
        <v>1.129392834180731E-2</v>
      </c>
      <c r="D238" s="4">
        <f t="shared" si="1"/>
        <v>1.1230628092882344E-2</v>
      </c>
      <c r="E238" s="4">
        <f t="shared" si="2"/>
        <v>2.8301182794063506</v>
      </c>
    </row>
    <row r="239" spans="1:5" ht="15.75" customHeight="1">
      <c r="A239" s="2">
        <v>43691</v>
      </c>
      <c r="B239" s="3">
        <v>116.23318500000001</v>
      </c>
      <c r="C239" s="4">
        <f t="shared" si="0"/>
        <v>-2.3684571754496141E-2</v>
      </c>
      <c r="D239" s="4">
        <f t="shared" si="1"/>
        <v>-2.3969560104192864E-2</v>
      </c>
      <c r="E239" s="4">
        <f t="shared" si="2"/>
        <v>-6.0403291462566013</v>
      </c>
    </row>
    <row r="240" spans="1:5" ht="15.75" customHeight="1">
      <c r="A240" s="2">
        <v>43692</v>
      </c>
      <c r="B240" s="3">
        <v>116.483009</v>
      </c>
      <c r="C240" s="4">
        <f t="shared" si="0"/>
        <v>2.1493345467560715E-3</v>
      </c>
      <c r="D240" s="4">
        <f t="shared" si="1"/>
        <v>2.147028031649545E-3</v>
      </c>
      <c r="E240" s="4">
        <f t="shared" si="2"/>
        <v>0.54105106397568536</v>
      </c>
    </row>
    <row r="241" spans="1:5" ht="15.75" customHeight="1">
      <c r="A241" s="2">
        <v>43693</v>
      </c>
      <c r="B241" s="3">
        <v>117.21472900000001</v>
      </c>
      <c r="C241" s="4">
        <f t="shared" si="0"/>
        <v>6.2817745376066818E-3</v>
      </c>
      <c r="D241" s="4">
        <f t="shared" si="1"/>
        <v>6.2621264323176737E-3</v>
      </c>
      <c r="E241" s="4">
        <f t="shared" si="2"/>
        <v>1.5780558609440538</v>
      </c>
    </row>
    <row r="242" spans="1:5" ht="15.75" customHeight="1">
      <c r="A242" s="2">
        <v>43696</v>
      </c>
      <c r="B242" s="3">
        <v>118.008904</v>
      </c>
      <c r="C242" s="4">
        <f t="shared" si="0"/>
        <v>6.7753857111250548E-3</v>
      </c>
      <c r="D242" s="4">
        <f t="shared" si="1"/>
        <v>6.7525359379773907E-3</v>
      </c>
      <c r="E242" s="4">
        <f t="shared" si="2"/>
        <v>1.7016390563703025</v>
      </c>
    </row>
    <row r="243" spans="1:5" ht="15.75" customHeight="1">
      <c r="A243" s="2">
        <v>43697</v>
      </c>
      <c r="B243" s="3">
        <v>116.536575</v>
      </c>
      <c r="C243" s="4">
        <f t="shared" si="0"/>
        <v>-1.2476422965507772E-2</v>
      </c>
      <c r="D243" s="4">
        <f t="shared" si="1"/>
        <v>-1.2554907013907992E-2</v>
      </c>
      <c r="E243" s="4">
        <f t="shared" si="2"/>
        <v>-3.1638365675048137</v>
      </c>
    </row>
    <row r="244" spans="1:5" ht="15.75" customHeight="1">
      <c r="A244" s="2">
        <v>43698</v>
      </c>
      <c r="B244" s="3">
        <v>117.36644</v>
      </c>
      <c r="C244" s="4">
        <f t="shared" si="0"/>
        <v>7.1210690720917283E-3</v>
      </c>
      <c r="D244" s="4">
        <f t="shared" si="1"/>
        <v>7.0958339894146519E-3</v>
      </c>
      <c r="E244" s="4">
        <f t="shared" si="2"/>
        <v>1.7881501653324923</v>
      </c>
    </row>
    <row r="245" spans="1:5" ht="15.75" customHeight="1">
      <c r="A245" s="2">
        <v>43699</v>
      </c>
      <c r="B245" s="3">
        <v>117.134438</v>
      </c>
      <c r="C245" s="4">
        <f t="shared" si="0"/>
        <v>-1.9767320198175414E-3</v>
      </c>
      <c r="D245" s="4">
        <f t="shared" si="1"/>
        <v>-1.978688333053074E-3</v>
      </c>
      <c r="E245" s="4">
        <f t="shared" si="2"/>
        <v>-0.49862945992937463</v>
      </c>
    </row>
    <row r="246" spans="1:5" ht="15.75" customHeight="1">
      <c r="A246" s="2">
        <v>43700</v>
      </c>
      <c r="B246" s="3">
        <v>113.97560900000001</v>
      </c>
      <c r="C246" s="4">
        <f t="shared" si="0"/>
        <v>-2.6967551592299414E-2</v>
      </c>
      <c r="D246" s="4">
        <f t="shared" si="1"/>
        <v>-2.7337848526189121E-2</v>
      </c>
      <c r="E246" s="4">
        <f t="shared" si="2"/>
        <v>-6.889137828599659</v>
      </c>
    </row>
    <row r="247" spans="1:5" ht="15.75" customHeight="1">
      <c r="A247" s="2">
        <v>43703</v>
      </c>
      <c r="B247" s="3">
        <v>114.89259300000001</v>
      </c>
      <c r="C247" s="4">
        <f t="shared" si="0"/>
        <v>8.0454406696787144E-3</v>
      </c>
      <c r="D247" s="4">
        <f t="shared" si="1"/>
        <v>8.013248662545944E-3</v>
      </c>
      <c r="E247" s="4">
        <f t="shared" si="2"/>
        <v>2.0193386629615779</v>
      </c>
    </row>
    <row r="248" spans="1:5" ht="15.75" customHeight="1">
      <c r="A248" s="2">
        <v>43704</v>
      </c>
      <c r="B248" s="3">
        <v>116.54677599999999</v>
      </c>
      <c r="C248" s="4">
        <f t="shared" si="0"/>
        <v>1.439764702673208E-2</v>
      </c>
      <c r="D248" s="4">
        <f t="shared" si="1"/>
        <v>1.4294985126695123E-2</v>
      </c>
      <c r="E248" s="4">
        <f t="shared" si="2"/>
        <v>3.6023362519271709</v>
      </c>
    </row>
    <row r="249" spans="1:5" ht="15.75" customHeight="1">
      <c r="A249" s="2">
        <v>43705</v>
      </c>
      <c r="B249" s="3">
        <v>115.683723</v>
      </c>
      <c r="C249" s="4">
        <f t="shared" si="0"/>
        <v>-7.4052069874502033E-3</v>
      </c>
      <c r="D249" s="4">
        <f t="shared" si="1"/>
        <v>-7.4327616489735784E-3</v>
      </c>
      <c r="E249" s="4">
        <f t="shared" si="2"/>
        <v>-1.8730559355413419</v>
      </c>
    </row>
    <row r="250" spans="1:5" ht="15.75" customHeight="1">
      <c r="A250" s="2">
        <v>43706</v>
      </c>
      <c r="B250" s="3">
        <v>115.288177</v>
      </c>
      <c r="C250" s="4">
        <f t="shared" si="0"/>
        <v>-3.4192018526236051E-3</v>
      </c>
      <c r="D250" s="4">
        <f t="shared" si="1"/>
        <v>-3.4250606821040457E-3</v>
      </c>
      <c r="E250" s="4">
        <f t="shared" si="2"/>
        <v>-0.86311529189021952</v>
      </c>
    </row>
    <row r="251" spans="1:5" ht="15.75" customHeight="1">
      <c r="A251" s="2">
        <v>43707</v>
      </c>
      <c r="B251" s="3">
        <v>115.396049</v>
      </c>
      <c r="C251" s="4">
        <f t="shared" si="0"/>
        <v>9.3567270128662374E-4</v>
      </c>
      <c r="D251" s="4">
        <f t="shared" si="1"/>
        <v>9.3523523244844913E-4</v>
      </c>
      <c r="E251" s="4">
        <f t="shared" si="2"/>
        <v>0.23567927857700918</v>
      </c>
    </row>
    <row r="252" spans="1:5" ht="15.75" customHeight="1">
      <c r="A252" s="2">
        <v>43711</v>
      </c>
      <c r="B252" s="3">
        <v>115.737679</v>
      </c>
      <c r="C252" s="4">
        <f t="shared" si="0"/>
        <v>2.960499973443588E-3</v>
      </c>
      <c r="D252" s="4">
        <f t="shared" si="1"/>
        <v>2.9561263233981961E-3</v>
      </c>
      <c r="E252" s="4">
        <f t="shared" si="2"/>
        <v>0.74494383349634541</v>
      </c>
    </row>
    <row r="253" spans="1:5" ht="15.75" customHeight="1">
      <c r="A253" s="2">
        <v>43712</v>
      </c>
      <c r="B253" s="3">
        <v>115.84554300000001</v>
      </c>
      <c r="C253" s="4">
        <f t="shared" si="0"/>
        <v>9.3196961380231588E-4</v>
      </c>
      <c r="D253" s="4">
        <f t="shared" si="1"/>
        <v>9.3153559975951684E-4</v>
      </c>
      <c r="E253" s="4">
        <f t="shared" si="2"/>
        <v>0.23474697113939824</v>
      </c>
    </row>
    <row r="254" spans="1:5" ht="15.75" customHeight="1">
      <c r="A254" s="2">
        <v>43713</v>
      </c>
      <c r="B254" s="3">
        <v>115.593834</v>
      </c>
      <c r="C254" s="4">
        <f t="shared" si="0"/>
        <v>-2.1727983095560723E-3</v>
      </c>
      <c r="D254" s="4">
        <f t="shared" si="1"/>
        <v>-2.1751622606831639E-3</v>
      </c>
      <c r="E254" s="4">
        <f t="shared" si="2"/>
        <v>-0.54814088969215735</v>
      </c>
    </row>
    <row r="255" spans="1:5" ht="15.75" customHeight="1">
      <c r="A255" s="2">
        <v>43714</v>
      </c>
      <c r="B255" s="3">
        <v>115.261208</v>
      </c>
      <c r="C255" s="4">
        <f t="shared" si="0"/>
        <v>-2.8775410287023161E-3</v>
      </c>
      <c r="D255" s="4">
        <f t="shared" si="1"/>
        <v>-2.8816891093141083E-3</v>
      </c>
      <c r="E255" s="4">
        <f t="shared" si="2"/>
        <v>-0.72618565554715531</v>
      </c>
    </row>
    <row r="256" spans="1:5" ht="15.75" customHeight="1">
      <c r="A256" s="2">
        <v>43717</v>
      </c>
      <c r="B256" s="3">
        <v>114.12846399999999</v>
      </c>
      <c r="C256" s="4">
        <f t="shared" si="0"/>
        <v>-9.8276256136409952E-3</v>
      </c>
      <c r="D256" s="4">
        <f t="shared" si="1"/>
        <v>-9.8762354680763734E-3</v>
      </c>
      <c r="E256" s="4">
        <f t="shared" si="2"/>
        <v>-2.4888113379552461</v>
      </c>
    </row>
    <row r="257" spans="1:5" ht="15.75" customHeight="1">
      <c r="A257" s="2">
        <v>43718</v>
      </c>
      <c r="B257" s="3">
        <v>116.465858</v>
      </c>
      <c r="C257" s="4">
        <f t="shared" si="0"/>
        <v>2.0480377270301327E-2</v>
      </c>
      <c r="D257" s="4">
        <f t="shared" si="1"/>
        <v>2.0273474538355856E-2</v>
      </c>
      <c r="E257" s="4">
        <f t="shared" si="2"/>
        <v>5.1089155836656754</v>
      </c>
    </row>
    <row r="258" spans="1:5" ht="15.75" customHeight="1">
      <c r="A258" s="2">
        <v>43719</v>
      </c>
      <c r="B258" s="3">
        <v>117.922241</v>
      </c>
      <c r="C258" s="4">
        <f t="shared" si="0"/>
        <v>1.2504806344190609E-2</v>
      </c>
      <c r="D258" s="4">
        <f t="shared" si="1"/>
        <v>1.2427266993898152E-2</v>
      </c>
      <c r="E258" s="4">
        <f t="shared" si="2"/>
        <v>3.1316712824623343</v>
      </c>
    </row>
    <row r="259" spans="1:5" ht="15.75" customHeight="1">
      <c r="A259" s="2">
        <v>43720</v>
      </c>
      <c r="B259" s="3">
        <v>117.256989</v>
      </c>
      <c r="C259" s="4">
        <f t="shared" si="0"/>
        <v>-5.641446383299273E-3</v>
      </c>
      <c r="D259" s="4">
        <f t="shared" si="1"/>
        <v>-5.6574194443861974E-3</v>
      </c>
      <c r="E259" s="4">
        <f t="shared" si="2"/>
        <v>-1.4256696999853218</v>
      </c>
    </row>
    <row r="260" spans="1:5" ht="15.75" customHeight="1">
      <c r="A260" s="2">
        <v>43721</v>
      </c>
      <c r="B260" s="3">
        <v>117.571648</v>
      </c>
      <c r="C260" s="4">
        <f t="shared" si="0"/>
        <v>2.6834988914817845E-3</v>
      </c>
      <c r="D260" s="4">
        <f t="shared" si="1"/>
        <v>2.6799047368357676E-3</v>
      </c>
      <c r="E260" s="4">
        <f t="shared" si="2"/>
        <v>0.67533599368261343</v>
      </c>
    </row>
    <row r="261" spans="1:5" ht="15.75" customHeight="1">
      <c r="A261" s="2">
        <v>43724</v>
      </c>
      <c r="B261" s="3">
        <v>116.456863</v>
      </c>
      <c r="C261" s="4">
        <f t="shared" si="0"/>
        <v>-9.4817502260408706E-3</v>
      </c>
      <c r="D261" s="4">
        <f t="shared" si="1"/>
        <v>-9.5269882036153886E-3</v>
      </c>
      <c r="E261" s="4">
        <f t="shared" si="2"/>
        <v>-2.4008010273110778</v>
      </c>
    </row>
    <row r="262" spans="1:5" ht="15.75" customHeight="1">
      <c r="A262" s="2">
        <v>43725</v>
      </c>
      <c r="B262" s="3">
        <v>116.57373800000001</v>
      </c>
      <c r="C262" s="4">
        <f t="shared" si="0"/>
        <v>1.0035904882652333E-3</v>
      </c>
      <c r="D262" s="4">
        <f t="shared" si="1"/>
        <v>1.0030872280145141E-3</v>
      </c>
      <c r="E262" s="4">
        <f t="shared" si="2"/>
        <v>0.25277798145965757</v>
      </c>
    </row>
    <row r="263" spans="1:5" ht="15.75" customHeight="1">
      <c r="A263" s="2">
        <v>43726</v>
      </c>
      <c r="B263" s="3">
        <v>117.239014</v>
      </c>
      <c r="C263" s="4">
        <f t="shared" si="0"/>
        <v>5.7069114486145373E-3</v>
      </c>
      <c r="D263" s="4">
        <f t="shared" si="1"/>
        <v>5.690688721321422E-3</v>
      </c>
      <c r="E263" s="4">
        <f t="shared" si="2"/>
        <v>1.4340535577729983</v>
      </c>
    </row>
    <row r="264" spans="1:5" ht="15.75" customHeight="1">
      <c r="A264" s="2">
        <v>43727</v>
      </c>
      <c r="B264" s="3">
        <v>116.96932200000001</v>
      </c>
      <c r="C264" s="4">
        <f t="shared" si="0"/>
        <v>-2.3003605267440416E-3</v>
      </c>
      <c r="D264" s="4">
        <f t="shared" si="1"/>
        <v>-2.3030104206080673E-3</v>
      </c>
      <c r="E264" s="4">
        <f t="shared" si="2"/>
        <v>-0.58035862599323296</v>
      </c>
    </row>
    <row r="265" spans="1:5" ht="15.75" customHeight="1">
      <c r="A265" s="2">
        <v>43728</v>
      </c>
      <c r="B265" s="3">
        <v>118.35375999999999</v>
      </c>
      <c r="C265" s="4">
        <f t="shared" si="0"/>
        <v>1.1835906854277472E-2</v>
      </c>
      <c r="D265" s="4">
        <f t="shared" si="1"/>
        <v>1.1766410340770458E-2</v>
      </c>
      <c r="E265" s="4">
        <f t="shared" si="2"/>
        <v>2.9651354058741557</v>
      </c>
    </row>
    <row r="266" spans="1:5" ht="15.75" customHeight="1">
      <c r="A266" s="2">
        <v>43731</v>
      </c>
      <c r="B266" s="3">
        <v>118.434685</v>
      </c>
      <c r="C266" s="4">
        <f t="shared" si="0"/>
        <v>6.8375520980497523E-4</v>
      </c>
      <c r="D266" s="4">
        <f t="shared" si="1"/>
        <v>6.8352155571350438E-4</v>
      </c>
      <c r="E266" s="4">
        <f t="shared" si="2"/>
        <v>0.17224743203980311</v>
      </c>
    </row>
    <row r="267" spans="1:5" ht="15.75" customHeight="1">
      <c r="A267" s="2">
        <v>43732</v>
      </c>
      <c r="B267" s="3">
        <v>118.26387</v>
      </c>
      <c r="C267" s="4">
        <f t="shared" si="0"/>
        <v>-1.4422717466593894E-3</v>
      </c>
      <c r="D267" s="4">
        <f t="shared" si="1"/>
        <v>-1.443312821684079E-3</v>
      </c>
      <c r="E267" s="4">
        <f t="shared" si="2"/>
        <v>-0.3637148310643879</v>
      </c>
    </row>
    <row r="268" spans="1:5" ht="15.75" customHeight="1">
      <c r="A268" s="2">
        <v>43733</v>
      </c>
      <c r="B268" s="3">
        <v>117.760429</v>
      </c>
      <c r="C268" s="4">
        <f t="shared" si="0"/>
        <v>-4.2569298637022039E-3</v>
      </c>
      <c r="D268" s="4">
        <f t="shared" si="1"/>
        <v>-4.2660163859282981E-3</v>
      </c>
      <c r="E268" s="4">
        <f t="shared" si="2"/>
        <v>-1.0750361292539312</v>
      </c>
    </row>
    <row r="269" spans="1:5" ht="15.75" customHeight="1">
      <c r="A269" s="2">
        <v>43734</v>
      </c>
      <c r="B269" s="3">
        <v>115.836563</v>
      </c>
      <c r="C269" s="4">
        <f t="shared" si="0"/>
        <v>-1.6337117793618124E-2</v>
      </c>
      <c r="D269" s="4">
        <f t="shared" si="1"/>
        <v>-1.6472040014218335E-2</v>
      </c>
      <c r="E269" s="4">
        <f t="shared" si="2"/>
        <v>-4.1509540835830201</v>
      </c>
    </row>
    <row r="270" spans="1:5" ht="15.75" customHeight="1">
      <c r="A270" s="2">
        <v>43735</v>
      </c>
      <c r="B270" s="3">
        <v>115.61180899999999</v>
      </c>
      <c r="C270" s="4">
        <f t="shared" si="0"/>
        <v>-1.9402682035723413E-3</v>
      </c>
      <c r="D270" s="4">
        <f t="shared" si="1"/>
        <v>-1.9421529622760455E-3</v>
      </c>
      <c r="E270" s="4">
        <f t="shared" si="2"/>
        <v>-0.48942254649356348</v>
      </c>
    </row>
    <row r="271" spans="1:5" ht="15.75" customHeight="1">
      <c r="A271" s="2">
        <v>43738</v>
      </c>
      <c r="B271" s="3">
        <v>116.31302599999999</v>
      </c>
      <c r="C271" s="4">
        <f t="shared" si="0"/>
        <v>6.0652714118503226E-3</v>
      </c>
      <c r="D271" s="4">
        <f t="shared" si="1"/>
        <v>6.0469516919293143E-3</v>
      </c>
      <c r="E271" s="4">
        <f t="shared" si="2"/>
        <v>1.5238318263661872</v>
      </c>
    </row>
    <row r="272" spans="1:5" ht="15.75" customHeight="1">
      <c r="A272" s="2">
        <v>43739</v>
      </c>
      <c r="B272" s="3">
        <v>116.861435</v>
      </c>
      <c r="C272" s="4">
        <f t="shared" si="0"/>
        <v>4.7149405260938412E-3</v>
      </c>
      <c r="D272" s="4">
        <f t="shared" si="1"/>
        <v>4.703860009678206E-3</v>
      </c>
      <c r="E272" s="4">
        <f t="shared" si="2"/>
        <v>1.1853727224389079</v>
      </c>
    </row>
    <row r="273" spans="1:5" ht="15.75" customHeight="1">
      <c r="A273" s="2">
        <v>43740</v>
      </c>
      <c r="B273" s="3">
        <v>118.66842699999999</v>
      </c>
      <c r="C273" s="4">
        <f t="shared" si="0"/>
        <v>1.5462688781803799E-2</v>
      </c>
      <c r="D273" s="4">
        <f t="shared" si="1"/>
        <v>1.5344359641796087E-2</v>
      </c>
      <c r="E273" s="4">
        <f t="shared" si="2"/>
        <v>3.8667786297326141</v>
      </c>
    </row>
    <row r="274" spans="1:5" ht="15.75" customHeight="1">
      <c r="A274" s="2">
        <v>43741</v>
      </c>
      <c r="B274" s="3">
        <v>117.94023900000001</v>
      </c>
      <c r="C274" s="4">
        <f t="shared" si="0"/>
        <v>-6.1363247024416086E-3</v>
      </c>
      <c r="D274" s="4">
        <f t="shared" si="1"/>
        <v>-6.155229319122886E-3</v>
      </c>
      <c r="E274" s="4">
        <f t="shared" si="2"/>
        <v>-1.5511177884189673</v>
      </c>
    </row>
    <row r="275" spans="1:5" ht="15.75" customHeight="1">
      <c r="A275" s="2">
        <v>43742</v>
      </c>
      <c r="B275" s="3">
        <v>120.16076700000001</v>
      </c>
      <c r="C275" s="4">
        <f t="shared" si="0"/>
        <v>1.8827569104722618E-2</v>
      </c>
      <c r="D275" s="4">
        <f t="shared" si="1"/>
        <v>1.8652524126810604E-2</v>
      </c>
      <c r="E275" s="4">
        <f t="shared" si="2"/>
        <v>4.7004360799562726</v>
      </c>
    </row>
    <row r="276" spans="1:5" ht="15.75" customHeight="1">
      <c r="A276" s="2">
        <v>43745</v>
      </c>
      <c r="B276" s="3">
        <v>119.71126599999999</v>
      </c>
      <c r="C276" s="4">
        <f t="shared" si="0"/>
        <v>-3.7408299832175015E-3</v>
      </c>
      <c r="D276" s="4">
        <f t="shared" si="1"/>
        <v>-3.7478443862894802E-3</v>
      </c>
      <c r="E276" s="4">
        <f t="shared" si="2"/>
        <v>-0.94445678534494903</v>
      </c>
    </row>
    <row r="277" spans="1:5" ht="15.75" customHeight="1">
      <c r="A277" s="2">
        <v>43746</v>
      </c>
      <c r="B277" s="3">
        <v>118.524582</v>
      </c>
      <c r="C277" s="4">
        <f t="shared" si="0"/>
        <v>-9.9128848908840352E-3</v>
      </c>
      <c r="D277" s="4">
        <f t="shared" si="1"/>
        <v>-9.9623446651265178E-3</v>
      </c>
      <c r="E277" s="4">
        <f t="shared" si="2"/>
        <v>-2.5105108556118827</v>
      </c>
    </row>
    <row r="278" spans="1:5" ht="15.75" customHeight="1">
      <c r="A278" s="2">
        <v>43747</v>
      </c>
      <c r="B278" s="3">
        <v>116.169197</v>
      </c>
      <c r="C278" s="4">
        <f t="shared" si="0"/>
        <v>-1.9872544245716037E-2</v>
      </c>
      <c r="D278" s="4">
        <f t="shared" si="1"/>
        <v>-2.0072658882057341E-2</v>
      </c>
      <c r="E278" s="4">
        <f t="shared" si="2"/>
        <v>-5.0583100382784494</v>
      </c>
    </row>
    <row r="279" spans="1:5" ht="15.75" customHeight="1">
      <c r="A279" s="2">
        <v>43748</v>
      </c>
      <c r="B279" s="3">
        <v>116.025352</v>
      </c>
      <c r="C279" s="4">
        <f t="shared" si="0"/>
        <v>-1.2382370173394492E-3</v>
      </c>
      <c r="D279" s="4">
        <f t="shared" si="1"/>
        <v>-1.2390042662177544E-3</v>
      </c>
      <c r="E279" s="4">
        <f t="shared" si="2"/>
        <v>-0.31222907508687409</v>
      </c>
    </row>
    <row r="280" spans="1:5" ht="15.75" customHeight="1">
      <c r="A280" s="2">
        <v>43749</v>
      </c>
      <c r="B280" s="3">
        <v>118.066101</v>
      </c>
      <c r="C280" s="4">
        <f t="shared" si="0"/>
        <v>1.7588819726226775E-2</v>
      </c>
      <c r="D280" s="4">
        <f t="shared" si="1"/>
        <v>1.743592663910595E-2</v>
      </c>
      <c r="E280" s="4">
        <f t="shared" si="2"/>
        <v>4.3938535130546992</v>
      </c>
    </row>
    <row r="281" spans="1:5" ht="15.75" customHeight="1">
      <c r="A281" s="2">
        <v>43752</v>
      </c>
      <c r="B281" s="3">
        <v>117.517685</v>
      </c>
      <c r="C281" s="4">
        <f t="shared" si="0"/>
        <v>-4.6449911986168081E-3</v>
      </c>
      <c r="D281" s="4">
        <f t="shared" si="1"/>
        <v>-4.655812693737737E-3</v>
      </c>
      <c r="E281" s="4">
        <f t="shared" si="2"/>
        <v>-1.1732647988219098</v>
      </c>
    </row>
    <row r="282" spans="1:5" ht="15.75" customHeight="1">
      <c r="A282" s="2">
        <v>43753</v>
      </c>
      <c r="B282" s="3">
        <v>119.423592</v>
      </c>
      <c r="C282" s="4">
        <f t="shared" si="0"/>
        <v>1.6218044118210796E-2</v>
      </c>
      <c r="D282" s="4">
        <f t="shared" si="1"/>
        <v>1.608793648335231E-2</v>
      </c>
      <c r="E282" s="4">
        <f t="shared" si="2"/>
        <v>4.0541599938047819</v>
      </c>
    </row>
    <row r="283" spans="1:5" ht="15.75" customHeight="1">
      <c r="A283" s="2">
        <v>43754</v>
      </c>
      <c r="B283" s="3">
        <v>121.51824999999999</v>
      </c>
      <c r="C283" s="4">
        <f t="shared" si="0"/>
        <v>1.7539733690140516E-2</v>
      </c>
      <c r="D283" s="4">
        <f t="shared" si="1"/>
        <v>1.7387687881890011E-2</v>
      </c>
      <c r="E283" s="4">
        <f t="shared" si="2"/>
        <v>4.3816973462362832</v>
      </c>
    </row>
    <row r="284" spans="1:5" ht="15.75" customHeight="1">
      <c r="A284" s="2">
        <v>43755</v>
      </c>
      <c r="B284" s="3">
        <v>122.417252</v>
      </c>
      <c r="C284" s="4">
        <f t="shared" si="0"/>
        <v>7.398082181071651E-3</v>
      </c>
      <c r="D284" s="4">
        <f t="shared" si="1"/>
        <v>7.3708505962844697E-3</v>
      </c>
      <c r="E284" s="4">
        <f t="shared" si="2"/>
        <v>1.8574543502636864</v>
      </c>
    </row>
    <row r="285" spans="1:5" ht="15.75" customHeight="1">
      <c r="A285" s="2">
        <v>43756</v>
      </c>
      <c r="B285" s="3">
        <v>114.802696</v>
      </c>
      <c r="C285" s="4">
        <f t="shared" si="0"/>
        <v>-6.2201657655246233E-2</v>
      </c>
      <c r="D285" s="4">
        <f t="shared" si="1"/>
        <v>-6.42203399281773E-2</v>
      </c>
      <c r="E285" s="4">
        <f t="shared" si="2"/>
        <v>-16.183525661900681</v>
      </c>
    </row>
    <row r="286" spans="1:5" ht="15.75" customHeight="1">
      <c r="A286" s="2">
        <v>43759</v>
      </c>
      <c r="B286" s="3">
        <v>115.09039300000001</v>
      </c>
      <c r="C286" s="4">
        <f t="shared" si="0"/>
        <v>2.5060125765688336E-3</v>
      </c>
      <c r="D286" s="4">
        <f t="shared" si="1"/>
        <v>2.5028777632140364E-3</v>
      </c>
      <c r="E286" s="4">
        <f t="shared" si="2"/>
        <v>0.63072519632993718</v>
      </c>
    </row>
    <row r="287" spans="1:5" ht="15.75" customHeight="1">
      <c r="A287" s="2">
        <v>43760</v>
      </c>
      <c r="B287" s="3">
        <v>116.151184</v>
      </c>
      <c r="C287" s="4">
        <f t="shared" si="0"/>
        <v>9.2170247433249683E-3</v>
      </c>
      <c r="D287" s="4">
        <f t="shared" si="1"/>
        <v>9.1748071860010289E-3</v>
      </c>
      <c r="E287" s="4">
        <f t="shared" si="2"/>
        <v>2.3120514108722592</v>
      </c>
    </row>
    <row r="288" spans="1:5" ht="15.75" customHeight="1">
      <c r="A288" s="2">
        <v>43761</v>
      </c>
      <c r="B288" s="3">
        <v>116.780518</v>
      </c>
      <c r="C288" s="4">
        <f t="shared" si="0"/>
        <v>5.4182314663275416E-3</v>
      </c>
      <c r="D288" s="4">
        <f t="shared" si="1"/>
        <v>5.4036056571106659E-3</v>
      </c>
      <c r="E288" s="4">
        <f t="shared" si="2"/>
        <v>1.3617086255918878</v>
      </c>
    </row>
    <row r="289" spans="1:5" ht="15.75" customHeight="1">
      <c r="A289" s="2">
        <v>43762</v>
      </c>
      <c r="B289" s="3">
        <v>114.622902</v>
      </c>
      <c r="C289" s="4">
        <f t="shared" si="0"/>
        <v>-1.8475821455082125E-2</v>
      </c>
      <c r="D289" s="4">
        <f t="shared" si="1"/>
        <v>-1.8648631289959257E-2</v>
      </c>
      <c r="E289" s="4">
        <f t="shared" si="2"/>
        <v>-4.699455085069733</v>
      </c>
    </row>
    <row r="290" spans="1:5" ht="15.75" customHeight="1">
      <c r="A290" s="2">
        <v>43763</v>
      </c>
      <c r="B290" s="3">
        <v>115.387047</v>
      </c>
      <c r="C290" s="4">
        <f t="shared" si="0"/>
        <v>6.6665996643497927E-3</v>
      </c>
      <c r="D290" s="4">
        <f t="shared" si="1"/>
        <v>6.6444761600734422E-3</v>
      </c>
      <c r="E290" s="4">
        <f t="shared" si="2"/>
        <v>1.6744079923385073</v>
      </c>
    </row>
    <row r="291" spans="1:5" ht="15.75" customHeight="1">
      <c r="A291" s="2">
        <v>43766</v>
      </c>
      <c r="B291" s="3">
        <v>116.13320899999999</v>
      </c>
      <c r="C291" s="4">
        <f t="shared" si="0"/>
        <v>6.4666010561826599E-3</v>
      </c>
      <c r="D291" s="4">
        <f t="shared" si="1"/>
        <v>6.4457822944578866E-3</v>
      </c>
      <c r="E291" s="4">
        <f t="shared" si="2"/>
        <v>1.6243371382033873</v>
      </c>
    </row>
    <row r="292" spans="1:5" ht="15.75" customHeight="1">
      <c r="A292" s="2">
        <v>43767</v>
      </c>
      <c r="B292" s="3">
        <v>116.079285</v>
      </c>
      <c r="C292" s="4">
        <f t="shared" si="0"/>
        <v>-4.6432885532332943E-4</v>
      </c>
      <c r="D292" s="4">
        <f t="shared" si="1"/>
        <v>-4.6443668934786035E-4</v>
      </c>
      <c r="E292" s="4">
        <f t="shared" si="2"/>
        <v>-0.11703804571566082</v>
      </c>
    </row>
    <row r="293" spans="1:5" ht="15.75" customHeight="1">
      <c r="A293" s="2">
        <v>43768</v>
      </c>
      <c r="B293" s="3">
        <v>119.423592</v>
      </c>
      <c r="C293" s="4">
        <f t="shared" si="0"/>
        <v>2.8810541002212416E-2</v>
      </c>
      <c r="D293" s="4">
        <f t="shared" si="1"/>
        <v>2.8403320368453115E-2</v>
      </c>
      <c r="E293" s="4">
        <f t="shared" si="2"/>
        <v>7.1576367328501851</v>
      </c>
    </row>
    <row r="294" spans="1:5" ht="15.75" customHeight="1">
      <c r="A294" s="2">
        <v>43769</v>
      </c>
      <c r="B294" s="3">
        <v>118.70436100000001</v>
      </c>
      <c r="C294" s="4">
        <f t="shared" si="0"/>
        <v>-6.0225202403892987E-3</v>
      </c>
      <c r="D294" s="4">
        <f t="shared" si="1"/>
        <v>-6.0407287596721008E-3</v>
      </c>
      <c r="E294" s="4">
        <f t="shared" si="2"/>
        <v>-1.5222636474373694</v>
      </c>
    </row>
    <row r="295" spans="1:5" ht="15.75" customHeight="1">
      <c r="A295" s="2">
        <v>43770</v>
      </c>
      <c r="B295" s="3">
        <v>117.949203</v>
      </c>
      <c r="C295" s="4">
        <f t="shared" si="0"/>
        <v>-6.361670233834194E-3</v>
      </c>
      <c r="D295" s="4">
        <f t="shared" si="1"/>
        <v>-6.3819918902136589E-3</v>
      </c>
      <c r="E295" s="4">
        <f t="shared" si="2"/>
        <v>-1.6082619563338421</v>
      </c>
    </row>
    <row r="296" spans="1:5" ht="15.75" customHeight="1">
      <c r="A296" s="2">
        <v>43773</v>
      </c>
      <c r="B296" s="3">
        <v>117.077187</v>
      </c>
      <c r="C296" s="4">
        <f t="shared" si="0"/>
        <v>-7.3931487269142645E-3</v>
      </c>
      <c r="D296" s="4">
        <f t="shared" si="1"/>
        <v>-7.4206135021383981E-3</v>
      </c>
      <c r="E296" s="4">
        <f t="shared" si="2"/>
        <v>-1.8699946025388763</v>
      </c>
    </row>
    <row r="297" spans="1:5" ht="15.75" customHeight="1">
      <c r="A297" s="2">
        <v>43774</v>
      </c>
      <c r="B297" s="3">
        <v>117.24799299999999</v>
      </c>
      <c r="C297" s="4">
        <f t="shared" si="0"/>
        <v>1.4589178675773863E-3</v>
      </c>
      <c r="D297" s="4">
        <f t="shared" si="1"/>
        <v>1.4578546808477471E-3</v>
      </c>
      <c r="E297" s="4">
        <f t="shared" si="2"/>
        <v>0.36737937957363226</v>
      </c>
    </row>
    <row r="298" spans="1:5" ht="15.75" customHeight="1">
      <c r="A298" s="2">
        <v>43775</v>
      </c>
      <c r="B298" s="3">
        <v>117.733467</v>
      </c>
      <c r="C298" s="4">
        <f t="shared" si="0"/>
        <v>4.1405740736219733E-3</v>
      </c>
      <c r="D298" s="4">
        <f t="shared" si="1"/>
        <v>4.1320254860415413E-3</v>
      </c>
      <c r="E298" s="4">
        <f t="shared" si="2"/>
        <v>1.0412704224824685</v>
      </c>
    </row>
    <row r="299" spans="1:5" ht="15.75" customHeight="1">
      <c r="A299" s="2">
        <v>43776</v>
      </c>
      <c r="B299" s="3">
        <v>118.155975</v>
      </c>
      <c r="C299" s="4">
        <f t="shared" si="0"/>
        <v>3.5886822223624268E-3</v>
      </c>
      <c r="D299" s="4">
        <f t="shared" si="1"/>
        <v>3.5822582667520723E-3</v>
      </c>
      <c r="E299" s="4">
        <f t="shared" si="2"/>
        <v>0.90272908322152223</v>
      </c>
    </row>
    <row r="300" spans="1:5" ht="15.75" customHeight="1">
      <c r="A300" s="2">
        <v>43777</v>
      </c>
      <c r="B300" s="3">
        <v>119.567413</v>
      </c>
      <c r="C300" s="4">
        <f t="shared" si="0"/>
        <v>1.1945549093052669E-2</v>
      </c>
      <c r="D300" s="4">
        <f t="shared" si="1"/>
        <v>1.187476417370064E-2</v>
      </c>
      <c r="E300" s="4">
        <f t="shared" si="2"/>
        <v>2.9924405717725615</v>
      </c>
    </row>
    <row r="301" spans="1:5" ht="15.75" customHeight="1">
      <c r="A301" s="2">
        <v>43780</v>
      </c>
      <c r="B301" s="3">
        <v>118.65042099999999</v>
      </c>
      <c r="C301" s="4">
        <f t="shared" si="0"/>
        <v>-7.669246803893027E-3</v>
      </c>
      <c r="D301" s="4">
        <f t="shared" si="1"/>
        <v>-7.6988067089553795E-3</v>
      </c>
      <c r="E301" s="4">
        <f t="shared" si="2"/>
        <v>-1.9400992906567556</v>
      </c>
    </row>
    <row r="302" spans="1:5" ht="15.75" customHeight="1">
      <c r="A302" s="2">
        <v>43781</v>
      </c>
      <c r="B302" s="3">
        <v>118.08406100000001</v>
      </c>
      <c r="C302" s="4">
        <f t="shared" si="0"/>
        <v>-4.7733501088882682E-3</v>
      </c>
      <c r="D302" s="4">
        <f t="shared" si="1"/>
        <v>-4.784778928193679E-3</v>
      </c>
      <c r="E302" s="4">
        <f t="shared" si="2"/>
        <v>-1.2057642899048071</v>
      </c>
    </row>
    <row r="303" spans="1:5" ht="15.75" customHeight="1">
      <c r="A303" s="2">
        <v>43782</v>
      </c>
      <c r="B303" s="3">
        <v>118.012154</v>
      </c>
      <c r="C303" s="4">
        <f t="shared" si="0"/>
        <v>-6.0894755304875695E-4</v>
      </c>
      <c r="D303" s="4">
        <f t="shared" si="1"/>
        <v>-6.0913303691371252E-4</v>
      </c>
      <c r="E303" s="4">
        <f t="shared" si="2"/>
        <v>-0.15350152530225555</v>
      </c>
    </row>
    <row r="304" spans="1:5" ht="15.75" customHeight="1">
      <c r="A304" s="2">
        <v>43783</v>
      </c>
      <c r="B304" s="3">
        <v>117.733467</v>
      </c>
      <c r="C304" s="4">
        <f t="shared" si="0"/>
        <v>-2.3615110016548873E-3</v>
      </c>
      <c r="D304" s="4">
        <f t="shared" si="1"/>
        <v>-2.3643037663898447E-3</v>
      </c>
      <c r="E304" s="4">
        <f t="shared" si="2"/>
        <v>-0.59580454913024083</v>
      </c>
    </row>
    <row r="305" spans="1:5" ht="15.75" customHeight="1">
      <c r="A305" s="2">
        <v>43784</v>
      </c>
      <c r="B305" s="3">
        <v>121.311493</v>
      </c>
      <c r="C305" s="4">
        <f t="shared" si="0"/>
        <v>3.0390899811011205E-2</v>
      </c>
      <c r="D305" s="4">
        <f t="shared" si="1"/>
        <v>2.9938244623800181E-2</v>
      </c>
      <c r="E305" s="4">
        <f t="shared" si="2"/>
        <v>7.5444376451976458</v>
      </c>
    </row>
    <row r="306" spans="1:5" ht="15.75" customHeight="1">
      <c r="A306" s="2">
        <v>43787</v>
      </c>
      <c r="B306" s="3">
        <v>121.21260100000001</v>
      </c>
      <c r="C306" s="4">
        <f t="shared" si="0"/>
        <v>-8.1519069260809613E-4</v>
      </c>
      <c r="D306" s="4">
        <f t="shared" si="1"/>
        <v>-8.1552314122566318E-4</v>
      </c>
      <c r="E306" s="4">
        <f t="shared" si="2"/>
        <v>-0.20551183158886713</v>
      </c>
    </row>
    <row r="307" spans="1:5" ht="15.75" customHeight="1">
      <c r="A307" s="2">
        <v>43788</v>
      </c>
      <c r="B307" s="3">
        <v>121.203621</v>
      </c>
      <c r="C307" s="4">
        <f t="shared" si="0"/>
        <v>-7.4084706754277163E-5</v>
      </c>
      <c r="D307" s="4">
        <f t="shared" si="1"/>
        <v>-7.4087451161730029E-5</v>
      </c>
      <c r="E307" s="4">
        <f t="shared" si="2"/>
        <v>-1.8670037692755968E-2</v>
      </c>
    </row>
    <row r="308" spans="1:5" ht="15.75" customHeight="1">
      <c r="A308" s="2">
        <v>43789</v>
      </c>
      <c r="B308" s="3">
        <v>122.210503</v>
      </c>
      <c r="C308" s="4">
        <f t="shared" si="0"/>
        <v>8.3073590680925648E-3</v>
      </c>
      <c r="D308" s="4">
        <f t="shared" si="1"/>
        <v>8.273042881019271E-3</v>
      </c>
      <c r="E308" s="4">
        <f t="shared" si="2"/>
        <v>2.0848068060168563</v>
      </c>
    </row>
    <row r="309" spans="1:5" ht="15.75" customHeight="1">
      <c r="A309" s="2">
        <v>43790</v>
      </c>
      <c r="B309" s="3">
        <v>122.660004</v>
      </c>
      <c r="C309" s="4">
        <f t="shared" si="0"/>
        <v>3.6780881263535747E-3</v>
      </c>
      <c r="D309" s="4">
        <f t="shared" si="1"/>
        <v>3.6713405007340392E-3</v>
      </c>
      <c r="E309" s="4">
        <f t="shared" si="2"/>
        <v>0.92517780618497791</v>
      </c>
    </row>
    <row r="310" spans="1:5" ht="15.75" customHeight="1">
      <c r="A310" s="2">
        <v>43791</v>
      </c>
      <c r="B310" s="3">
        <v>124.12537399999999</v>
      </c>
      <c r="C310" s="4">
        <f t="shared" si="0"/>
        <v>1.1946599969130875E-2</v>
      </c>
      <c r="D310" s="4">
        <f t="shared" si="1"/>
        <v>1.1875802644133607E-2</v>
      </c>
      <c r="E310" s="4">
        <f t="shared" si="2"/>
        <v>2.9927022663216691</v>
      </c>
    </row>
    <row r="311" spans="1:5" ht="15.75" customHeight="1">
      <c r="A311" s="2">
        <v>43794</v>
      </c>
      <c r="B311" s="3">
        <v>124.17965700000001</v>
      </c>
      <c r="C311" s="4">
        <f t="shared" si="0"/>
        <v>4.3732395924150284E-4</v>
      </c>
      <c r="D311" s="4">
        <f t="shared" si="1"/>
        <v>4.3722836098937875E-4</v>
      </c>
      <c r="E311" s="4">
        <f t="shared" si="2"/>
        <v>0.11018154696932345</v>
      </c>
    </row>
    <row r="312" spans="1:5" ht="15.75" customHeight="1">
      <c r="A312" s="2">
        <v>43795</v>
      </c>
      <c r="B312" s="3">
        <v>124.170631</v>
      </c>
      <c r="C312" s="4">
        <f t="shared" si="0"/>
        <v>-7.2685013133880308E-5</v>
      </c>
      <c r="D312" s="4">
        <f t="shared" si="1"/>
        <v>-7.2687654817419232E-5</v>
      </c>
      <c r="E312" s="4">
        <f t="shared" si="2"/>
        <v>-1.8317289013989647E-2</v>
      </c>
    </row>
    <row r="313" spans="1:5" ht="15.75" customHeight="1">
      <c r="A313" s="2">
        <v>43796</v>
      </c>
      <c r="B313" s="3">
        <v>124.69564099999999</v>
      </c>
      <c r="C313" s="4">
        <f t="shared" si="0"/>
        <v>4.2281334625737278E-3</v>
      </c>
      <c r="D313" s="4">
        <f t="shared" si="1"/>
        <v>4.2192200222625964E-3</v>
      </c>
      <c r="E313" s="4">
        <f t="shared" si="2"/>
        <v>1.0632434456101743</v>
      </c>
    </row>
    <row r="314" spans="1:5" ht="15.75" customHeight="1">
      <c r="A314" s="2">
        <v>43798</v>
      </c>
      <c r="B314" s="3">
        <v>124.46032</v>
      </c>
      <c r="C314" s="4">
        <f t="shared" si="0"/>
        <v>-1.8871630003489779E-3</v>
      </c>
      <c r="D314" s="4">
        <f t="shared" si="1"/>
        <v>-1.888945935923728E-3</v>
      </c>
      <c r="E314" s="4">
        <f t="shared" si="2"/>
        <v>-0.47601437585277945</v>
      </c>
    </row>
    <row r="315" spans="1:5" ht="15.75" customHeight="1">
      <c r="A315" s="2">
        <v>43801</v>
      </c>
      <c r="B315" s="3">
        <v>124.34264400000001</v>
      </c>
      <c r="C315" s="4">
        <f t="shared" si="0"/>
        <v>-9.4549009676328001E-4</v>
      </c>
      <c r="D315" s="4">
        <f t="shared" si="1"/>
        <v>-9.4593735446550534E-4</v>
      </c>
      <c r="E315" s="4">
        <f t="shared" si="2"/>
        <v>-0.23837621332530734</v>
      </c>
    </row>
    <row r="316" spans="1:5" ht="15.75" customHeight="1">
      <c r="A316" s="2">
        <v>43802</v>
      </c>
      <c r="B316" s="3">
        <v>124.16158299999999</v>
      </c>
      <c r="C316" s="4">
        <f t="shared" si="0"/>
        <v>-1.456145648632129E-3</v>
      </c>
      <c r="D316" s="4">
        <f t="shared" si="1"/>
        <v>-1.4572068590168778E-3</v>
      </c>
      <c r="E316" s="4">
        <f t="shared" si="2"/>
        <v>-0.36721612847225321</v>
      </c>
    </row>
    <row r="317" spans="1:5" ht="15.75" customHeight="1">
      <c r="A317" s="2">
        <v>43803</v>
      </c>
      <c r="B317" s="3">
        <v>126.17119599999999</v>
      </c>
      <c r="C317" s="4">
        <f t="shared" si="0"/>
        <v>1.6185465354448661E-2</v>
      </c>
      <c r="D317" s="4">
        <f t="shared" si="1"/>
        <v>1.6055877137250017E-2</v>
      </c>
      <c r="E317" s="4">
        <f t="shared" si="2"/>
        <v>4.0460810385870039</v>
      </c>
    </row>
    <row r="318" spans="1:5" ht="15.75" customHeight="1">
      <c r="A318" s="2">
        <v>43804</v>
      </c>
      <c r="B318" s="3">
        <v>126.334129</v>
      </c>
      <c r="C318" s="4">
        <f t="shared" si="0"/>
        <v>1.2913644727597696E-3</v>
      </c>
      <c r="D318" s="4">
        <f t="shared" si="1"/>
        <v>1.2905313788004271E-3</v>
      </c>
      <c r="E318" s="4">
        <f t="shared" si="2"/>
        <v>0.32521390745770762</v>
      </c>
    </row>
    <row r="319" spans="1:5" ht="15.75" customHeight="1">
      <c r="A319" s="2">
        <v>43805</v>
      </c>
      <c r="B319" s="3">
        <v>127.076424</v>
      </c>
      <c r="C319" s="4">
        <f t="shared" si="0"/>
        <v>5.8756490100944818E-3</v>
      </c>
      <c r="D319" s="4">
        <f t="shared" si="1"/>
        <v>5.8584547033819594E-3</v>
      </c>
      <c r="E319" s="4">
        <f t="shared" si="2"/>
        <v>1.4763305852522537</v>
      </c>
    </row>
    <row r="320" spans="1:5" ht="15.75" customHeight="1">
      <c r="A320" s="2">
        <v>43808</v>
      </c>
      <c r="B320" s="3">
        <v>127.18506600000001</v>
      </c>
      <c r="C320" s="4">
        <f t="shared" si="0"/>
        <v>8.5493435037173565E-4</v>
      </c>
      <c r="D320" s="4">
        <f t="shared" si="1"/>
        <v>8.5456910216059737E-4</v>
      </c>
      <c r="E320" s="4">
        <f t="shared" si="2"/>
        <v>0.21535141374447053</v>
      </c>
    </row>
    <row r="321" spans="1:5" ht="15.75" customHeight="1">
      <c r="A321" s="2">
        <v>43809</v>
      </c>
      <c r="B321" s="3">
        <v>126.723412</v>
      </c>
      <c r="C321" s="4">
        <f t="shared" si="0"/>
        <v>-3.6297815028063906E-3</v>
      </c>
      <c r="D321" s="4">
        <f t="shared" si="1"/>
        <v>-3.6363851443790892E-3</v>
      </c>
      <c r="E321" s="4">
        <f t="shared" si="2"/>
        <v>-0.9163690563835305</v>
      </c>
    </row>
    <row r="322" spans="1:5" ht="15.75" customHeight="1">
      <c r="A322" s="2">
        <v>43810</v>
      </c>
      <c r="B322" s="3">
        <v>127.619568</v>
      </c>
      <c r="C322" s="4">
        <f t="shared" si="0"/>
        <v>7.071747720934194E-3</v>
      </c>
      <c r="D322" s="4">
        <f t="shared" si="1"/>
        <v>7.0468601764248542E-3</v>
      </c>
      <c r="E322" s="4">
        <f t="shared" si="2"/>
        <v>1.7758087644590632</v>
      </c>
    </row>
    <row r="323" spans="1:5" ht="15.75" customHeight="1">
      <c r="A323" s="2">
        <v>43811</v>
      </c>
      <c r="B323" s="3">
        <v>127.945442</v>
      </c>
      <c r="C323" s="4">
        <f t="shared" si="0"/>
        <v>2.5534798864073798E-3</v>
      </c>
      <c r="D323" s="4">
        <f t="shared" si="1"/>
        <v>2.5502252958192369E-3</v>
      </c>
      <c r="E323" s="4">
        <f t="shared" si="2"/>
        <v>0.64265677454644765</v>
      </c>
    </row>
    <row r="324" spans="1:5" ht="15.75" customHeight="1">
      <c r="A324" s="2">
        <v>43812</v>
      </c>
      <c r="B324" s="3">
        <v>127.981674</v>
      </c>
      <c r="C324" s="4">
        <f t="shared" si="0"/>
        <v>2.8318320241527844E-4</v>
      </c>
      <c r="D324" s="4">
        <f t="shared" si="1"/>
        <v>2.831431136203433E-4</v>
      </c>
      <c r="E324" s="4">
        <f t="shared" si="2"/>
        <v>7.1352064632326517E-2</v>
      </c>
    </row>
    <row r="325" spans="1:5" ht="15.75" customHeight="1">
      <c r="A325" s="2">
        <v>43815</v>
      </c>
      <c r="B325" s="3">
        <v>128.352768</v>
      </c>
      <c r="C325" s="4">
        <f t="shared" si="0"/>
        <v>2.8995870143095595E-3</v>
      </c>
      <c r="D325" s="4">
        <f t="shared" si="1"/>
        <v>2.8953913204457049E-3</v>
      </c>
      <c r="E325" s="4">
        <f t="shared" si="2"/>
        <v>0.72963861275231767</v>
      </c>
    </row>
    <row r="326" spans="1:5" ht="15.75" customHeight="1">
      <c r="A326" s="2">
        <v>43816</v>
      </c>
      <c r="B326" s="3">
        <v>129.955063</v>
      </c>
      <c r="C326" s="4">
        <f t="shared" si="0"/>
        <v>1.2483525092345481E-2</v>
      </c>
      <c r="D326" s="4">
        <f t="shared" si="1"/>
        <v>1.2406248352441704E-2</v>
      </c>
      <c r="E326" s="4">
        <f t="shared" si="2"/>
        <v>3.1263745848153093</v>
      </c>
    </row>
    <row r="327" spans="1:5" ht="15.75" customHeight="1">
      <c r="A327" s="2">
        <v>43817</v>
      </c>
      <c r="B327" s="3">
        <v>129.62013200000001</v>
      </c>
      <c r="C327" s="4">
        <f t="shared" si="0"/>
        <v>-2.5772831951917353E-3</v>
      </c>
      <c r="D327" s="4">
        <f t="shared" si="1"/>
        <v>-2.580610107017811E-3</v>
      </c>
      <c r="E327" s="4">
        <f t="shared" si="2"/>
        <v>-0.65031374696848832</v>
      </c>
    </row>
    <row r="328" spans="1:5" ht="15.75" customHeight="1">
      <c r="A328" s="2">
        <v>43818</v>
      </c>
      <c r="B328" s="3">
        <v>131.575424</v>
      </c>
      <c r="C328" s="4">
        <f t="shared" si="0"/>
        <v>1.5084786366364645E-2</v>
      </c>
      <c r="D328" s="4">
        <f t="shared" si="1"/>
        <v>1.497214237090975E-2</v>
      </c>
      <c r="E328" s="4">
        <f t="shared" si="2"/>
        <v>3.7729798774692571</v>
      </c>
    </row>
    <row r="329" spans="1:5" ht="15.75" customHeight="1">
      <c r="A329" s="2">
        <v>43819</v>
      </c>
      <c r="B329" s="3">
        <v>132.21814000000001</v>
      </c>
      <c r="C329" s="4">
        <f t="shared" si="0"/>
        <v>4.8847724024815393E-3</v>
      </c>
      <c r="D329" s="4">
        <f t="shared" si="1"/>
        <v>4.8728806118404928E-3</v>
      </c>
      <c r="E329" s="4">
        <f t="shared" si="2"/>
        <v>1.2279659141838042</v>
      </c>
    </row>
    <row r="330" spans="1:5" ht="15.75" customHeight="1">
      <c r="A330" s="2">
        <v>43822</v>
      </c>
      <c r="B330" s="3">
        <v>132.56210300000001</v>
      </c>
      <c r="C330" s="4">
        <f t="shared" si="0"/>
        <v>2.6014811583342664E-3</v>
      </c>
      <c r="D330" s="4">
        <f t="shared" si="1"/>
        <v>2.5981031634841039E-3</v>
      </c>
      <c r="E330" s="4">
        <f t="shared" si="2"/>
        <v>0.65472199719799418</v>
      </c>
    </row>
    <row r="331" spans="1:5" ht="15.75" customHeight="1">
      <c r="A331" s="2">
        <v>43823</v>
      </c>
      <c r="B331" s="3">
        <v>132.100449</v>
      </c>
      <c r="C331" s="4">
        <f t="shared" si="0"/>
        <v>-3.4825488548564289E-3</v>
      </c>
      <c r="D331" s="4">
        <f t="shared" si="1"/>
        <v>-3.4886270439496679E-3</v>
      </c>
      <c r="E331" s="4">
        <f t="shared" si="2"/>
        <v>-0.8791340150753163</v>
      </c>
    </row>
    <row r="332" spans="1:5" ht="15.75" customHeight="1">
      <c r="A332" s="2">
        <v>43825</v>
      </c>
      <c r="B332" s="3">
        <v>132.009964</v>
      </c>
      <c r="C332" s="4">
        <f t="shared" si="0"/>
        <v>-6.8497117674445635E-4</v>
      </c>
      <c r="D332" s="4">
        <f t="shared" si="1"/>
        <v>-6.8520587668222024E-4</v>
      </c>
      <c r="E332" s="4">
        <f t="shared" si="2"/>
        <v>-0.1726718809239195</v>
      </c>
    </row>
    <row r="333" spans="1:5" ht="15.75" customHeight="1">
      <c r="A333" s="2">
        <v>43826</v>
      </c>
      <c r="B333" s="3">
        <v>131.93751499999999</v>
      </c>
      <c r="C333" s="4">
        <f t="shared" si="0"/>
        <v>-5.4881463341665616E-4</v>
      </c>
      <c r="D333" s="4">
        <f t="shared" si="1"/>
        <v>-5.4896528729075379E-4</v>
      </c>
      <c r="E333" s="4">
        <f t="shared" si="2"/>
        <v>-0.13833925239726996</v>
      </c>
    </row>
    <row r="334" spans="1:5" ht="15.75" customHeight="1">
      <c r="A334" s="2">
        <v>43829</v>
      </c>
      <c r="B334" s="3">
        <v>131.53016700000001</v>
      </c>
      <c r="C334" s="4">
        <f t="shared" si="0"/>
        <v>-3.0874311980181282E-3</v>
      </c>
      <c r="D334" s="4">
        <f t="shared" si="1"/>
        <v>-3.0922071465276958E-3</v>
      </c>
      <c r="E334" s="4">
        <f t="shared" si="2"/>
        <v>-0.77923620092497936</v>
      </c>
    </row>
    <row r="335" spans="1:5" ht="15.75" customHeight="1">
      <c r="A335" s="2">
        <v>43830</v>
      </c>
      <c r="B335" s="3">
        <v>132.04612700000001</v>
      </c>
      <c r="C335" s="4">
        <f t="shared" si="0"/>
        <v>3.9227502843511694E-3</v>
      </c>
      <c r="D335" s="4">
        <f t="shared" si="1"/>
        <v>3.9150763614964439E-3</v>
      </c>
      <c r="E335" s="4">
        <f t="shared" si="2"/>
        <v>0.9865992430971039</v>
      </c>
    </row>
    <row r="336" spans="1:5" ht="15.75" customHeight="1">
      <c r="A336" s="2">
        <v>43832</v>
      </c>
      <c r="B336" s="3">
        <v>132.13664199999999</v>
      </c>
      <c r="C336" s="4">
        <f t="shared" si="0"/>
        <v>6.8548015800555919E-4</v>
      </c>
      <c r="D336" s="4">
        <f t="shared" si="1"/>
        <v>6.8524532379211618E-4</v>
      </c>
      <c r="E336" s="4">
        <f t="shared" si="2"/>
        <v>0.17268182159561327</v>
      </c>
    </row>
    <row r="337" spans="1:5" ht="15.75" customHeight="1">
      <c r="A337" s="2">
        <v>43833</v>
      </c>
      <c r="B337" s="3">
        <v>130.606842</v>
      </c>
      <c r="C337" s="4">
        <f t="shared" si="0"/>
        <v>-1.1577409391105872E-2</v>
      </c>
      <c r="D337" s="4">
        <f t="shared" si="1"/>
        <v>-1.1644949393445308E-2</v>
      </c>
      <c r="E337" s="4">
        <f t="shared" si="2"/>
        <v>-2.9345272471482176</v>
      </c>
    </row>
    <row r="338" spans="1:5" ht="15.75" customHeight="1">
      <c r="A338" s="2">
        <v>43836</v>
      </c>
      <c r="B338" s="3">
        <v>130.443893</v>
      </c>
      <c r="C338" s="4">
        <f t="shared" si="0"/>
        <v>-1.2476298906300603E-3</v>
      </c>
      <c r="D338" s="4">
        <f t="shared" si="1"/>
        <v>-1.2484088287538233E-3</v>
      </c>
      <c r="E338" s="4">
        <f t="shared" si="2"/>
        <v>-0.31459902484596347</v>
      </c>
    </row>
    <row r="339" spans="1:5" ht="15.75" customHeight="1">
      <c r="A339" s="2">
        <v>43837</v>
      </c>
      <c r="B339" s="3">
        <v>131.24049400000001</v>
      </c>
      <c r="C339" s="4">
        <f t="shared" si="0"/>
        <v>6.1068477924068826E-3</v>
      </c>
      <c r="D339" s="4">
        <f t="shared" si="1"/>
        <v>6.0882765668400472E-3</v>
      </c>
      <c r="E339" s="4">
        <f t="shared" si="2"/>
        <v>1.534245694843692</v>
      </c>
    </row>
    <row r="340" spans="1:5" ht="15.75" customHeight="1">
      <c r="A340" s="2">
        <v>43838</v>
      </c>
      <c r="B340" s="3">
        <v>131.222397</v>
      </c>
      <c r="C340" s="4">
        <f t="shared" si="0"/>
        <v>-1.3789189181207727E-4</v>
      </c>
      <c r="D340" s="4">
        <f t="shared" si="1"/>
        <v>-1.379013997730962E-4</v>
      </c>
      <c r="E340" s="4">
        <f t="shared" si="2"/>
        <v>-3.4751152742820243E-2</v>
      </c>
    </row>
    <row r="341" spans="1:5" ht="15.75" customHeight="1">
      <c r="A341" s="2">
        <v>43839</v>
      </c>
      <c r="B341" s="3">
        <v>131.61163300000001</v>
      </c>
      <c r="C341" s="4">
        <f t="shared" si="0"/>
        <v>2.9662314429449951E-3</v>
      </c>
      <c r="D341" s="4">
        <f t="shared" si="1"/>
        <v>2.9618408586418788E-3</v>
      </c>
      <c r="E341" s="4">
        <f t="shared" si="2"/>
        <v>0.74638389637775349</v>
      </c>
    </row>
    <row r="342" spans="1:5" ht="15.75" customHeight="1">
      <c r="A342" s="2">
        <v>43840</v>
      </c>
      <c r="B342" s="3">
        <v>131.31289699999999</v>
      </c>
      <c r="C342" s="4">
        <f t="shared" si="0"/>
        <v>-2.2698297497761419E-3</v>
      </c>
      <c r="D342" s="4">
        <f t="shared" si="1"/>
        <v>-2.2724097181212976E-3</v>
      </c>
      <c r="E342" s="4">
        <f t="shared" si="2"/>
        <v>-0.57264724896656705</v>
      </c>
    </row>
    <row r="343" spans="1:5" ht="15.75" customHeight="1">
      <c r="A343" s="2">
        <v>43843</v>
      </c>
      <c r="B343" s="3">
        <v>131.892258</v>
      </c>
      <c r="C343" s="4">
        <f t="shared" si="0"/>
        <v>4.412064718974297E-3</v>
      </c>
      <c r="D343" s="4">
        <f t="shared" si="1"/>
        <v>4.4023600959115167E-3</v>
      </c>
      <c r="E343" s="4">
        <f t="shared" si="2"/>
        <v>1.1093947441697023</v>
      </c>
    </row>
    <row r="344" spans="1:5" ht="15.75" customHeight="1">
      <c r="A344" s="2">
        <v>43844</v>
      </c>
      <c r="B344" s="3">
        <v>132.63452100000001</v>
      </c>
      <c r="C344" s="4">
        <f t="shared" si="0"/>
        <v>5.6277981077555621E-3</v>
      </c>
      <c r="D344" s="4">
        <f t="shared" si="1"/>
        <v>5.6120212170776033E-3</v>
      </c>
      <c r="E344" s="4">
        <f t="shared" si="2"/>
        <v>1.414229346703556</v>
      </c>
    </row>
    <row r="345" spans="1:5" ht="15.75" customHeight="1">
      <c r="A345" s="2">
        <v>43845</v>
      </c>
      <c r="B345" s="3">
        <v>133.07811000000001</v>
      </c>
      <c r="C345" s="4">
        <f t="shared" si="0"/>
        <v>3.3444460511151759E-3</v>
      </c>
      <c r="D345" s="4">
        <f t="shared" si="1"/>
        <v>3.3388658297921229E-3</v>
      </c>
      <c r="E345" s="4">
        <f t="shared" si="2"/>
        <v>0.84139418910761499</v>
      </c>
    </row>
    <row r="346" spans="1:5" ht="15.75" customHeight="1">
      <c r="A346" s="2">
        <v>43846</v>
      </c>
      <c r="B346" s="3">
        <v>134.15531899999999</v>
      </c>
      <c r="C346" s="4">
        <f t="shared" si="0"/>
        <v>8.0945619080401883E-3</v>
      </c>
      <c r="D346" s="4">
        <f t="shared" si="1"/>
        <v>8.0619766658675922E-3</v>
      </c>
      <c r="E346" s="4">
        <f t="shared" si="2"/>
        <v>2.0316181197986332</v>
      </c>
    </row>
    <row r="347" spans="1:5" ht="15.75" customHeight="1">
      <c r="A347" s="2">
        <v>43847</v>
      </c>
      <c r="B347" s="3">
        <v>135.033401</v>
      </c>
      <c r="C347" s="4">
        <f t="shared" si="0"/>
        <v>6.5452641501303893E-3</v>
      </c>
      <c r="D347" s="4">
        <f t="shared" si="1"/>
        <v>6.5239369197211128E-3</v>
      </c>
      <c r="E347" s="4">
        <f t="shared" si="2"/>
        <v>1.6440321037697205</v>
      </c>
    </row>
    <row r="348" spans="1:5" ht="15.75" customHeight="1">
      <c r="A348" s="2">
        <v>43851</v>
      </c>
      <c r="B348" s="3">
        <v>135.12394699999999</v>
      </c>
      <c r="C348" s="4">
        <f t="shared" si="0"/>
        <v>6.7054520829249603E-4</v>
      </c>
      <c r="D348" s="4">
        <f t="shared" si="1"/>
        <v>6.7032049330304085E-4</v>
      </c>
      <c r="E348" s="4">
        <f t="shared" si="2"/>
        <v>0.1689207643123663</v>
      </c>
    </row>
    <row r="349" spans="1:5" ht="15.75" customHeight="1">
      <c r="A349" s="2">
        <v>43852</v>
      </c>
      <c r="B349" s="3">
        <v>134.20062300000001</v>
      </c>
      <c r="C349" s="4">
        <f t="shared" si="0"/>
        <v>-6.8331633326251173E-3</v>
      </c>
      <c r="D349" s="4">
        <f t="shared" si="1"/>
        <v>-6.8566162928553253E-3</v>
      </c>
      <c r="E349" s="4">
        <f t="shared" si="2"/>
        <v>-1.727867305799542</v>
      </c>
    </row>
    <row r="350" spans="1:5" ht="15.75" customHeight="1">
      <c r="A350" s="2">
        <v>43853</v>
      </c>
      <c r="B350" s="3">
        <v>134.454071</v>
      </c>
      <c r="C350" s="4">
        <f t="shared" si="0"/>
        <v>1.8885754353017547E-3</v>
      </c>
      <c r="D350" s="4">
        <f t="shared" si="1"/>
        <v>1.8867943188769067E-3</v>
      </c>
      <c r="E350" s="4">
        <f t="shared" si="2"/>
        <v>0.47547216835698047</v>
      </c>
    </row>
    <row r="351" spans="1:5" ht="15.75" customHeight="1">
      <c r="A351" s="2">
        <v>43854</v>
      </c>
      <c r="B351" s="3">
        <v>134.26397700000001</v>
      </c>
      <c r="C351" s="4">
        <f t="shared" si="0"/>
        <v>-1.4138210809547579E-3</v>
      </c>
      <c r="D351" s="4">
        <f t="shared" si="1"/>
        <v>-1.4148214690035744E-3</v>
      </c>
      <c r="E351" s="4">
        <f t="shared" si="2"/>
        <v>-0.35653501018890077</v>
      </c>
    </row>
    <row r="352" spans="1:5" ht="15.75" customHeight="1">
      <c r="A352" s="2">
        <v>43857</v>
      </c>
      <c r="B352" s="3">
        <v>134.653244</v>
      </c>
      <c r="C352" s="4">
        <f t="shared" si="0"/>
        <v>2.8992661225876659E-3</v>
      </c>
      <c r="D352" s="4">
        <f t="shared" si="1"/>
        <v>2.8950713564359944E-3</v>
      </c>
      <c r="E352" s="4">
        <f t="shared" si="2"/>
        <v>0.72955798182187059</v>
      </c>
    </row>
    <row r="353" spans="1:5" ht="15.75" customHeight="1">
      <c r="A353" s="2">
        <v>43858</v>
      </c>
      <c r="B353" s="3">
        <v>135.332123</v>
      </c>
      <c r="C353" s="4">
        <f t="shared" si="0"/>
        <v>5.0416832141080455E-3</v>
      </c>
      <c r="D353" s="4">
        <f t="shared" si="1"/>
        <v>5.0290164858737751E-3</v>
      </c>
      <c r="E353" s="4">
        <f t="shared" si="2"/>
        <v>1.2673121544401913</v>
      </c>
    </row>
    <row r="354" spans="1:5" ht="15.75" customHeight="1">
      <c r="A354" s="2">
        <v>43859</v>
      </c>
      <c r="B354" s="3">
        <v>136.27356</v>
      </c>
      <c r="C354" s="4">
        <f t="shared" si="0"/>
        <v>6.9564932488349988E-3</v>
      </c>
      <c r="D354" s="4">
        <f t="shared" si="1"/>
        <v>6.9324084821731878E-3</v>
      </c>
      <c r="E354" s="4">
        <f t="shared" si="2"/>
        <v>1.7469669375076433</v>
      </c>
    </row>
    <row r="355" spans="1:5" ht="15.75" customHeight="1">
      <c r="A355" s="2">
        <v>43860</v>
      </c>
      <c r="B355" s="3">
        <v>136.110657</v>
      </c>
      <c r="C355" s="4">
        <f t="shared" si="0"/>
        <v>-1.1954116411136541E-3</v>
      </c>
      <c r="D355" s="4">
        <f t="shared" si="1"/>
        <v>-1.1961267155385523E-3</v>
      </c>
      <c r="E355" s="4">
        <f t="shared" si="2"/>
        <v>-0.30142393231571518</v>
      </c>
    </row>
    <row r="356" spans="1:5" ht="15.75" customHeight="1">
      <c r="A356" s="2">
        <v>43861</v>
      </c>
      <c r="B356" s="3">
        <v>134.76187100000001</v>
      </c>
      <c r="C356" s="4">
        <f t="shared" si="0"/>
        <v>-9.9094812245303452E-3</v>
      </c>
      <c r="D356" s="4">
        <f t="shared" si="1"/>
        <v>-9.9589069267181918E-3</v>
      </c>
      <c r="E356" s="4">
        <f t="shared" si="2"/>
        <v>-2.5096445455329843</v>
      </c>
    </row>
    <row r="357" spans="1:5" ht="15.75" customHeight="1">
      <c r="A357" s="2">
        <v>43864</v>
      </c>
      <c r="B357" s="3">
        <v>135.93864400000001</v>
      </c>
      <c r="C357" s="4">
        <f t="shared" si="0"/>
        <v>8.7322399968756525E-3</v>
      </c>
      <c r="D357" s="4">
        <f t="shared" si="1"/>
        <v>8.6943344959823053E-3</v>
      </c>
      <c r="E357" s="4">
        <f t="shared" si="2"/>
        <v>2.1909722929875408</v>
      </c>
    </row>
    <row r="358" spans="1:5" ht="15.75" customHeight="1">
      <c r="A358" s="2">
        <v>43865</v>
      </c>
      <c r="B358" s="3">
        <v>137.233124</v>
      </c>
      <c r="C358" s="4">
        <f t="shared" si="0"/>
        <v>9.5225313561314688E-3</v>
      </c>
      <c r="D358" s="4">
        <f t="shared" si="1"/>
        <v>9.4774778442499423E-3</v>
      </c>
      <c r="E358" s="4">
        <f t="shared" si="2"/>
        <v>2.3883244167509856</v>
      </c>
    </row>
    <row r="359" spans="1:5" ht="15.75" customHeight="1">
      <c r="A359" s="2">
        <v>43866</v>
      </c>
      <c r="B359" s="3">
        <v>139.396637</v>
      </c>
      <c r="C359" s="4">
        <f t="shared" si="0"/>
        <v>1.5765239010371829E-2</v>
      </c>
      <c r="D359" s="4">
        <f t="shared" si="1"/>
        <v>1.5642258490729453E-2</v>
      </c>
      <c r="E359" s="4">
        <f t="shared" si="2"/>
        <v>3.9418491396638222</v>
      </c>
    </row>
    <row r="360" spans="1:5" ht="15.75" customHeight="1">
      <c r="A360" s="2">
        <v>43867</v>
      </c>
      <c r="B360" s="3">
        <v>138.98019400000001</v>
      </c>
      <c r="C360" s="4">
        <f t="shared" si="0"/>
        <v>-2.9874680549143149E-3</v>
      </c>
      <c r="D360" s="4">
        <f t="shared" si="1"/>
        <v>-2.9919394452483619E-3</v>
      </c>
      <c r="E360" s="4">
        <f t="shared" si="2"/>
        <v>-0.7539687402025872</v>
      </c>
    </row>
    <row r="361" spans="1:5" ht="15.75" customHeight="1">
      <c r="A361" s="2">
        <v>43868</v>
      </c>
      <c r="B361" s="3">
        <v>137.495667</v>
      </c>
      <c r="C361" s="4">
        <f t="shared" si="0"/>
        <v>-1.0681572368506077E-2</v>
      </c>
      <c r="D361" s="4">
        <f t="shared" si="1"/>
        <v>-1.0739029886690222E-2</v>
      </c>
      <c r="E361" s="4">
        <f t="shared" si="2"/>
        <v>-2.7062355314459361</v>
      </c>
    </row>
    <row r="362" spans="1:5" ht="15.75" customHeight="1">
      <c r="A362" s="2">
        <v>43871</v>
      </c>
      <c r="B362" s="3">
        <v>137.46845999999999</v>
      </c>
      <c r="C362" s="4">
        <f t="shared" si="0"/>
        <v>-1.9787532650031946E-4</v>
      </c>
      <c r="D362" s="4">
        <f t="shared" si="1"/>
        <v>-1.9789490640566678E-4</v>
      </c>
      <c r="E362" s="4">
        <f t="shared" si="2"/>
        <v>-4.9869516414228029E-2</v>
      </c>
    </row>
    <row r="363" spans="1:5" ht="15.75" customHeight="1">
      <c r="A363" s="2">
        <v>43872</v>
      </c>
      <c r="B363" s="3">
        <v>137.586151</v>
      </c>
      <c r="C363" s="4">
        <f t="shared" si="0"/>
        <v>8.5613092632308365E-4</v>
      </c>
      <c r="D363" s="4">
        <f t="shared" si="1"/>
        <v>8.5576465527731956E-4</v>
      </c>
      <c r="E363" s="4">
        <f t="shared" si="2"/>
        <v>0.21565269312988453</v>
      </c>
    </row>
    <row r="364" spans="1:5" ht="15.75" customHeight="1">
      <c r="A364" s="2">
        <v>43873</v>
      </c>
      <c r="B364" s="3">
        <v>136.77145400000001</v>
      </c>
      <c r="C364" s="4">
        <f t="shared" si="0"/>
        <v>-5.9213590472488422E-3</v>
      </c>
      <c r="D364" s="4">
        <f t="shared" si="1"/>
        <v>-5.9389598084098284E-3</v>
      </c>
      <c r="E364" s="4">
        <f t="shared" si="2"/>
        <v>-1.4966178717192768</v>
      </c>
    </row>
    <row r="365" spans="1:5" ht="15.75" customHeight="1">
      <c r="A365" s="2">
        <v>43874</v>
      </c>
      <c r="B365" s="3">
        <v>135.86621099999999</v>
      </c>
      <c r="C365" s="4">
        <f t="shared" si="0"/>
        <v>-6.6186545037388638E-3</v>
      </c>
      <c r="D365" s="4">
        <f t="shared" si="1"/>
        <v>-6.6406549266565303E-3</v>
      </c>
      <c r="E365" s="4">
        <f t="shared" si="2"/>
        <v>-1.6734450415174456</v>
      </c>
    </row>
    <row r="366" spans="1:5" ht="15.75" customHeight="1">
      <c r="A366" s="2">
        <v>43875</v>
      </c>
      <c r="B366" s="3">
        <v>135.902435</v>
      </c>
      <c r="C366" s="4">
        <f t="shared" si="0"/>
        <v>2.6661522194067997E-4</v>
      </c>
      <c r="D366" s="4">
        <f t="shared" si="1"/>
        <v>2.665796864183845E-4</v>
      </c>
      <c r="E366" s="4">
        <f t="shared" si="2"/>
        <v>6.71780809774329E-2</v>
      </c>
    </row>
    <row r="367" spans="1:5" ht="15.75" customHeight="1">
      <c r="A367" s="2">
        <v>43879</v>
      </c>
      <c r="B367" s="3">
        <v>135.00625600000001</v>
      </c>
      <c r="C367" s="4">
        <f t="shared" si="0"/>
        <v>-6.5942821407135891E-3</v>
      </c>
      <c r="D367" s="4">
        <f t="shared" si="1"/>
        <v>-6.6161204775692824E-3</v>
      </c>
      <c r="E367" s="4">
        <f t="shared" si="2"/>
        <v>-1.6672623603474592</v>
      </c>
    </row>
    <row r="368" spans="1:5" ht="15.75" customHeight="1">
      <c r="A368" s="2">
        <v>43880</v>
      </c>
      <c r="B368" s="3">
        <v>134.82517999999999</v>
      </c>
      <c r="C368" s="4">
        <f t="shared" si="0"/>
        <v>-1.3412415495769223E-3</v>
      </c>
      <c r="D368" s="4">
        <f t="shared" si="1"/>
        <v>-1.342141819100053E-3</v>
      </c>
      <c r="E368" s="4">
        <f t="shared" si="2"/>
        <v>-0.33821973841321334</v>
      </c>
    </row>
    <row r="369" spans="1:5" ht="15.75" customHeight="1">
      <c r="A369" s="2">
        <v>43881</v>
      </c>
      <c r="B369" s="3">
        <v>134.309235</v>
      </c>
      <c r="C369" s="4">
        <f t="shared" si="0"/>
        <v>-3.8267703406736631E-3</v>
      </c>
      <c r="D369" s="4">
        <f t="shared" si="1"/>
        <v>-3.8341111600314706E-3</v>
      </c>
      <c r="E369" s="4">
        <f t="shared" si="2"/>
        <v>-0.96619601232793062</v>
      </c>
    </row>
    <row r="370" spans="1:5" ht="15.75" customHeight="1">
      <c r="A370" s="2">
        <v>43882</v>
      </c>
      <c r="B370" s="3">
        <v>135.721405</v>
      </c>
      <c r="C370" s="4">
        <f t="shared" si="0"/>
        <v>1.0514317946937924E-2</v>
      </c>
      <c r="D370" s="4">
        <f t="shared" si="1"/>
        <v>1.0459426931803137E-2</v>
      </c>
      <c r="E370" s="4">
        <f t="shared" si="2"/>
        <v>2.6357755868143906</v>
      </c>
    </row>
    <row r="371" spans="1:5" ht="15.75" customHeight="1">
      <c r="A371" s="2">
        <v>43885</v>
      </c>
      <c r="B371" s="3">
        <v>132.92459099999999</v>
      </c>
      <c r="C371" s="4">
        <f t="shared" si="0"/>
        <v>-2.0607022156895676E-2</v>
      </c>
      <c r="D371" s="4">
        <f t="shared" si="1"/>
        <v>-2.0822309595551397E-2</v>
      </c>
      <c r="E371" s="4">
        <f t="shared" si="2"/>
        <v>-5.2472220180789524</v>
      </c>
    </row>
    <row r="372" spans="1:5" ht="15.75" customHeight="1">
      <c r="A372" s="2">
        <v>43886</v>
      </c>
      <c r="B372" s="3">
        <v>131.776703</v>
      </c>
      <c r="C372" s="4">
        <f t="shared" si="0"/>
        <v>-8.6356331162229776E-3</v>
      </c>
      <c r="D372" s="4">
        <f t="shared" si="1"/>
        <v>-8.673136260909587E-3</v>
      </c>
      <c r="E372" s="4">
        <f t="shared" si="2"/>
        <v>-2.1856303377492159</v>
      </c>
    </row>
    <row r="373" spans="1:5" ht="15.75" customHeight="1">
      <c r="A373" s="2">
        <v>43887</v>
      </c>
      <c r="B373" s="3">
        <v>130.893066</v>
      </c>
      <c r="C373" s="4">
        <f t="shared" si="0"/>
        <v>-6.7055631221855138E-3</v>
      </c>
      <c r="D373" s="4">
        <f t="shared" si="1"/>
        <v>-6.7281464230276259E-3</v>
      </c>
      <c r="E373" s="4">
        <f t="shared" si="2"/>
        <v>-1.6954928986029618</v>
      </c>
    </row>
    <row r="374" spans="1:5" ht="15.75" customHeight="1">
      <c r="A374" s="2">
        <v>43888</v>
      </c>
      <c r="B374" s="3">
        <v>126.738861</v>
      </c>
      <c r="C374" s="4">
        <f t="shared" si="0"/>
        <v>-3.1737395470589742E-2</v>
      </c>
      <c r="D374" s="4">
        <f t="shared" si="1"/>
        <v>-3.2251942825985459E-2</v>
      </c>
      <c r="E374" s="4">
        <f t="shared" si="2"/>
        <v>-8.1274895921483363</v>
      </c>
    </row>
    <row r="375" spans="1:5" ht="15.75" customHeight="1">
      <c r="A375" s="2">
        <v>43889</v>
      </c>
      <c r="B375" s="3">
        <v>122.511826</v>
      </c>
      <c r="C375" s="4">
        <f t="shared" si="0"/>
        <v>-3.3352319617264044E-2</v>
      </c>
      <c r="D375" s="4">
        <f t="shared" si="1"/>
        <v>-3.392119285194458E-2</v>
      </c>
      <c r="E375" s="4">
        <f t="shared" si="2"/>
        <v>-8.5481405986900345</v>
      </c>
    </row>
    <row r="376" spans="1:5" ht="15.75" customHeight="1">
      <c r="A376" s="2">
        <v>43892</v>
      </c>
      <c r="B376" s="3">
        <v>127.558769</v>
      </c>
      <c r="C376" s="4">
        <f t="shared" si="0"/>
        <v>4.1195557725178293E-2</v>
      </c>
      <c r="D376" s="4">
        <f t="shared" si="1"/>
        <v>4.0369627633953103E-2</v>
      </c>
      <c r="E376" s="4">
        <f t="shared" si="2"/>
        <v>10.173146163756183</v>
      </c>
    </row>
    <row r="377" spans="1:5" ht="15.75" customHeight="1">
      <c r="A377" s="2">
        <v>43893</v>
      </c>
      <c r="B377" s="3">
        <v>123.52301799999999</v>
      </c>
      <c r="C377" s="4">
        <f t="shared" si="0"/>
        <v>-3.1638365842179023E-2</v>
      </c>
      <c r="D377" s="4">
        <f t="shared" si="1"/>
        <v>-3.2149672466543787E-2</v>
      </c>
      <c r="E377" s="4">
        <f t="shared" si="2"/>
        <v>-8.1017174615690344</v>
      </c>
    </row>
    <row r="378" spans="1:5" ht="15.75" customHeight="1">
      <c r="A378" s="2">
        <v>43894</v>
      </c>
      <c r="B378" s="3">
        <v>130.71087600000001</v>
      </c>
      <c r="C378" s="4">
        <f t="shared" si="0"/>
        <v>5.8190433786195379E-2</v>
      </c>
      <c r="D378" s="4">
        <f t="shared" si="1"/>
        <v>5.6560311365947066E-2</v>
      </c>
      <c r="E378" s="4">
        <f t="shared" si="2"/>
        <v>14.253198464218661</v>
      </c>
    </row>
    <row r="379" spans="1:5" ht="15.75" customHeight="1">
      <c r="A379" s="2">
        <v>43895</v>
      </c>
      <c r="B379" s="3">
        <v>129.37167400000001</v>
      </c>
      <c r="C379" s="4">
        <f t="shared" si="0"/>
        <v>-1.0245528459315046E-2</v>
      </c>
      <c r="D379" s="4">
        <f t="shared" si="1"/>
        <v>-1.0298375157469042E-2</v>
      </c>
      <c r="E379" s="4">
        <f t="shared" si="2"/>
        <v>-2.5951905396821986</v>
      </c>
    </row>
    <row r="380" spans="1:5" ht="15.75" customHeight="1">
      <c r="A380" s="2">
        <v>43896</v>
      </c>
      <c r="B380" s="3">
        <v>129.38992300000001</v>
      </c>
      <c r="C380" s="4">
        <f t="shared" si="0"/>
        <v>1.4105869883076022E-4</v>
      </c>
      <c r="D380" s="4">
        <f t="shared" si="1"/>
        <v>1.4104875098807135E-4</v>
      </c>
      <c r="E380" s="4">
        <f t="shared" si="2"/>
        <v>3.554428524899398E-2</v>
      </c>
    </row>
    <row r="381" spans="1:5" ht="15.75" customHeight="1">
      <c r="A381" s="2">
        <v>43899</v>
      </c>
      <c r="B381" s="3">
        <v>124.297386</v>
      </c>
      <c r="C381" s="4">
        <f t="shared" si="0"/>
        <v>-3.9358065001708104E-2</v>
      </c>
      <c r="D381" s="4">
        <f t="shared" si="1"/>
        <v>-4.0153535698756154E-2</v>
      </c>
      <c r="E381" s="4">
        <f t="shared" si="2"/>
        <v>-10.118690996086551</v>
      </c>
    </row>
    <row r="382" spans="1:5" ht="15.75" customHeight="1">
      <c r="A382" s="2">
        <v>43900</v>
      </c>
      <c r="B382" s="3">
        <v>129.034637</v>
      </c>
      <c r="C382" s="4">
        <f t="shared" si="0"/>
        <v>3.811223351068703E-2</v>
      </c>
      <c r="D382" s="4">
        <f t="shared" si="1"/>
        <v>3.7403903668083251E-2</v>
      </c>
      <c r="E382" s="4">
        <f t="shared" si="2"/>
        <v>9.4257837243569789</v>
      </c>
    </row>
    <row r="383" spans="1:5" ht="15.75" customHeight="1">
      <c r="A383" s="2">
        <v>43901</v>
      </c>
      <c r="B383" s="3">
        <v>120.070328</v>
      </c>
      <c r="C383" s="4">
        <f t="shared" si="0"/>
        <v>-6.9472113910003866E-2</v>
      </c>
      <c r="D383" s="4">
        <f t="shared" si="1"/>
        <v>-7.2003234418212742E-2</v>
      </c>
      <c r="E383" s="4">
        <f t="shared" si="2"/>
        <v>-18.144815073389612</v>
      </c>
    </row>
    <row r="384" spans="1:5" ht="15.75" customHeight="1">
      <c r="A384" s="2">
        <v>43902</v>
      </c>
      <c r="B384" s="3">
        <v>114.249031</v>
      </c>
      <c r="C384" s="4">
        <f t="shared" si="0"/>
        <v>-4.8482394418044743E-2</v>
      </c>
      <c r="D384" s="4">
        <f t="shared" si="1"/>
        <v>-4.969708944080467E-2</v>
      </c>
      <c r="E384" s="4">
        <f t="shared" si="2"/>
        <v>-12.523666539082777</v>
      </c>
    </row>
    <row r="385" spans="1:5" ht="15.75" customHeight="1">
      <c r="A385" s="2">
        <v>43903</v>
      </c>
      <c r="B385" s="3">
        <v>122.338745</v>
      </c>
      <c r="C385" s="4">
        <f t="shared" si="0"/>
        <v>7.0807725275149169E-2</v>
      </c>
      <c r="D385" s="4">
        <f t="shared" si="1"/>
        <v>6.8413247127342314E-2</v>
      </c>
      <c r="E385" s="4">
        <f t="shared" si="2"/>
        <v>17.240138276090264</v>
      </c>
    </row>
    <row r="386" spans="1:5" ht="15.75" customHeight="1">
      <c r="A386" s="2">
        <v>43906</v>
      </c>
      <c r="B386" s="3">
        <v>115.81594800000001</v>
      </c>
      <c r="C386" s="4">
        <f t="shared" si="0"/>
        <v>-5.3317507875366849E-2</v>
      </c>
      <c r="D386" s="4">
        <f t="shared" si="1"/>
        <v>-5.4791519601659844E-2</v>
      </c>
      <c r="E386" s="4">
        <f t="shared" si="2"/>
        <v>-13.807462939618281</v>
      </c>
    </row>
    <row r="387" spans="1:5" ht="15.75" customHeight="1">
      <c r="A387" s="2">
        <v>43907</v>
      </c>
      <c r="B387" s="3">
        <v>124.434059</v>
      </c>
      <c r="C387" s="4">
        <f t="shared" si="0"/>
        <v>7.4412126730594982E-2</v>
      </c>
      <c r="D387" s="4">
        <f t="shared" si="1"/>
        <v>7.1773653142525998E-2</v>
      </c>
      <c r="E387" s="4">
        <f t="shared" si="2"/>
        <v>18.086960591916551</v>
      </c>
    </row>
    <row r="388" spans="1:5" ht="15.75" customHeight="1">
      <c r="A388" s="2">
        <v>43908</v>
      </c>
      <c r="B388" s="3">
        <v>122.949135</v>
      </c>
      <c r="C388" s="4">
        <f t="shared" si="0"/>
        <v>-1.1933420897248128E-2</v>
      </c>
      <c r="D388" s="4">
        <f t="shared" si="1"/>
        <v>-1.200519574890033E-2</v>
      </c>
      <c r="E388" s="4">
        <f t="shared" si="2"/>
        <v>-3.0253093287228832</v>
      </c>
    </row>
    <row r="389" spans="1:5" ht="15.75" customHeight="1">
      <c r="A389" s="2">
        <v>43909</v>
      </c>
      <c r="B389" s="3">
        <v>115.74305699999999</v>
      </c>
      <c r="C389" s="4">
        <f t="shared" si="0"/>
        <v>-5.8610237477473959E-2</v>
      </c>
      <c r="D389" s="4">
        <f t="shared" si="1"/>
        <v>-6.0398024811291549E-2</v>
      </c>
      <c r="E389" s="4">
        <f t="shared" si="2"/>
        <v>-15.220302252445471</v>
      </c>
    </row>
    <row r="390" spans="1:5" ht="15.75" customHeight="1">
      <c r="A390" s="2">
        <v>43910</v>
      </c>
      <c r="B390" s="3">
        <v>109.220276</v>
      </c>
      <c r="C390" s="4">
        <f t="shared" si="0"/>
        <v>-5.6355700022680366E-2</v>
      </c>
      <c r="D390" s="4">
        <f t="shared" si="1"/>
        <v>-5.800598471540587E-2</v>
      </c>
      <c r="E390" s="4">
        <f t="shared" si="2"/>
        <v>-14.61750814828228</v>
      </c>
    </row>
    <row r="391" spans="1:5" ht="15.75" customHeight="1">
      <c r="A391" s="2">
        <v>43913</v>
      </c>
      <c r="B391" s="3">
        <v>101.24900100000001</v>
      </c>
      <c r="C391" s="4">
        <f t="shared" si="0"/>
        <v>-7.2983472409463526E-2</v>
      </c>
      <c r="D391" s="4">
        <f t="shared" si="1"/>
        <v>-7.5783884459213913E-2</v>
      </c>
      <c r="E391" s="4">
        <f t="shared" si="2"/>
        <v>-19.097538883721906</v>
      </c>
    </row>
    <row r="392" spans="1:5" ht="15.75" customHeight="1">
      <c r="A392" s="2">
        <v>43914</v>
      </c>
      <c r="B392" s="3">
        <v>108.573463</v>
      </c>
      <c r="C392" s="4">
        <f t="shared" si="0"/>
        <v>7.2341079197413477E-2</v>
      </c>
      <c r="D392" s="4">
        <f t="shared" si="1"/>
        <v>6.9844182936095123E-2</v>
      </c>
      <c r="E392" s="4">
        <f t="shared" si="2"/>
        <v>17.60073409989597</v>
      </c>
    </row>
    <row r="393" spans="1:5" ht="15.75" customHeight="1">
      <c r="A393" s="2">
        <v>43915</v>
      </c>
      <c r="B393" s="3">
        <v>108.77388000000001</v>
      </c>
      <c r="C393" s="4">
        <f t="shared" si="0"/>
        <v>1.8459114636511281E-3</v>
      </c>
      <c r="D393" s="4">
        <f t="shared" si="1"/>
        <v>1.8442098627665336E-3</v>
      </c>
      <c r="E393" s="4">
        <f t="shared" si="2"/>
        <v>0.46474088541716646</v>
      </c>
    </row>
    <row r="394" spans="1:5" ht="15.75" customHeight="1">
      <c r="A394" s="2">
        <v>43916</v>
      </c>
      <c r="B394" s="3">
        <v>115.30577099999999</v>
      </c>
      <c r="C394" s="4">
        <f t="shared" si="0"/>
        <v>6.0050179326139576E-2</v>
      </c>
      <c r="D394" s="4">
        <f t="shared" si="1"/>
        <v>5.8316245990445492E-2</v>
      </c>
      <c r="E394" s="4">
        <f t="shared" si="2"/>
        <v>14.695693989592264</v>
      </c>
    </row>
    <row r="395" spans="1:5" ht="15.75" customHeight="1">
      <c r="A395" s="2">
        <v>43917</v>
      </c>
      <c r="B395" s="3">
        <v>112.19924899999999</v>
      </c>
      <c r="C395" s="4">
        <f t="shared" si="0"/>
        <v>-2.6941600347132656E-2</v>
      </c>
      <c r="D395" s="4">
        <f t="shared" si="1"/>
        <v>-2.7311178399052765E-2</v>
      </c>
      <c r="E395" s="4">
        <f t="shared" si="2"/>
        <v>-6.8824169565612969</v>
      </c>
    </row>
    <row r="396" spans="1:5" ht="15.75" customHeight="1">
      <c r="A396" s="2">
        <v>43920</v>
      </c>
      <c r="B396" s="3">
        <v>121.17266100000001</v>
      </c>
      <c r="C396" s="4">
        <f t="shared" si="0"/>
        <v>7.9977469367910031E-2</v>
      </c>
      <c r="D396" s="4">
        <f t="shared" si="1"/>
        <v>7.694017922214054E-2</v>
      </c>
      <c r="E396" s="4">
        <f t="shared" si="2"/>
        <v>19.388925163979415</v>
      </c>
    </row>
    <row r="397" spans="1:5" ht="15.75" customHeight="1">
      <c r="A397" s="2">
        <v>43921</v>
      </c>
      <c r="B397" s="3">
        <v>119.459969</v>
      </c>
      <c r="C397" s="4">
        <f t="shared" si="0"/>
        <v>-1.4134310378807345E-2</v>
      </c>
      <c r="D397" s="4">
        <f t="shared" si="1"/>
        <v>-1.423515108066282E-2</v>
      </c>
      <c r="E397" s="4">
        <f t="shared" si="2"/>
        <v>-3.5872580723270304</v>
      </c>
    </row>
    <row r="398" spans="1:5" ht="15.75" customHeight="1">
      <c r="A398" s="2">
        <v>43922</v>
      </c>
      <c r="B398" s="3">
        <v>117.346428</v>
      </c>
      <c r="C398" s="4">
        <f t="shared" si="0"/>
        <v>-1.7692462317648833E-2</v>
      </c>
      <c r="D398" s="4">
        <f t="shared" si="1"/>
        <v>-1.785084482739371E-2</v>
      </c>
      <c r="E398" s="4">
        <f t="shared" si="2"/>
        <v>-4.4984128965032149</v>
      </c>
    </row>
    <row r="399" spans="1:5" ht="15.75" customHeight="1">
      <c r="A399" s="2">
        <v>43923</v>
      </c>
      <c r="B399" s="3">
        <v>121.300163</v>
      </c>
      <c r="C399" s="4">
        <f t="shared" si="0"/>
        <v>3.3692844915569092E-2</v>
      </c>
      <c r="D399" s="4">
        <f t="shared" si="1"/>
        <v>3.3137676749219802E-2</v>
      </c>
      <c r="E399" s="4">
        <f t="shared" si="2"/>
        <v>8.3506945408033904</v>
      </c>
    </row>
    <row r="400" spans="1:5" ht="15.75" customHeight="1">
      <c r="A400" s="2">
        <v>43924</v>
      </c>
      <c r="B400" s="3">
        <v>122.229416</v>
      </c>
      <c r="C400" s="4">
        <f t="shared" si="0"/>
        <v>7.6607728878320038E-3</v>
      </c>
      <c r="D400" s="4">
        <f t="shared" si="1"/>
        <v>7.6315781751217148E-3</v>
      </c>
      <c r="E400" s="4">
        <f t="shared" si="2"/>
        <v>1.9231577001306721</v>
      </c>
    </row>
    <row r="401" spans="1:5" ht="15.75" customHeight="1">
      <c r="A401" s="2">
        <v>43927</v>
      </c>
      <c r="B401" s="3">
        <v>127.321922</v>
      </c>
      <c r="C401" s="4">
        <f t="shared" si="0"/>
        <v>4.1663505943610173E-2</v>
      </c>
      <c r="D401" s="4">
        <f t="shared" si="1"/>
        <v>4.0818960221517368E-2</v>
      </c>
      <c r="E401" s="4">
        <f t="shared" si="2"/>
        <v>10.286377975822377</v>
      </c>
    </row>
    <row r="402" spans="1:5" ht="15.75" customHeight="1">
      <c r="A402" s="2">
        <v>43928</v>
      </c>
      <c r="B402" s="3">
        <v>125.244843</v>
      </c>
      <c r="C402" s="4">
        <f t="shared" si="0"/>
        <v>-1.6313600732480286E-2</v>
      </c>
      <c r="D402" s="4">
        <f t="shared" si="1"/>
        <v>-1.6448132656881876E-2</v>
      </c>
      <c r="E402" s="4">
        <f t="shared" si="2"/>
        <v>-4.1449294295342325</v>
      </c>
    </row>
    <row r="403" spans="1:5" ht="15.75" customHeight="1">
      <c r="A403" s="2">
        <v>43929</v>
      </c>
      <c r="B403" s="3">
        <v>130.51042200000001</v>
      </c>
      <c r="C403" s="4">
        <f t="shared" si="0"/>
        <v>4.204228193251839E-2</v>
      </c>
      <c r="D403" s="4">
        <f t="shared" si="1"/>
        <v>4.1182520178286885E-2</v>
      </c>
      <c r="E403" s="4">
        <f t="shared" si="2"/>
        <v>10.377995084928296</v>
      </c>
    </row>
    <row r="404" spans="1:5" ht="15.75" customHeight="1">
      <c r="A404" s="2">
        <v>43930</v>
      </c>
      <c r="B404" s="3">
        <v>128.661102</v>
      </c>
      <c r="C404" s="4">
        <f t="shared" si="0"/>
        <v>-1.4169902845000424E-2</v>
      </c>
      <c r="D404" s="4">
        <f t="shared" si="1"/>
        <v>-1.4271254486102636E-2</v>
      </c>
      <c r="E404" s="4">
        <f t="shared" si="2"/>
        <v>-3.5963561304978642</v>
      </c>
    </row>
    <row r="405" spans="1:5" ht="15.75" customHeight="1">
      <c r="A405" s="2">
        <v>43934</v>
      </c>
      <c r="B405" s="3">
        <v>127.331047</v>
      </c>
      <c r="C405" s="4">
        <f t="shared" si="0"/>
        <v>-1.0337662116402527E-2</v>
      </c>
      <c r="D405" s="4">
        <f t="shared" si="1"/>
        <v>-1.0391466876924353E-2</v>
      </c>
      <c r="E405" s="4">
        <f t="shared" si="2"/>
        <v>-2.6186496529849368</v>
      </c>
    </row>
    <row r="406" spans="1:5" ht="15.75" customHeight="1">
      <c r="A406" s="2">
        <v>43935</v>
      </c>
      <c r="B406" s="3">
        <v>133.03393600000001</v>
      </c>
      <c r="C406" s="4">
        <f t="shared" si="0"/>
        <v>4.4787890576286654E-2</v>
      </c>
      <c r="D406" s="4">
        <f t="shared" si="1"/>
        <v>4.3813889289369974E-2</v>
      </c>
      <c r="E406" s="4">
        <f t="shared" si="2"/>
        <v>11.041100100921234</v>
      </c>
    </row>
    <row r="407" spans="1:5" ht="15.75" customHeight="1">
      <c r="A407" s="2">
        <v>43936</v>
      </c>
      <c r="B407" s="3">
        <v>134.51887500000001</v>
      </c>
      <c r="C407" s="4">
        <f t="shared" si="0"/>
        <v>1.1162106787549284E-2</v>
      </c>
      <c r="D407" s="4">
        <f t="shared" si="1"/>
        <v>1.1100270199158262E-2</v>
      </c>
      <c r="E407" s="4">
        <f t="shared" si="2"/>
        <v>2.7972680901878819</v>
      </c>
    </row>
    <row r="408" spans="1:5" ht="15.75" customHeight="1">
      <c r="A408" s="2">
        <v>43937</v>
      </c>
      <c r="B408" s="3">
        <v>136.34999099999999</v>
      </c>
      <c r="C408" s="4">
        <f t="shared" si="0"/>
        <v>1.3612335071936783E-2</v>
      </c>
      <c r="D408" s="4">
        <f t="shared" si="1"/>
        <v>1.3520519516585056E-2</v>
      </c>
      <c r="E408" s="4">
        <f t="shared" si="2"/>
        <v>3.4071709181794341</v>
      </c>
    </row>
    <row r="409" spans="1:5" ht="15.75" customHeight="1">
      <c r="A409" s="2">
        <v>43938</v>
      </c>
      <c r="B409" s="3">
        <v>138.49084500000001</v>
      </c>
      <c r="C409" s="4">
        <f t="shared" si="0"/>
        <v>1.5701167152992471E-2</v>
      </c>
      <c r="D409" s="4">
        <f t="shared" si="1"/>
        <v>1.5579179074593328E-2</v>
      </c>
      <c r="E409" s="4">
        <f t="shared" si="2"/>
        <v>3.925953126797519</v>
      </c>
    </row>
    <row r="410" spans="1:5" ht="15.75" customHeight="1">
      <c r="A410" s="2">
        <v>43941</v>
      </c>
      <c r="B410" s="3">
        <v>138.171997</v>
      </c>
      <c r="C410" s="4">
        <f t="shared" si="0"/>
        <v>-2.3023038093240218E-3</v>
      </c>
      <c r="D410" s="4">
        <f t="shared" si="1"/>
        <v>-2.304958185642361E-3</v>
      </c>
      <c r="E410" s="4">
        <f t="shared" si="2"/>
        <v>-0.58084946278187499</v>
      </c>
    </row>
    <row r="411" spans="1:5" ht="15.75" customHeight="1">
      <c r="A411" s="2">
        <v>43942</v>
      </c>
      <c r="B411" s="3">
        <v>136.35907</v>
      </c>
      <c r="C411" s="4">
        <f t="shared" si="0"/>
        <v>-1.3120798999525221E-2</v>
      </c>
      <c r="D411" s="4">
        <f t="shared" si="1"/>
        <v>-1.3207637109372266E-2</v>
      </c>
      <c r="E411" s="4">
        <f t="shared" si="2"/>
        <v>-3.3283245515618112</v>
      </c>
    </row>
    <row r="412" spans="1:5" ht="15.75" customHeight="1">
      <c r="A412" s="2">
        <v>43943</v>
      </c>
      <c r="B412" s="3">
        <v>139.37451200000001</v>
      </c>
      <c r="C412" s="4">
        <f t="shared" si="0"/>
        <v>2.2113981856872501E-2</v>
      </c>
      <c r="D412" s="4">
        <f t="shared" si="1"/>
        <v>2.1873013798388789E-2</v>
      </c>
      <c r="E412" s="4">
        <f t="shared" si="2"/>
        <v>5.5119994771939753</v>
      </c>
    </row>
    <row r="413" spans="1:5" ht="15.75" customHeight="1">
      <c r="A413" s="2">
        <v>43944</v>
      </c>
      <c r="B413" s="3">
        <v>141.67022700000001</v>
      </c>
      <c r="C413" s="4">
        <f t="shared" si="0"/>
        <v>1.6471555430450591E-2</v>
      </c>
      <c r="D413" s="4">
        <f t="shared" si="1"/>
        <v>1.6337370842253573E-2</v>
      </c>
      <c r="E413" s="4">
        <f t="shared" si="2"/>
        <v>4.1170174522479002</v>
      </c>
    </row>
    <row r="414" spans="1:5" ht="15.75" customHeight="1">
      <c r="A414" s="2">
        <v>43945</v>
      </c>
      <c r="B414" s="3">
        <v>141.07806400000001</v>
      </c>
      <c r="C414" s="4">
        <f t="shared" si="0"/>
        <v>-4.1798690701610811E-3</v>
      </c>
      <c r="D414" s="4">
        <f t="shared" si="1"/>
        <v>-4.1886291420403917E-3</v>
      </c>
      <c r="E414" s="4">
        <f t="shared" si="2"/>
        <v>-1.0555345437941788</v>
      </c>
    </row>
    <row r="415" spans="1:5" ht="15.75" customHeight="1">
      <c r="A415" s="2">
        <v>43948</v>
      </c>
      <c r="B415" s="3">
        <v>140.55883800000001</v>
      </c>
      <c r="C415" s="4">
        <f t="shared" si="0"/>
        <v>-3.6804162552160004E-3</v>
      </c>
      <c r="D415" s="4">
        <f t="shared" si="1"/>
        <v>-3.6872056507755765E-3</v>
      </c>
      <c r="E415" s="4">
        <f t="shared" si="2"/>
        <v>-0.92917582399544529</v>
      </c>
    </row>
    <row r="416" spans="1:5" ht="15.75" customHeight="1">
      <c r="A416" s="2">
        <v>43949</v>
      </c>
      <c r="B416" s="3">
        <v>137.916901</v>
      </c>
      <c r="C416" s="4">
        <f t="shared" si="0"/>
        <v>-1.8795950774721206E-2</v>
      </c>
      <c r="D416" s="4">
        <f t="shared" si="1"/>
        <v>-1.8974839797024533E-2</v>
      </c>
      <c r="E416" s="4">
        <f t="shared" si="2"/>
        <v>-4.781659628850182</v>
      </c>
    </row>
    <row r="417" spans="1:5" ht="15.75" customHeight="1">
      <c r="A417" s="2">
        <v>43950</v>
      </c>
      <c r="B417" s="3">
        <v>136.869247</v>
      </c>
      <c r="C417" s="4">
        <f t="shared" si="0"/>
        <v>-7.5962698726822053E-3</v>
      </c>
      <c r="D417" s="4">
        <f t="shared" si="1"/>
        <v>-7.6252684781674849E-3</v>
      </c>
      <c r="E417" s="4">
        <f t="shared" si="2"/>
        <v>-1.9215676564982063</v>
      </c>
    </row>
    <row r="418" spans="1:5" ht="15.75" customHeight="1">
      <c r="A418" s="2">
        <v>43951</v>
      </c>
      <c r="B418" s="3">
        <v>136.68704199999999</v>
      </c>
      <c r="C418" s="4">
        <f t="shared" si="0"/>
        <v>-1.3312340353564625E-3</v>
      </c>
      <c r="D418" s="4">
        <f t="shared" si="1"/>
        <v>-1.3321209145681964E-3</v>
      </c>
      <c r="E418" s="4">
        <f t="shared" si="2"/>
        <v>-0.3356944704711855</v>
      </c>
    </row>
    <row r="419" spans="1:5" ht="15.75" customHeight="1">
      <c r="A419" s="2">
        <v>43952</v>
      </c>
      <c r="B419" s="3">
        <v>135.092804</v>
      </c>
      <c r="C419" s="4">
        <f t="shared" si="0"/>
        <v>-1.1663417224289558E-2</v>
      </c>
      <c r="D419" s="4">
        <f t="shared" si="1"/>
        <v>-1.173196842378141E-2</v>
      </c>
      <c r="E419" s="4">
        <f t="shared" si="2"/>
        <v>-2.9564560427929152</v>
      </c>
    </row>
    <row r="420" spans="1:5" ht="15.75" customHeight="1">
      <c r="A420" s="2">
        <v>43955</v>
      </c>
      <c r="B420" s="3">
        <v>135.07461499999999</v>
      </c>
      <c r="C420" s="4">
        <f t="shared" si="0"/>
        <v>-1.3464077627707447E-4</v>
      </c>
      <c r="D420" s="4">
        <f t="shared" si="1"/>
        <v>-1.3464984116011333E-4</v>
      </c>
      <c r="E420" s="4">
        <f t="shared" si="2"/>
        <v>-3.3931759972348562E-2</v>
      </c>
    </row>
    <row r="421" spans="1:5" ht="15.75" customHeight="1">
      <c r="A421" s="2">
        <v>43956</v>
      </c>
      <c r="B421" s="3">
        <v>136.195099</v>
      </c>
      <c r="C421" s="4">
        <f t="shared" si="0"/>
        <v>8.2952966403050995E-3</v>
      </c>
      <c r="D421" s="4">
        <f t="shared" si="1"/>
        <v>8.2610797629964865E-3</v>
      </c>
      <c r="E421" s="4">
        <f t="shared" si="2"/>
        <v>2.0817921002751145</v>
      </c>
    </row>
    <row r="422" spans="1:5" ht="15.75" customHeight="1">
      <c r="A422" s="2">
        <v>43957</v>
      </c>
      <c r="B422" s="3">
        <v>134.901489</v>
      </c>
      <c r="C422" s="4">
        <f t="shared" si="0"/>
        <v>-9.4982125604975032E-3</v>
      </c>
      <c r="D422" s="4">
        <f t="shared" si="1"/>
        <v>-9.5436082621183395E-3</v>
      </c>
      <c r="E422" s="4">
        <f t="shared" si="2"/>
        <v>-2.4049892820538217</v>
      </c>
    </row>
    <row r="423" spans="1:5" ht="15.75" customHeight="1">
      <c r="A423" s="2">
        <v>43958</v>
      </c>
      <c r="B423" s="3">
        <v>134.45509300000001</v>
      </c>
      <c r="C423" s="4">
        <f t="shared" si="0"/>
        <v>-3.3090516888215587E-3</v>
      </c>
      <c r="D423" s="4">
        <f t="shared" si="1"/>
        <v>-3.3145387082589525E-3</v>
      </c>
      <c r="E423" s="4">
        <f t="shared" si="2"/>
        <v>-0.835263754481256</v>
      </c>
    </row>
    <row r="424" spans="1:5" ht="15.75" customHeight="1">
      <c r="A424" s="2">
        <v>43959</v>
      </c>
      <c r="B424" s="3">
        <v>135.46632399999999</v>
      </c>
      <c r="C424" s="4">
        <f t="shared" si="0"/>
        <v>7.520957201673133E-3</v>
      </c>
      <c r="D424" s="4">
        <f t="shared" si="1"/>
        <v>7.4928158150869562E-3</v>
      </c>
      <c r="E424" s="4">
        <f t="shared" si="2"/>
        <v>1.8881895854019128</v>
      </c>
    </row>
    <row r="425" spans="1:5" ht="15.75" customHeight="1">
      <c r="A425" s="2">
        <v>43962</v>
      </c>
      <c r="B425" s="3">
        <v>135.83981299999999</v>
      </c>
      <c r="C425" s="4">
        <f t="shared" si="0"/>
        <v>2.7570616000475987E-3</v>
      </c>
      <c r="D425" s="4">
        <f t="shared" si="1"/>
        <v>2.7532678771331762E-3</v>
      </c>
      <c r="E425" s="4">
        <f t="shared" si="2"/>
        <v>0.69382350503756041</v>
      </c>
    </row>
    <row r="426" spans="1:5" ht="15.75" customHeight="1">
      <c r="A426" s="2">
        <v>43963</v>
      </c>
      <c r="B426" s="3">
        <v>134.045151</v>
      </c>
      <c r="C426" s="4">
        <f t="shared" si="0"/>
        <v>-1.3211605348720469E-2</v>
      </c>
      <c r="D426" s="4">
        <f t="shared" si="1"/>
        <v>-1.3299654984580186E-2</v>
      </c>
      <c r="E426" s="4">
        <f t="shared" si="2"/>
        <v>-3.3515130561142068</v>
      </c>
    </row>
    <row r="427" spans="1:5" ht="15.75" customHeight="1">
      <c r="A427" s="2">
        <v>43964</v>
      </c>
      <c r="B427" s="3">
        <v>134.036057</v>
      </c>
      <c r="C427" s="4">
        <f t="shared" si="0"/>
        <v>-6.7842812158155566E-5</v>
      </c>
      <c r="D427" s="4">
        <f t="shared" si="1"/>
        <v>-6.7845113585774736E-5</v>
      </c>
      <c r="E427" s="4">
        <f t="shared" si="2"/>
        <v>-1.7096968623615233E-2</v>
      </c>
    </row>
    <row r="428" spans="1:5" ht="15.75" customHeight="1">
      <c r="A428" s="2">
        <v>43965</v>
      </c>
      <c r="B428" s="3">
        <v>134.500641</v>
      </c>
      <c r="C428" s="4">
        <f t="shared" si="0"/>
        <v>3.4661121074309291E-3</v>
      </c>
      <c r="D428" s="4">
        <f t="shared" si="1"/>
        <v>3.4601189854227173E-3</v>
      </c>
      <c r="E428" s="4">
        <f t="shared" si="2"/>
        <v>0.87194998432652471</v>
      </c>
    </row>
    <row r="429" spans="1:5" ht="15.75" customHeight="1">
      <c r="A429" s="2">
        <v>43966</v>
      </c>
      <c r="B429" s="3">
        <v>137.051468</v>
      </c>
      <c r="C429" s="4">
        <f t="shared" si="0"/>
        <v>1.8965166121401592E-2</v>
      </c>
      <c r="D429" s="4">
        <f t="shared" si="1"/>
        <v>1.8787569280824153E-2</v>
      </c>
      <c r="E429" s="4">
        <f t="shared" si="2"/>
        <v>4.7344674587676865</v>
      </c>
    </row>
    <row r="430" spans="1:5" ht="15.75" customHeight="1">
      <c r="A430" s="2">
        <v>43969</v>
      </c>
      <c r="B430" s="3">
        <v>137.12434400000001</v>
      </c>
      <c r="C430" s="4">
        <f t="shared" si="0"/>
        <v>5.31741841685402E-4</v>
      </c>
      <c r="D430" s="4">
        <f t="shared" si="1"/>
        <v>5.3160051708895555E-4</v>
      </c>
      <c r="E430" s="4">
        <f t="shared" si="2"/>
        <v>0.1339633303064168</v>
      </c>
    </row>
    <row r="431" spans="1:5" ht="15.75" customHeight="1">
      <c r="A431" s="2">
        <v>43970</v>
      </c>
      <c r="B431" s="3">
        <v>135.757813</v>
      </c>
      <c r="C431" s="4">
        <f t="shared" si="0"/>
        <v>-9.9656338191853738E-3</v>
      </c>
      <c r="D431" s="4">
        <f t="shared" si="1"/>
        <v>-1.00156231420404E-2</v>
      </c>
      <c r="E431" s="4">
        <f t="shared" si="2"/>
        <v>-2.5239370317941807</v>
      </c>
    </row>
    <row r="432" spans="1:5" ht="15.75" customHeight="1">
      <c r="A432" s="2">
        <v>43971</v>
      </c>
      <c r="B432" s="3">
        <v>134.537048</v>
      </c>
      <c r="C432" s="4">
        <f t="shared" si="0"/>
        <v>-8.992226473182801E-3</v>
      </c>
      <c r="D432" s="4">
        <f t="shared" si="1"/>
        <v>-9.0329005589814097E-3</v>
      </c>
      <c r="E432" s="4">
        <f t="shared" si="2"/>
        <v>-2.2762909408633152</v>
      </c>
    </row>
    <row r="433" spans="1:5" ht="15.75" customHeight="1">
      <c r="A433" s="2">
        <v>43972</v>
      </c>
      <c r="B433" s="3">
        <v>133.653412</v>
      </c>
      <c r="C433" s="4">
        <f t="shared" si="0"/>
        <v>-6.5679752390582829E-3</v>
      </c>
      <c r="D433" s="4">
        <f t="shared" si="1"/>
        <v>-6.5896392998741919E-3</v>
      </c>
      <c r="E433" s="4">
        <f t="shared" si="2"/>
        <v>-1.6605891035682963</v>
      </c>
    </row>
    <row r="434" spans="1:5" ht="15.75" customHeight="1">
      <c r="A434" s="2">
        <v>43973</v>
      </c>
      <c r="B434" s="3">
        <v>132.433334</v>
      </c>
      <c r="C434" s="4">
        <f t="shared" si="0"/>
        <v>-9.1286708041542625E-3</v>
      </c>
      <c r="D434" s="4">
        <f t="shared" si="1"/>
        <v>-9.1705924403879136E-3</v>
      </c>
      <c r="E434" s="4">
        <f t="shared" si="2"/>
        <v>-2.3109892949777544</v>
      </c>
    </row>
    <row r="435" spans="1:5" ht="15.75" customHeight="1">
      <c r="A435" s="2">
        <v>43977</v>
      </c>
      <c r="B435" s="3">
        <v>132.607651</v>
      </c>
      <c r="C435" s="4">
        <f t="shared" si="0"/>
        <v>1.31626226369867E-3</v>
      </c>
      <c r="D435" s="4">
        <f t="shared" si="1"/>
        <v>1.3153967499373647E-3</v>
      </c>
      <c r="E435" s="4">
        <f t="shared" si="2"/>
        <v>0.33147998098421594</v>
      </c>
    </row>
    <row r="436" spans="1:5" ht="15.75" customHeight="1">
      <c r="A436" s="2">
        <v>43978</v>
      </c>
      <c r="B436" s="3">
        <v>132.91037</v>
      </c>
      <c r="C436" s="4">
        <f t="shared" si="0"/>
        <v>2.2828169997521196E-3</v>
      </c>
      <c r="D436" s="4">
        <f t="shared" si="1"/>
        <v>2.2802153316940888E-3</v>
      </c>
      <c r="E436" s="4">
        <f t="shared" si="2"/>
        <v>0.57461426358691037</v>
      </c>
    </row>
    <row r="437" spans="1:5" ht="15.75" customHeight="1">
      <c r="A437" s="2">
        <v>43979</v>
      </c>
      <c r="B437" s="3">
        <v>134.81843599999999</v>
      </c>
      <c r="C437" s="4">
        <f t="shared" si="0"/>
        <v>1.4356035574951683E-2</v>
      </c>
      <c r="D437" s="4">
        <f t="shared" si="1"/>
        <v>1.4253963437228149E-2</v>
      </c>
      <c r="E437" s="4">
        <f t="shared" si="2"/>
        <v>3.5919987861814935</v>
      </c>
    </row>
    <row r="438" spans="1:5" ht="15.75" customHeight="1">
      <c r="A438" s="2">
        <v>43980</v>
      </c>
      <c r="B438" s="3">
        <v>136.45124799999999</v>
      </c>
      <c r="C438" s="4">
        <f t="shared" si="0"/>
        <v>1.2111192270469607E-2</v>
      </c>
      <c r="D438" s="4">
        <f t="shared" si="1"/>
        <v>1.2038438614640528E-2</v>
      </c>
      <c r="E438" s="4">
        <f t="shared" si="2"/>
        <v>3.0336865308894132</v>
      </c>
    </row>
    <row r="439" spans="1:5" ht="15.75" customHeight="1">
      <c r="A439" s="2">
        <v>43983</v>
      </c>
      <c r="B439" s="3">
        <v>135.020218</v>
      </c>
      <c r="C439" s="4">
        <f t="shared" si="0"/>
        <v>-1.0487481946665616E-2</v>
      </c>
      <c r="D439" s="4">
        <f t="shared" si="1"/>
        <v>-1.0542863131883663E-2</v>
      </c>
      <c r="E439" s="4">
        <f t="shared" si="2"/>
        <v>-2.6568015092346831</v>
      </c>
    </row>
    <row r="440" spans="1:5" ht="15.75" customHeight="1">
      <c r="A440" s="2">
        <v>43984</v>
      </c>
      <c r="B440" s="3">
        <v>135.99259900000001</v>
      </c>
      <c r="C440" s="4">
        <f t="shared" si="0"/>
        <v>7.2017436677521349E-3</v>
      </c>
      <c r="D440" s="4">
        <f t="shared" si="1"/>
        <v>7.1759349495916398E-3</v>
      </c>
      <c r="E440" s="4">
        <f t="shared" si="2"/>
        <v>1.8083356072970933</v>
      </c>
    </row>
    <row r="441" spans="1:5" ht="15.75" customHeight="1">
      <c r="A441" s="2">
        <v>43985</v>
      </c>
      <c r="B441" s="3">
        <v>136.359497</v>
      </c>
      <c r="C441" s="4">
        <f t="shared" si="0"/>
        <v>2.6979262305295887E-3</v>
      </c>
      <c r="D441" s="4">
        <f t="shared" si="1"/>
        <v>2.6942933602339659E-3</v>
      </c>
      <c r="E441" s="4">
        <f t="shared" si="2"/>
        <v>0.67896192677895939</v>
      </c>
    </row>
    <row r="442" spans="1:5" ht="15.75" customHeight="1">
      <c r="A442" s="2">
        <v>43986</v>
      </c>
      <c r="B442" s="3">
        <v>134.598251</v>
      </c>
      <c r="C442" s="4">
        <f t="shared" si="0"/>
        <v>-1.2916196075437267E-2</v>
      </c>
      <c r="D442" s="4">
        <f t="shared" si="1"/>
        <v>-1.3000335428124741E-2</v>
      </c>
      <c r="E442" s="4">
        <f t="shared" si="2"/>
        <v>-3.2760845278874346</v>
      </c>
    </row>
    <row r="443" spans="1:5" ht="15.75" customHeight="1">
      <c r="A443" s="2">
        <v>43987</v>
      </c>
      <c r="B443" s="3">
        <v>135.12110899999999</v>
      </c>
      <c r="C443" s="4">
        <f t="shared" si="0"/>
        <v>3.8845824229914038E-3</v>
      </c>
      <c r="D443" s="4">
        <f t="shared" si="1"/>
        <v>3.8770569153648115E-3</v>
      </c>
      <c r="E443" s="4">
        <f t="shared" si="2"/>
        <v>0.97701834267193255</v>
      </c>
    </row>
    <row r="444" spans="1:5" ht="15.75" customHeight="1">
      <c r="A444" s="2">
        <v>43990</v>
      </c>
      <c r="B444" s="3">
        <v>134.63494900000001</v>
      </c>
      <c r="C444" s="4">
        <f t="shared" si="0"/>
        <v>-3.5979574442360739E-3</v>
      </c>
      <c r="D444" s="4">
        <f t="shared" si="1"/>
        <v>-3.6044456606809739E-3</v>
      </c>
      <c r="E444" s="4">
        <f t="shared" si="2"/>
        <v>-0.90832030649160544</v>
      </c>
    </row>
    <row r="445" spans="1:5" ht="15.75" customHeight="1">
      <c r="A445" s="2">
        <v>43991</v>
      </c>
      <c r="B445" s="3">
        <v>133.89192199999999</v>
      </c>
      <c r="C445" s="4">
        <f t="shared" si="0"/>
        <v>-5.5188270617609995E-3</v>
      </c>
      <c r="D445" s="4">
        <f t="shared" si="1"/>
        <v>-5.5341120505762427E-3</v>
      </c>
      <c r="E445" s="4">
        <f t="shared" si="2"/>
        <v>-1.3945962367452132</v>
      </c>
    </row>
    <row r="446" spans="1:5" ht="15.75" customHeight="1">
      <c r="A446" s="2">
        <v>43992</v>
      </c>
      <c r="B446" s="3">
        <v>135.57978800000001</v>
      </c>
      <c r="C446" s="4">
        <f t="shared" si="0"/>
        <v>1.2606182470067267E-2</v>
      </c>
      <c r="D446" s="4">
        <f t="shared" si="1"/>
        <v>1.2527386075292909E-2</v>
      </c>
      <c r="E446" s="4">
        <f t="shared" si="2"/>
        <v>3.156901290973813</v>
      </c>
    </row>
    <row r="447" spans="1:5" ht="15.75" customHeight="1">
      <c r="A447" s="2">
        <v>43993</v>
      </c>
      <c r="B447" s="3">
        <v>129.22271699999999</v>
      </c>
      <c r="C447" s="4">
        <f t="shared" si="0"/>
        <v>-4.6888043518699254E-2</v>
      </c>
      <c r="D447" s="4">
        <f t="shared" si="1"/>
        <v>-4.8022904283226552E-2</v>
      </c>
      <c r="E447" s="4">
        <f t="shared" si="2"/>
        <v>-12.101771879373091</v>
      </c>
    </row>
    <row r="448" spans="1:5" ht="15.75" customHeight="1">
      <c r="A448" s="2">
        <v>43994</v>
      </c>
      <c r="B448" s="3">
        <v>130.396896</v>
      </c>
      <c r="C448" s="4">
        <f t="shared" si="0"/>
        <v>9.086475097099294E-3</v>
      </c>
      <c r="D448" s="4">
        <f t="shared" si="1"/>
        <v>9.0454414623445042E-3</v>
      </c>
      <c r="E448" s="4">
        <f t="shared" si="2"/>
        <v>2.2794512485108149</v>
      </c>
    </row>
    <row r="449" spans="1:5" ht="15.75" customHeight="1">
      <c r="A449" s="2">
        <v>43997</v>
      </c>
      <c r="B449" s="3">
        <v>129.57131999999999</v>
      </c>
      <c r="C449" s="4">
        <f t="shared" si="0"/>
        <v>-6.3312550016528949E-3</v>
      </c>
      <c r="D449" s="4">
        <f t="shared" si="1"/>
        <v>-6.3513823960193519E-3</v>
      </c>
      <c r="E449" s="4">
        <f t="shared" si="2"/>
        <v>-1.6005483637968767</v>
      </c>
    </row>
    <row r="450" spans="1:5" ht="15.75" customHeight="1">
      <c r="A450" s="2">
        <v>43998</v>
      </c>
      <c r="B450" s="3">
        <v>132.51591500000001</v>
      </c>
      <c r="C450" s="4">
        <f t="shared" si="0"/>
        <v>2.2725669538598677E-2</v>
      </c>
      <c r="D450" s="4">
        <f t="shared" si="1"/>
        <v>2.2471288288570888E-2</v>
      </c>
      <c r="E450" s="4">
        <f t="shared" si="2"/>
        <v>5.6627646487198637</v>
      </c>
    </row>
    <row r="451" spans="1:5" ht="15.75" customHeight="1">
      <c r="A451" s="2">
        <v>43999</v>
      </c>
      <c r="B451" s="3">
        <v>132.11232000000001</v>
      </c>
      <c r="C451" s="4">
        <f t="shared" si="0"/>
        <v>-3.0456341791096995E-3</v>
      </c>
      <c r="D451" s="4">
        <f t="shared" si="1"/>
        <v>-3.0502815614360176E-3</v>
      </c>
      <c r="E451" s="4">
        <f t="shared" si="2"/>
        <v>-0.76867095348187642</v>
      </c>
    </row>
    <row r="452" spans="1:5" ht="15.75" customHeight="1">
      <c r="A452" s="2">
        <v>44000</v>
      </c>
      <c r="B452" s="3">
        <v>131.55276499999999</v>
      </c>
      <c r="C452" s="4">
        <f t="shared" si="0"/>
        <v>-4.2354490482039622E-3</v>
      </c>
      <c r="D452" s="4">
        <f t="shared" si="1"/>
        <v>-4.2444439698635893E-3</v>
      </c>
      <c r="E452" s="4">
        <f t="shared" si="2"/>
        <v>-1.0695998804056246</v>
      </c>
    </row>
    <row r="453" spans="1:5" ht="15.75" customHeight="1">
      <c r="A453" s="2">
        <v>44001</v>
      </c>
      <c r="B453" s="3">
        <v>131.938019</v>
      </c>
      <c r="C453" s="4">
        <f t="shared" si="0"/>
        <v>2.9285131331143314E-3</v>
      </c>
      <c r="D453" s="4">
        <f t="shared" si="1"/>
        <v>2.9242333920116107E-3</v>
      </c>
      <c r="E453" s="4">
        <f t="shared" si="2"/>
        <v>0.73690681478692588</v>
      </c>
    </row>
    <row r="454" spans="1:5" ht="15.75" customHeight="1">
      <c r="A454" s="2">
        <v>44004</v>
      </c>
      <c r="B454" s="3">
        <v>131.53439299999999</v>
      </c>
      <c r="C454" s="4">
        <f t="shared" si="0"/>
        <v>-3.0592091882174063E-3</v>
      </c>
      <c r="D454" s="4">
        <f t="shared" si="1"/>
        <v>-3.0638981340654812E-3</v>
      </c>
      <c r="E454" s="4">
        <f t="shared" si="2"/>
        <v>-0.77210232978450122</v>
      </c>
    </row>
    <row r="455" spans="1:5" ht="15.75" customHeight="1">
      <c r="A455" s="2">
        <v>44005</v>
      </c>
      <c r="B455" s="3">
        <v>131.04821799999999</v>
      </c>
      <c r="C455" s="4">
        <f t="shared" si="0"/>
        <v>-3.696181575871209E-3</v>
      </c>
      <c r="D455" s="4">
        <f t="shared" si="1"/>
        <v>-3.7030293339045109E-3</v>
      </c>
      <c r="E455" s="4">
        <f t="shared" si="2"/>
        <v>-0.93316339214393673</v>
      </c>
    </row>
    <row r="456" spans="1:5" ht="15.75" customHeight="1">
      <c r="A456" s="2">
        <v>44006</v>
      </c>
      <c r="B456" s="3">
        <v>128.25959800000001</v>
      </c>
      <c r="C456" s="4">
        <f t="shared" si="0"/>
        <v>-2.1279343149862445E-2</v>
      </c>
      <c r="D456" s="4">
        <f t="shared" si="1"/>
        <v>-2.1509012356284798E-2</v>
      </c>
      <c r="E456" s="4">
        <f t="shared" si="2"/>
        <v>-5.4202711137837687</v>
      </c>
    </row>
    <row r="457" spans="1:5" ht="15.75" customHeight="1">
      <c r="A457" s="2">
        <v>44007</v>
      </c>
      <c r="B457" s="3">
        <v>128.12196399999999</v>
      </c>
      <c r="C457" s="4">
        <f t="shared" si="0"/>
        <v>-1.0730892825659706E-3</v>
      </c>
      <c r="D457" s="4">
        <f t="shared" si="1"/>
        <v>-1.0736654550967692E-3</v>
      </c>
      <c r="E457" s="4">
        <f t="shared" si="2"/>
        <v>-0.27056369468438585</v>
      </c>
    </row>
    <row r="458" spans="1:5" ht="15.75" customHeight="1">
      <c r="A458" s="2">
        <v>44008</v>
      </c>
      <c r="B458" s="3">
        <v>126.41574900000001</v>
      </c>
      <c r="C458" s="4">
        <f t="shared" si="0"/>
        <v>-1.3317115557173211E-2</v>
      </c>
      <c r="D458" s="4">
        <f t="shared" si="1"/>
        <v>-1.3406583531928182E-2</v>
      </c>
      <c r="E458" s="4">
        <f t="shared" si="2"/>
        <v>-3.378459050045902</v>
      </c>
    </row>
    <row r="459" spans="1:5" ht="15.75" customHeight="1">
      <c r="A459" s="2">
        <v>44011</v>
      </c>
      <c r="B459" s="3">
        <v>127.54402899999999</v>
      </c>
      <c r="C459" s="4">
        <f t="shared" si="0"/>
        <v>8.9251537796923505E-3</v>
      </c>
      <c r="D459" s="4">
        <f t="shared" si="1"/>
        <v>8.8855600073100612E-3</v>
      </c>
      <c r="E459" s="4">
        <f t="shared" si="2"/>
        <v>2.2391611218421352</v>
      </c>
    </row>
    <row r="460" spans="1:5" ht="15.75" customHeight="1">
      <c r="A460" s="2">
        <v>44012</v>
      </c>
      <c r="B460" s="3">
        <v>129.00259399999999</v>
      </c>
      <c r="C460" s="4">
        <f t="shared" si="0"/>
        <v>1.1435776425096255E-2</v>
      </c>
      <c r="D460" s="4">
        <f t="shared" si="1"/>
        <v>1.1370882209077242E-2</v>
      </c>
      <c r="E460" s="4">
        <f t="shared" si="2"/>
        <v>2.8654623166874651</v>
      </c>
    </row>
    <row r="461" spans="1:5" ht="15.75" customHeight="1">
      <c r="A461" s="2">
        <v>44013</v>
      </c>
      <c r="B461" s="3">
        <v>128.77328499999999</v>
      </c>
      <c r="C461" s="4">
        <f t="shared" si="0"/>
        <v>-1.7775534033059883E-3</v>
      </c>
      <c r="D461" s="4">
        <f t="shared" si="1"/>
        <v>-1.7791351260324501E-3</v>
      </c>
      <c r="E461" s="4">
        <f t="shared" si="2"/>
        <v>-0.44834205176017744</v>
      </c>
    </row>
    <row r="462" spans="1:5" ht="15.75" customHeight="1">
      <c r="A462" s="2">
        <v>44014</v>
      </c>
      <c r="B462" s="3">
        <v>129.314514</v>
      </c>
      <c r="C462" s="4">
        <f t="shared" si="0"/>
        <v>4.2029602646233306E-3</v>
      </c>
      <c r="D462" s="4">
        <f t="shared" si="1"/>
        <v>4.19415249763573E-3</v>
      </c>
      <c r="E462" s="4">
        <f t="shared" si="2"/>
        <v>1.056926429404204</v>
      </c>
    </row>
    <row r="463" spans="1:5" ht="15.75" customHeight="1">
      <c r="A463" s="2">
        <v>44018</v>
      </c>
      <c r="B463" s="3">
        <v>131.15831</v>
      </c>
      <c r="C463" s="4">
        <f t="shared" si="0"/>
        <v>1.4258229358538961E-2</v>
      </c>
      <c r="D463" s="4">
        <f t="shared" si="1"/>
        <v>1.4157536809279E-2</v>
      </c>
      <c r="E463" s="4">
        <f t="shared" si="2"/>
        <v>3.5676992759383079</v>
      </c>
    </row>
    <row r="464" spans="1:5" ht="15.75" customHeight="1">
      <c r="A464" s="2">
        <v>44019</v>
      </c>
      <c r="B464" s="3">
        <v>131.039063</v>
      </c>
      <c r="C464" s="4">
        <f t="shared" si="0"/>
        <v>-9.0918371851544466E-4</v>
      </c>
      <c r="D464" s="4">
        <f t="shared" si="1"/>
        <v>-9.0959727671838047E-4</v>
      </c>
      <c r="E464" s="4">
        <f t="shared" si="2"/>
        <v>-0.22921851373303187</v>
      </c>
    </row>
    <row r="465" spans="1:5" ht="15.75" customHeight="1">
      <c r="A465" s="2">
        <v>44020</v>
      </c>
      <c r="B465" s="3">
        <v>131.42430100000001</v>
      </c>
      <c r="C465" s="4">
        <f t="shared" si="0"/>
        <v>2.9398714488672382E-3</v>
      </c>
      <c r="D465" s="4">
        <f t="shared" si="1"/>
        <v>2.9355584777854115E-3</v>
      </c>
      <c r="E465" s="4">
        <f t="shared" si="2"/>
        <v>0.73976073640192375</v>
      </c>
    </row>
    <row r="466" spans="1:5" ht="15.75" customHeight="1">
      <c r="A466" s="2">
        <v>44021</v>
      </c>
      <c r="B466" s="3">
        <v>130.708832</v>
      </c>
      <c r="C466" s="4">
        <f t="shared" si="0"/>
        <v>-5.4439627569334605E-3</v>
      </c>
      <c r="D466" s="4">
        <f t="shared" si="1"/>
        <v>-5.4588351231465819E-3</v>
      </c>
      <c r="E466" s="4">
        <f t="shared" si="2"/>
        <v>-1.3756264510329386</v>
      </c>
    </row>
    <row r="467" spans="1:5" ht="15.75" customHeight="1">
      <c r="A467" s="2">
        <v>44022</v>
      </c>
      <c r="B467" s="3">
        <v>130.59870900000001</v>
      </c>
      <c r="C467" s="4">
        <f t="shared" si="0"/>
        <v>-8.4250618963519863E-4</v>
      </c>
      <c r="D467" s="4">
        <f t="shared" si="1"/>
        <v>-8.428612974426974E-4</v>
      </c>
      <c r="E467" s="4">
        <f t="shared" si="2"/>
        <v>-0.21240104695555975</v>
      </c>
    </row>
    <row r="468" spans="1:5" ht="15.75" customHeight="1">
      <c r="A468" s="2">
        <v>44025</v>
      </c>
      <c r="B468" s="3">
        <v>133.20394899999999</v>
      </c>
      <c r="C468" s="4">
        <f t="shared" si="0"/>
        <v>1.9948436090589383E-2</v>
      </c>
      <c r="D468" s="4">
        <f t="shared" si="1"/>
        <v>1.9752073165977747E-2</v>
      </c>
      <c r="E468" s="4">
        <f t="shared" si="2"/>
        <v>4.9775224378263925</v>
      </c>
    </row>
    <row r="469" spans="1:5" ht="15.75" customHeight="1">
      <c r="A469" s="2">
        <v>44026</v>
      </c>
      <c r="B469" s="3">
        <v>135.68987999999999</v>
      </c>
      <c r="C469" s="4">
        <f t="shared" si="0"/>
        <v>1.8662592353023963E-2</v>
      </c>
      <c r="D469" s="4">
        <f t="shared" si="1"/>
        <v>1.8490582974720629E-2</v>
      </c>
      <c r="E469" s="4">
        <f t="shared" si="2"/>
        <v>4.6596269096295986</v>
      </c>
    </row>
    <row r="470" spans="1:5" ht="15.75" customHeight="1">
      <c r="A470" s="2">
        <v>44027</v>
      </c>
      <c r="B470" s="3">
        <v>136.001755</v>
      </c>
      <c r="C470" s="4">
        <f t="shared" si="0"/>
        <v>2.2984396478205656E-3</v>
      </c>
      <c r="D470" s="4">
        <f t="shared" si="1"/>
        <v>2.2958022758669157E-3</v>
      </c>
      <c r="E470" s="4">
        <f t="shared" si="2"/>
        <v>0.57854217351846271</v>
      </c>
    </row>
    <row r="471" spans="1:5" ht="15.75" customHeight="1">
      <c r="A471" s="2">
        <v>44028</v>
      </c>
      <c r="B471" s="3">
        <v>136.90988200000001</v>
      </c>
      <c r="C471" s="4">
        <f t="shared" si="0"/>
        <v>6.6773182449006447E-3</v>
      </c>
      <c r="D471" s="4">
        <f t="shared" si="1"/>
        <v>6.6551237006706176E-3</v>
      </c>
      <c r="E471" s="4">
        <f t="shared" si="2"/>
        <v>1.6770911725689956</v>
      </c>
    </row>
    <row r="472" spans="1:5" ht="15.75" customHeight="1">
      <c r="A472" s="2">
        <v>44029</v>
      </c>
      <c r="B472" s="3">
        <v>137.001633</v>
      </c>
      <c r="C472" s="4">
        <f t="shared" si="0"/>
        <v>6.7015615425034057E-4</v>
      </c>
      <c r="D472" s="4">
        <f t="shared" si="1"/>
        <v>6.6993169988887734E-4</v>
      </c>
      <c r="E472" s="4">
        <f t="shared" si="2"/>
        <v>0.1688227883719971</v>
      </c>
    </row>
    <row r="473" spans="1:5" ht="15.75" customHeight="1">
      <c r="A473" s="2">
        <v>44032</v>
      </c>
      <c r="B473" s="3">
        <v>137.23095699999999</v>
      </c>
      <c r="C473" s="4">
        <f t="shared" si="0"/>
        <v>1.6738778580835691E-3</v>
      </c>
      <c r="D473" s="4">
        <f t="shared" si="1"/>
        <v>1.6724784859094705E-3</v>
      </c>
      <c r="E473" s="4">
        <f t="shared" si="2"/>
        <v>0.42146457844918656</v>
      </c>
    </row>
    <row r="474" spans="1:5" ht="15.75" customHeight="1">
      <c r="A474" s="2">
        <v>44033</v>
      </c>
      <c r="B474" s="3">
        <v>137.35936000000001</v>
      </c>
      <c r="C474" s="4">
        <f t="shared" si="0"/>
        <v>9.356708049483327E-4</v>
      </c>
      <c r="D474" s="4">
        <f t="shared" si="1"/>
        <v>9.3523333788294292E-4</v>
      </c>
      <c r="E474" s="4">
        <f t="shared" si="2"/>
        <v>0.23567880114650161</v>
      </c>
    </row>
    <row r="475" spans="1:5" ht="15.75" customHeight="1">
      <c r="A475" s="2">
        <v>44034</v>
      </c>
      <c r="B475" s="3">
        <v>137.60702499999999</v>
      </c>
      <c r="C475" s="4">
        <f t="shared" si="0"/>
        <v>1.803044219192515E-3</v>
      </c>
      <c r="D475" s="4">
        <f t="shared" si="1"/>
        <v>1.8014206862059143E-3</v>
      </c>
      <c r="E475" s="4">
        <f t="shared" si="2"/>
        <v>0.45395801292389043</v>
      </c>
    </row>
    <row r="476" spans="1:5" ht="15.75" customHeight="1">
      <c r="A476" s="2">
        <v>44035</v>
      </c>
      <c r="B476" s="3">
        <v>137.24011200000001</v>
      </c>
      <c r="C476" s="4">
        <f t="shared" si="0"/>
        <v>-2.6663827664320373E-3</v>
      </c>
      <c r="D476" s="4">
        <f t="shared" si="1"/>
        <v>-2.6699438965932455E-3</v>
      </c>
      <c r="E476" s="4">
        <f t="shared" si="2"/>
        <v>-0.67282586194149785</v>
      </c>
    </row>
    <row r="477" spans="1:5" ht="15.75" customHeight="1">
      <c r="A477" s="2">
        <v>44036</v>
      </c>
      <c r="B477" s="3">
        <v>135.873322</v>
      </c>
      <c r="C477" s="4">
        <f t="shared" si="0"/>
        <v>-9.9591145772309538E-3</v>
      </c>
      <c r="D477" s="4">
        <f t="shared" si="1"/>
        <v>-1.000903829941977E-2</v>
      </c>
      <c r="E477" s="4">
        <f t="shared" si="2"/>
        <v>-2.5222776514537819</v>
      </c>
    </row>
    <row r="478" spans="1:5" ht="15.75" customHeight="1">
      <c r="A478" s="2">
        <v>44039</v>
      </c>
      <c r="B478" s="3">
        <v>135.011032</v>
      </c>
      <c r="C478" s="4">
        <f t="shared" si="0"/>
        <v>-6.3462789258954128E-3</v>
      </c>
      <c r="D478" s="4">
        <f t="shared" si="1"/>
        <v>-6.3665021609285192E-3</v>
      </c>
      <c r="E478" s="4">
        <f t="shared" si="2"/>
        <v>-1.6043585445539867</v>
      </c>
    </row>
    <row r="479" spans="1:5" ht="15.75" customHeight="1">
      <c r="A479" s="2">
        <v>44040</v>
      </c>
      <c r="B479" s="3">
        <v>134.68997200000001</v>
      </c>
      <c r="C479" s="4">
        <f t="shared" si="0"/>
        <v>-2.3780278933057011E-3</v>
      </c>
      <c r="D479" s="4">
        <f t="shared" si="1"/>
        <v>-2.3808598922421551E-3</v>
      </c>
      <c r="E479" s="4">
        <f t="shared" si="2"/>
        <v>-0.59997669284502309</v>
      </c>
    </row>
    <row r="480" spans="1:5" ht="15.75" customHeight="1">
      <c r="A480" s="2">
        <v>44041</v>
      </c>
      <c r="B480" s="3">
        <v>134.42396500000001</v>
      </c>
      <c r="C480" s="4">
        <f t="shared" si="0"/>
        <v>-1.9749577199407379E-3</v>
      </c>
      <c r="D480" s="4">
        <f t="shared" si="1"/>
        <v>-1.9769105204944497E-3</v>
      </c>
      <c r="E480" s="4">
        <f t="shared" si="2"/>
        <v>-0.49818145116460133</v>
      </c>
    </row>
    <row r="481" spans="1:5" ht="15.75" customHeight="1">
      <c r="A481" s="2">
        <v>44042</v>
      </c>
      <c r="B481" s="3">
        <v>134.699127</v>
      </c>
      <c r="C481" s="4">
        <f t="shared" si="0"/>
        <v>2.0469713119977868E-3</v>
      </c>
      <c r="D481" s="4">
        <f t="shared" si="1"/>
        <v>2.0448791208386692E-3</v>
      </c>
      <c r="E481" s="4">
        <f t="shared" si="2"/>
        <v>0.51530953845134464</v>
      </c>
    </row>
    <row r="482" spans="1:5" ht="15.75" customHeight="1">
      <c r="A482" s="2">
        <v>44043</v>
      </c>
      <c r="B482" s="3">
        <v>133.70843500000001</v>
      </c>
      <c r="C482" s="4">
        <f t="shared" si="0"/>
        <v>-7.354850933814854E-3</v>
      </c>
      <c r="D482" s="4">
        <f t="shared" si="1"/>
        <v>-7.3820312031682017E-3</v>
      </c>
      <c r="E482" s="4">
        <f t="shared" si="2"/>
        <v>-1.8602718631983868</v>
      </c>
    </row>
    <row r="483" spans="1:5" ht="15.75" customHeight="1">
      <c r="A483" s="2">
        <v>44046</v>
      </c>
      <c r="B483" s="3">
        <v>135.167023</v>
      </c>
      <c r="C483" s="4">
        <f t="shared" si="0"/>
        <v>1.0908720904556184E-2</v>
      </c>
      <c r="D483" s="4">
        <f t="shared" si="1"/>
        <v>1.0849650012318763E-2</v>
      </c>
      <c r="E483" s="4">
        <f t="shared" si="2"/>
        <v>2.7341118031043283</v>
      </c>
    </row>
    <row r="484" spans="1:5" ht="15.75" customHeight="1">
      <c r="A484" s="2">
        <v>44047</v>
      </c>
      <c r="B484" s="3">
        <v>135.04771400000001</v>
      </c>
      <c r="C484" s="4">
        <f t="shared" si="0"/>
        <v>-8.8267831422156134E-4</v>
      </c>
      <c r="D484" s="4">
        <f t="shared" si="1"/>
        <v>-8.8306810411430971E-4</v>
      </c>
      <c r="E484" s="4">
        <f t="shared" si="2"/>
        <v>-0.22253316223680605</v>
      </c>
    </row>
    <row r="485" spans="1:5" ht="15.75" customHeight="1">
      <c r="A485" s="2">
        <v>44048</v>
      </c>
      <c r="B485" s="3">
        <v>136.13014200000001</v>
      </c>
      <c r="C485" s="4">
        <f t="shared" si="0"/>
        <v>8.0151523334929826E-3</v>
      </c>
      <c r="D485" s="4">
        <f t="shared" si="1"/>
        <v>7.9832016130743505E-3</v>
      </c>
      <c r="E485" s="4">
        <f t="shared" si="2"/>
        <v>2.0117668064947365</v>
      </c>
    </row>
    <row r="486" spans="1:5" ht="15.75" customHeight="1">
      <c r="A486" s="2">
        <v>44049</v>
      </c>
      <c r="B486" s="3">
        <v>135.350449</v>
      </c>
      <c r="C486" s="4">
        <f t="shared" si="0"/>
        <v>-5.727555914839263E-3</v>
      </c>
      <c r="D486" s="4">
        <f t="shared" si="1"/>
        <v>-5.7440212641239165E-3</v>
      </c>
      <c r="E486" s="4">
        <f t="shared" si="2"/>
        <v>-1.4474933585592269</v>
      </c>
    </row>
    <row r="487" spans="1:5" ht="15.75" customHeight="1">
      <c r="A487" s="2">
        <v>44050</v>
      </c>
      <c r="B487" s="3">
        <v>136.31366</v>
      </c>
      <c r="C487" s="4">
        <f t="shared" si="0"/>
        <v>7.1164226429718102E-3</v>
      </c>
      <c r="D487" s="4">
        <f t="shared" si="1"/>
        <v>7.0912204032421936E-3</v>
      </c>
      <c r="E487" s="4">
        <f t="shared" si="2"/>
        <v>1.7869875416170329</v>
      </c>
    </row>
    <row r="488" spans="1:5" ht="15.75" customHeight="1">
      <c r="A488" s="2">
        <v>44053</v>
      </c>
      <c r="B488" s="3">
        <v>135.79077100000001</v>
      </c>
      <c r="C488" s="4">
        <f t="shared" si="0"/>
        <v>-3.8359251743368358E-3</v>
      </c>
      <c r="D488" s="4">
        <f t="shared" si="1"/>
        <v>-3.8433012039488391E-3</v>
      </c>
      <c r="E488" s="4">
        <f t="shared" si="2"/>
        <v>-0.9685119033951074</v>
      </c>
    </row>
    <row r="489" spans="1:5" ht="15.75" customHeight="1">
      <c r="A489" s="2">
        <v>44054</v>
      </c>
      <c r="B489" s="3">
        <v>134.81843599999999</v>
      </c>
      <c r="C489" s="4">
        <f t="shared" si="0"/>
        <v>-7.160538178253773E-3</v>
      </c>
      <c r="D489" s="4">
        <f t="shared" si="1"/>
        <v>-7.1862978742712313E-3</v>
      </c>
      <c r="E489" s="4">
        <f t="shared" si="2"/>
        <v>-1.8109470643163503</v>
      </c>
    </row>
    <row r="490" spans="1:5" ht="15.75" customHeight="1">
      <c r="A490" s="2">
        <v>44055</v>
      </c>
      <c r="B490" s="3">
        <v>137.285965</v>
      </c>
      <c r="C490" s="4">
        <f t="shared" si="0"/>
        <v>1.8302608109175909E-2</v>
      </c>
      <c r="D490" s="4">
        <f t="shared" si="1"/>
        <v>1.8137131430713917E-2</v>
      </c>
      <c r="E490" s="4">
        <f t="shared" si="2"/>
        <v>4.5705571205399069</v>
      </c>
    </row>
    <row r="491" spans="1:5" ht="15.75" customHeight="1">
      <c r="A491" s="2">
        <v>44056</v>
      </c>
      <c r="B491" s="3">
        <v>135.76324500000001</v>
      </c>
      <c r="C491" s="4">
        <f t="shared" si="0"/>
        <v>-1.1091592647507649E-2</v>
      </c>
      <c r="D491" s="4">
        <f t="shared" si="1"/>
        <v>-1.1153563020729264E-2</v>
      </c>
      <c r="E491" s="4">
        <f t="shared" si="2"/>
        <v>-2.8106978812237746</v>
      </c>
    </row>
    <row r="492" spans="1:5" ht="15.75" customHeight="1">
      <c r="A492" s="2">
        <v>44057</v>
      </c>
      <c r="B492" s="3">
        <v>135.98341400000001</v>
      </c>
      <c r="C492" s="4">
        <f t="shared" si="0"/>
        <v>1.6217128575558022E-3</v>
      </c>
      <c r="D492" s="4">
        <f t="shared" si="1"/>
        <v>1.6203993012086208E-3</v>
      </c>
      <c r="E492" s="4">
        <f t="shared" si="2"/>
        <v>0.40834062390457243</v>
      </c>
    </row>
    <row r="493" spans="1:5" ht="15.75" customHeight="1">
      <c r="A493" s="2">
        <v>44060</v>
      </c>
      <c r="B493" s="3">
        <v>136.67138700000001</v>
      </c>
      <c r="C493" s="4">
        <f t="shared" si="0"/>
        <v>5.0592420043226701E-3</v>
      </c>
      <c r="D493" s="4">
        <f t="shared" si="1"/>
        <v>5.04648704169996E-3</v>
      </c>
      <c r="E493" s="4">
        <f t="shared" si="2"/>
        <v>1.2717147345083899</v>
      </c>
    </row>
    <row r="494" spans="1:5" ht="15.75" customHeight="1">
      <c r="A494" s="2">
        <v>44061</v>
      </c>
      <c r="B494" s="3">
        <v>137.68043499999999</v>
      </c>
      <c r="C494" s="4">
        <f t="shared" si="0"/>
        <v>7.3830230463672588E-3</v>
      </c>
      <c r="D494" s="4">
        <f t="shared" si="1"/>
        <v>7.355901940407388E-3</v>
      </c>
      <c r="E494" s="4">
        <f t="shared" si="2"/>
        <v>1.8536872889826619</v>
      </c>
    </row>
    <row r="495" spans="1:5" ht="15.75" customHeight="1">
      <c r="A495" s="2">
        <v>44062</v>
      </c>
      <c r="B495" s="3">
        <v>137.95564300000001</v>
      </c>
      <c r="C495" s="4">
        <f t="shared" si="0"/>
        <v>1.9988896752107196E-3</v>
      </c>
      <c r="D495" s="4">
        <f t="shared" si="1"/>
        <v>1.9968945534870274E-3</v>
      </c>
      <c r="E495" s="4">
        <f t="shared" si="2"/>
        <v>0.50321742747873088</v>
      </c>
    </row>
    <row r="496" spans="1:5" ht="15.75" customHeight="1">
      <c r="A496" s="2">
        <v>44063</v>
      </c>
      <c r="B496" s="3">
        <v>138.90046699999999</v>
      </c>
      <c r="C496" s="4">
        <f t="shared" si="0"/>
        <v>6.8487521021520139E-3</v>
      </c>
      <c r="D496" s="4">
        <f t="shared" si="1"/>
        <v>6.8254059336054738E-3</v>
      </c>
      <c r="E496" s="4">
        <f t="shared" si="2"/>
        <v>1.7200022952685794</v>
      </c>
    </row>
    <row r="497" spans="1:5" ht="15.75" customHeight="1">
      <c r="A497" s="2">
        <v>44064</v>
      </c>
      <c r="B497" s="3">
        <v>140.12966900000001</v>
      </c>
      <c r="C497" s="4">
        <f t="shared" si="0"/>
        <v>8.8495166830505692E-3</v>
      </c>
      <c r="D497" s="4">
        <f t="shared" si="1"/>
        <v>8.8105892013183376E-3</v>
      </c>
      <c r="E497" s="4">
        <f t="shared" si="2"/>
        <v>2.2202684787322209</v>
      </c>
    </row>
    <row r="498" spans="1:5" ht="15.75" customHeight="1">
      <c r="A498" s="2">
        <v>44067</v>
      </c>
      <c r="B498" s="3">
        <v>140.49902299999999</v>
      </c>
      <c r="C498" s="4">
        <f t="shared" si="0"/>
        <v>2.6358015589117469E-3</v>
      </c>
      <c r="D498" s="4">
        <f t="shared" si="1"/>
        <v>2.6323339259745524E-3</v>
      </c>
      <c r="E498" s="4">
        <f t="shared" si="2"/>
        <v>0.66334814934558717</v>
      </c>
    </row>
    <row r="499" spans="1:5" ht="15.75" customHeight="1">
      <c r="A499" s="2">
        <v>44068</v>
      </c>
      <c r="B499" s="3">
        <v>140.41593900000001</v>
      </c>
      <c r="C499" s="4">
        <f t="shared" si="0"/>
        <v>-5.913493078167902E-4</v>
      </c>
      <c r="D499" s="4">
        <f t="shared" si="1"/>
        <v>-5.9152422377974025E-4</v>
      </c>
      <c r="E499" s="4">
        <f t="shared" si="2"/>
        <v>-0.14906410439249454</v>
      </c>
    </row>
    <row r="500" spans="1:5" ht="15.75" customHeight="1">
      <c r="A500" s="2">
        <v>44069</v>
      </c>
      <c r="B500" s="3">
        <v>140.637573</v>
      </c>
      <c r="C500" s="4">
        <f t="shared" si="0"/>
        <v>1.5784105535198148E-3</v>
      </c>
      <c r="D500" s="4">
        <f t="shared" si="1"/>
        <v>1.5771661728389496E-3</v>
      </c>
      <c r="E500" s="4">
        <f t="shared" si="2"/>
        <v>0.39744587555541527</v>
      </c>
    </row>
    <row r="501" spans="1:5" ht="15.75" customHeight="1">
      <c r="A501" s="2">
        <v>44070</v>
      </c>
      <c r="B501" s="3">
        <v>141.26547199999999</v>
      </c>
      <c r="C501" s="4">
        <f t="shared" si="0"/>
        <v>4.4646603792002663E-3</v>
      </c>
      <c r="D501" s="4">
        <f t="shared" si="1"/>
        <v>4.4547233490478391E-3</v>
      </c>
      <c r="E501" s="4">
        <f t="shared" si="2"/>
        <v>1.1225902839600554</v>
      </c>
    </row>
    <row r="502" spans="1:5" ht="15.75" customHeight="1">
      <c r="A502" s="2">
        <v>44071</v>
      </c>
      <c r="B502" s="3">
        <v>141.87492399999999</v>
      </c>
      <c r="C502" s="4">
        <f t="shared" si="0"/>
        <v>4.3142318598560631E-3</v>
      </c>
      <c r="D502" s="4">
        <f t="shared" si="1"/>
        <v>4.3049522416288202E-3</v>
      </c>
      <c r="E502" s="4">
        <f t="shared" si="2"/>
        <v>1.0848479648904628</v>
      </c>
    </row>
    <row r="503" spans="1:5" ht="15.75" customHeight="1">
      <c r="A503" s="2">
        <v>44074</v>
      </c>
      <c r="B503" s="3">
        <v>141.66258199999999</v>
      </c>
      <c r="C503" s="4">
        <f t="shared" si="0"/>
        <v>-1.4966845021887496E-3</v>
      </c>
      <c r="D503" s="4">
        <f t="shared" si="1"/>
        <v>-1.4978056532508896E-3</v>
      </c>
      <c r="E503" s="4">
        <f t="shared" si="2"/>
        <v>-0.37744702461922419</v>
      </c>
    </row>
    <row r="504" spans="1:5" ht="15.75" customHeight="1">
      <c r="A504" s="2">
        <v>44075</v>
      </c>
      <c r="B504" s="3">
        <v>139.91726700000001</v>
      </c>
      <c r="C504" s="4">
        <f t="shared" si="0"/>
        <v>-1.2320225816581381E-2</v>
      </c>
      <c r="D504" s="4">
        <f t="shared" si="1"/>
        <v>-1.2396748969921665E-2</v>
      </c>
      <c r="E504" s="4">
        <f t="shared" si="2"/>
        <v>-3.1239807404202593</v>
      </c>
    </row>
    <row r="505" spans="1:5" ht="15.75" customHeight="1">
      <c r="A505" s="2">
        <v>44076</v>
      </c>
      <c r="B505" s="3">
        <v>142.05041499999999</v>
      </c>
      <c r="C505" s="4">
        <f t="shared" si="0"/>
        <v>1.5245780922807598E-2</v>
      </c>
      <c r="D505" s="4">
        <f t="shared" si="1"/>
        <v>1.5130731872909435E-2</v>
      </c>
      <c r="E505" s="4">
        <f t="shared" si="2"/>
        <v>3.8129444319731776</v>
      </c>
    </row>
    <row r="506" spans="1:5" ht="15.75" customHeight="1">
      <c r="A506" s="2">
        <v>44077</v>
      </c>
      <c r="B506" s="3">
        <v>138.09814499999999</v>
      </c>
      <c r="C506" s="4">
        <f t="shared" si="0"/>
        <v>-2.7823009176002753E-2</v>
      </c>
      <c r="D506" s="4">
        <f t="shared" si="1"/>
        <v>-2.8217401772846904E-2</v>
      </c>
      <c r="E506" s="4">
        <f t="shared" si="2"/>
        <v>-7.1107852467574197</v>
      </c>
    </row>
    <row r="507" spans="1:5" ht="15.75" customHeight="1">
      <c r="A507" s="2">
        <v>44078</v>
      </c>
      <c r="B507" s="3">
        <v>137.21165500000001</v>
      </c>
      <c r="C507" s="4">
        <f t="shared" si="0"/>
        <v>-6.4192752190840854E-3</v>
      </c>
      <c r="D507" s="4">
        <f t="shared" si="1"/>
        <v>-6.4399673661776156E-3</v>
      </c>
      <c r="E507" s="4">
        <f t="shared" si="2"/>
        <v>-1.622871776276759</v>
      </c>
    </row>
    <row r="508" spans="1:5" ht="15.75" customHeight="1">
      <c r="A508" s="2">
        <v>44082</v>
      </c>
      <c r="B508" s="3">
        <v>135.98350500000001</v>
      </c>
      <c r="C508" s="4">
        <f t="shared" si="0"/>
        <v>-8.9507702534453015E-3</v>
      </c>
      <c r="D508" s="4">
        <f t="shared" si="1"/>
        <v>-8.9910690479047036E-3</v>
      </c>
      <c r="E508" s="4">
        <f t="shared" si="2"/>
        <v>-2.2657494000719853</v>
      </c>
    </row>
    <row r="509" spans="1:5" ht="15.75" customHeight="1">
      <c r="A509" s="2">
        <v>44083</v>
      </c>
      <c r="B509" s="3">
        <v>138.23663300000001</v>
      </c>
      <c r="C509" s="4">
        <f t="shared" si="0"/>
        <v>1.6569127262898567E-2</v>
      </c>
      <c r="D509" s="4">
        <f t="shared" si="1"/>
        <v>1.6433356951487257E-2</v>
      </c>
      <c r="E509" s="4">
        <f t="shared" si="2"/>
        <v>4.141205951774789</v>
      </c>
    </row>
    <row r="510" spans="1:5" ht="15.75" customHeight="1">
      <c r="A510" s="2">
        <v>44084</v>
      </c>
      <c r="B510" s="3">
        <v>135.660324</v>
      </c>
      <c r="C510" s="4">
        <f t="shared" si="0"/>
        <v>-1.8636948427411489E-2</v>
      </c>
      <c r="D510" s="4">
        <f t="shared" si="1"/>
        <v>-1.8812804728167067E-2</v>
      </c>
      <c r="E510" s="4">
        <f t="shared" si="2"/>
        <v>-4.740826791498101</v>
      </c>
    </row>
    <row r="511" spans="1:5" ht="15.75" customHeight="1">
      <c r="A511" s="2">
        <v>44085</v>
      </c>
      <c r="B511" s="3">
        <v>136.46366900000001</v>
      </c>
      <c r="C511" s="4">
        <f t="shared" si="0"/>
        <v>5.9217387686617004E-3</v>
      </c>
      <c r="D511" s="4">
        <f t="shared" si="1"/>
        <v>5.9042741868501111E-3</v>
      </c>
      <c r="E511" s="4">
        <f t="shared" si="2"/>
        <v>1.4878770950862279</v>
      </c>
    </row>
    <row r="512" spans="1:5" ht="15.75" customHeight="1">
      <c r="A512" s="2">
        <v>44088</v>
      </c>
      <c r="B512" s="3">
        <v>136.99002100000001</v>
      </c>
      <c r="C512" s="4">
        <f t="shared" si="0"/>
        <v>3.8570852143804133E-3</v>
      </c>
      <c r="D512" s="4">
        <f t="shared" si="1"/>
        <v>3.849665733465373E-3</v>
      </c>
      <c r="E512" s="4">
        <f t="shared" si="2"/>
        <v>0.970115764833274</v>
      </c>
    </row>
    <row r="513" spans="1:5" ht="15.75" customHeight="1">
      <c r="A513" s="2">
        <v>44089</v>
      </c>
      <c r="B513" s="3">
        <v>137.48867799999999</v>
      </c>
      <c r="C513" s="4">
        <f t="shared" si="0"/>
        <v>3.6400972593469425E-3</v>
      </c>
      <c r="D513" s="4">
        <f t="shared" si="1"/>
        <v>3.6334881390229154E-3</v>
      </c>
      <c r="E513" s="4">
        <f t="shared" si="2"/>
        <v>0.91563901103377465</v>
      </c>
    </row>
    <row r="514" spans="1:5" ht="15.75" customHeight="1">
      <c r="A514" s="2">
        <v>44090</v>
      </c>
      <c r="B514" s="3">
        <v>137.036179</v>
      </c>
      <c r="C514" s="4">
        <f t="shared" si="0"/>
        <v>-3.2911728193356321E-3</v>
      </c>
      <c r="D514" s="4">
        <f t="shared" si="1"/>
        <v>-3.2966006411374519E-3</v>
      </c>
      <c r="E514" s="4">
        <f t="shared" si="2"/>
        <v>-0.83074336156663786</v>
      </c>
    </row>
    <row r="515" spans="1:5" ht="15.75" customHeight="1">
      <c r="A515" s="2">
        <v>44091</v>
      </c>
      <c r="B515" s="3">
        <v>135.900375</v>
      </c>
      <c r="C515" s="4">
        <f t="shared" si="0"/>
        <v>-8.2883513557394754E-3</v>
      </c>
      <c r="D515" s="4">
        <f t="shared" si="1"/>
        <v>-8.3228907218436936E-3</v>
      </c>
      <c r="E515" s="4">
        <f t="shared" si="2"/>
        <v>-2.0973684619046109</v>
      </c>
    </row>
    <row r="516" spans="1:5" ht="15.75" customHeight="1">
      <c r="A516" s="2">
        <v>44092</v>
      </c>
      <c r="B516" s="3">
        <v>137.756485</v>
      </c>
      <c r="C516" s="4">
        <f t="shared" si="0"/>
        <v>1.365787254082265E-2</v>
      </c>
      <c r="D516" s="4">
        <f t="shared" si="1"/>
        <v>1.3565444429625826E-2</v>
      </c>
      <c r="E516" s="4">
        <f t="shared" si="2"/>
        <v>3.4184919962657081</v>
      </c>
    </row>
    <row r="517" spans="1:5" ht="15.75" customHeight="1">
      <c r="A517" s="2">
        <v>44095</v>
      </c>
      <c r="B517" s="3">
        <v>133.98890700000001</v>
      </c>
      <c r="C517" s="4">
        <f t="shared" si="0"/>
        <v>-2.7349550912249148E-2</v>
      </c>
      <c r="D517" s="4">
        <f t="shared" si="1"/>
        <v>-2.7730512022743022E-2</v>
      </c>
      <c r="E517" s="4">
        <f t="shared" si="2"/>
        <v>-6.988089029731241</v>
      </c>
    </row>
    <row r="518" spans="1:5" ht="15.75" customHeight="1">
      <c r="A518" s="2">
        <v>44096</v>
      </c>
      <c r="B518" s="3">
        <v>133.16705300000001</v>
      </c>
      <c r="C518" s="4">
        <f t="shared" si="0"/>
        <v>-6.1337465794836414E-3</v>
      </c>
      <c r="D518" s="4">
        <f t="shared" si="1"/>
        <v>-6.1526352816525425E-3</v>
      </c>
      <c r="E518" s="4">
        <f t="shared" si="2"/>
        <v>-1.5504640909764407</v>
      </c>
    </row>
    <row r="519" spans="1:5" ht="15.75" customHeight="1">
      <c r="A519" s="2">
        <v>44097</v>
      </c>
      <c r="B519" s="3">
        <v>133.379425</v>
      </c>
      <c r="C519" s="4">
        <f t="shared" si="0"/>
        <v>1.5947788526940502E-3</v>
      </c>
      <c r="D519" s="4">
        <f t="shared" si="1"/>
        <v>1.593508543295197E-3</v>
      </c>
      <c r="E519" s="4">
        <f t="shared" si="2"/>
        <v>0.40156415291038966</v>
      </c>
    </row>
    <row r="520" spans="1:5" ht="15.75" customHeight="1">
      <c r="A520" s="2">
        <v>44098</v>
      </c>
      <c r="B520" s="3">
        <v>133.591858</v>
      </c>
      <c r="C520" s="4">
        <f t="shared" si="0"/>
        <v>1.592696924581916E-3</v>
      </c>
      <c r="D520" s="4">
        <f t="shared" si="1"/>
        <v>1.5914299279510963E-3</v>
      </c>
      <c r="E520" s="4">
        <f t="shared" si="2"/>
        <v>0.40104034184367626</v>
      </c>
    </row>
    <row r="521" spans="1:5" ht="15.75" customHeight="1">
      <c r="A521" s="2">
        <v>44099</v>
      </c>
      <c r="B521" s="3">
        <v>134.50602699999999</v>
      </c>
      <c r="C521" s="4">
        <f t="shared" si="0"/>
        <v>6.8429993690183339E-3</v>
      </c>
      <c r="D521" s="4">
        <f t="shared" si="1"/>
        <v>6.8196923151934725E-3</v>
      </c>
      <c r="E521" s="4">
        <f t="shared" si="2"/>
        <v>1.7185624634287551</v>
      </c>
    </row>
    <row r="522" spans="1:5" ht="15.75" customHeight="1">
      <c r="A522" s="2">
        <v>44102</v>
      </c>
      <c r="B522" s="3">
        <v>135.84497099999999</v>
      </c>
      <c r="C522" s="4">
        <f t="shared" si="0"/>
        <v>9.9545279112288262E-3</v>
      </c>
      <c r="D522" s="4">
        <f t="shared" si="1"/>
        <v>9.9053079695827252E-3</v>
      </c>
      <c r="E522" s="4">
        <f t="shared" si="2"/>
        <v>2.4961376083348465</v>
      </c>
    </row>
    <row r="523" spans="1:5" ht="15.75" customHeight="1">
      <c r="A523" s="2">
        <v>44103</v>
      </c>
      <c r="B523" s="3">
        <v>135.79879800000001</v>
      </c>
      <c r="C523" s="4">
        <f t="shared" si="0"/>
        <v>-3.398948055278529E-4</v>
      </c>
      <c r="D523" s="4">
        <f t="shared" si="1"/>
        <v>-3.3995258285980055E-4</v>
      </c>
      <c r="E523" s="4">
        <f t="shared" si="2"/>
        <v>-8.5668050880669741E-2</v>
      </c>
    </row>
    <row r="524" spans="1:5" ht="15.75" customHeight="1">
      <c r="A524" s="2">
        <v>44104</v>
      </c>
      <c r="B524" s="3">
        <v>137.479446</v>
      </c>
      <c r="C524" s="4">
        <f t="shared" si="0"/>
        <v>1.2376015286968819E-2</v>
      </c>
      <c r="D524" s="4">
        <f t="shared" si="1"/>
        <v>1.2300058462887641E-2</v>
      </c>
      <c r="E524" s="4">
        <f t="shared" si="2"/>
        <v>3.0996147326476855</v>
      </c>
    </row>
    <row r="525" spans="1:5" ht="15.75" customHeight="1">
      <c r="A525" s="2">
        <v>44105</v>
      </c>
      <c r="B525" s="3">
        <v>136.03890999999999</v>
      </c>
      <c r="C525" s="4">
        <f t="shared" si="0"/>
        <v>-1.0478191772754225E-2</v>
      </c>
      <c r="D525" s="4">
        <f t="shared" si="1"/>
        <v>-1.0533474538883451E-2</v>
      </c>
      <c r="E525" s="4">
        <f t="shared" si="2"/>
        <v>-2.6544355837986298</v>
      </c>
    </row>
    <row r="526" spans="1:5" ht="15.75" customHeight="1">
      <c r="A526" s="2">
        <v>44106</v>
      </c>
      <c r="B526" s="3">
        <v>135.041641</v>
      </c>
      <c r="C526" s="4">
        <f t="shared" si="0"/>
        <v>-7.3307629412789968E-3</v>
      </c>
      <c r="D526" s="4">
        <f t="shared" si="1"/>
        <v>-7.357765028797667E-3</v>
      </c>
      <c r="E526" s="4">
        <f t="shared" si="2"/>
        <v>-1.8541567872570122</v>
      </c>
    </row>
    <row r="527" spans="1:5" ht="15.75" customHeight="1">
      <c r="A527" s="2">
        <v>44109</v>
      </c>
      <c r="B527" s="3">
        <v>136.879257</v>
      </c>
      <c r="C527" s="4">
        <f t="shared" si="0"/>
        <v>1.3607773027580412E-2</v>
      </c>
      <c r="D527" s="4">
        <f t="shared" si="1"/>
        <v>1.3516018728201708E-2</v>
      </c>
      <c r="E527" s="4">
        <f t="shared" si="2"/>
        <v>3.4060367195068304</v>
      </c>
    </row>
    <row r="528" spans="1:5" ht="15.75" customHeight="1">
      <c r="A528" s="2">
        <v>44110</v>
      </c>
      <c r="B528" s="3">
        <v>135.06007399999999</v>
      </c>
      <c r="C528" s="4">
        <f t="shared" si="0"/>
        <v>-1.3290421352886286E-2</v>
      </c>
      <c r="D528" s="4">
        <f t="shared" si="1"/>
        <v>-1.337952940581001E-2</v>
      </c>
      <c r="E528" s="4">
        <f t="shared" si="2"/>
        <v>-3.3716414102641226</v>
      </c>
    </row>
    <row r="529" spans="1:5" ht="15.75" customHeight="1">
      <c r="A529" s="2">
        <v>44111</v>
      </c>
      <c r="B529" s="3">
        <v>136.55602999999999</v>
      </c>
      <c r="C529" s="4">
        <f t="shared" si="0"/>
        <v>1.1076226716712793E-2</v>
      </c>
      <c r="D529" s="4">
        <f t="shared" si="1"/>
        <v>1.1015334542005178E-2</v>
      </c>
      <c r="E529" s="4">
        <f t="shared" si="2"/>
        <v>2.7758643045853049</v>
      </c>
    </row>
    <row r="530" spans="1:5" ht="15.75" customHeight="1">
      <c r="A530" s="2">
        <v>44112</v>
      </c>
      <c r="B530" s="3">
        <v>137.48867799999999</v>
      </c>
      <c r="C530" s="4">
        <f t="shared" si="0"/>
        <v>6.8297826174354981E-3</v>
      </c>
      <c r="D530" s="4">
        <f t="shared" si="1"/>
        <v>6.8065653049846969E-3</v>
      </c>
      <c r="E530" s="4">
        <f t="shared" si="2"/>
        <v>1.7152544568561436</v>
      </c>
    </row>
    <row r="531" spans="1:5" ht="15.75" customHeight="1">
      <c r="A531" s="2">
        <v>44113</v>
      </c>
      <c r="B531" s="3">
        <v>139.40943899999999</v>
      </c>
      <c r="C531" s="4">
        <f t="shared" si="0"/>
        <v>1.3970321250743271E-2</v>
      </c>
      <c r="D531" s="4">
        <f t="shared" si="1"/>
        <v>1.3873635757158572E-2</v>
      </c>
      <c r="E531" s="4">
        <f t="shared" si="2"/>
        <v>3.4961562108039601</v>
      </c>
    </row>
    <row r="532" spans="1:5" ht="15.75" customHeight="1">
      <c r="A532" s="2">
        <v>44116</v>
      </c>
      <c r="B532" s="3">
        <v>140.212784</v>
      </c>
      <c r="C532" s="4">
        <f t="shared" si="0"/>
        <v>5.762486426762017E-3</v>
      </c>
      <c r="D532" s="4">
        <f t="shared" si="1"/>
        <v>5.7459468109749825E-3</v>
      </c>
      <c r="E532" s="4">
        <f t="shared" si="2"/>
        <v>1.4479785963656957</v>
      </c>
    </row>
    <row r="533" spans="1:5" ht="15.75" customHeight="1">
      <c r="A533" s="2">
        <v>44117</v>
      </c>
      <c r="B533" s="3">
        <v>136.999268</v>
      </c>
      <c r="C533" s="4">
        <f t="shared" si="0"/>
        <v>-2.2918851679030912E-2</v>
      </c>
      <c r="D533" s="4">
        <f t="shared" si="1"/>
        <v>-2.3185571718146725E-2</v>
      </c>
      <c r="E533" s="4">
        <f t="shared" si="2"/>
        <v>-5.8427640729729742</v>
      </c>
    </row>
    <row r="534" spans="1:5" ht="15.75" customHeight="1">
      <c r="A534" s="2">
        <v>44118</v>
      </c>
      <c r="B534" s="3">
        <v>136.75920099999999</v>
      </c>
      <c r="C534" s="4">
        <f t="shared" si="0"/>
        <v>-1.7523232313913565E-3</v>
      </c>
      <c r="D534" s="4">
        <f t="shared" si="1"/>
        <v>-1.753860345688234E-3</v>
      </c>
      <c r="E534" s="4">
        <f t="shared" si="2"/>
        <v>-0.44197280711343495</v>
      </c>
    </row>
    <row r="535" spans="1:5" ht="15.75" customHeight="1">
      <c r="A535" s="2">
        <v>44119</v>
      </c>
      <c r="B535" s="3">
        <v>135.918869</v>
      </c>
      <c r="C535" s="4">
        <f t="shared" si="0"/>
        <v>-6.1446103359436089E-3</v>
      </c>
      <c r="D535" s="4">
        <f t="shared" si="1"/>
        <v>-6.1635661446311505E-3</v>
      </c>
      <c r="E535" s="4">
        <f t="shared" si="2"/>
        <v>-1.5532186684470499</v>
      </c>
    </row>
    <row r="536" spans="1:5" ht="15.75" customHeight="1">
      <c r="A536" s="2">
        <v>44120</v>
      </c>
      <c r="B536" s="3">
        <v>136.75920099999999</v>
      </c>
      <c r="C536" s="4">
        <f t="shared" si="0"/>
        <v>6.1826000038301479E-3</v>
      </c>
      <c r="D536" s="4">
        <f t="shared" si="1"/>
        <v>6.1635661446310958E-3</v>
      </c>
      <c r="E536" s="4">
        <f t="shared" si="2"/>
        <v>1.5532186684470362</v>
      </c>
    </row>
    <row r="537" spans="1:5" ht="15.75" customHeight="1">
      <c r="A537" s="2">
        <v>44123</v>
      </c>
      <c r="B537" s="3">
        <v>133.26866100000001</v>
      </c>
      <c r="C537" s="4">
        <f t="shared" si="0"/>
        <v>-2.5523255287225478E-2</v>
      </c>
      <c r="D537" s="4">
        <f t="shared" si="1"/>
        <v>-2.585462413376196E-2</v>
      </c>
      <c r="E537" s="4">
        <f t="shared" si="2"/>
        <v>-6.5153652817080134</v>
      </c>
    </row>
    <row r="538" spans="1:5" ht="15.75" customHeight="1">
      <c r="A538" s="2">
        <v>44124</v>
      </c>
      <c r="B538" s="3">
        <v>133.481033</v>
      </c>
      <c r="C538" s="4">
        <f t="shared" si="0"/>
        <v>1.5935629457550246E-3</v>
      </c>
      <c r="D538" s="4">
        <f t="shared" si="1"/>
        <v>1.592294571634579E-3</v>
      </c>
      <c r="E538" s="4">
        <f t="shared" si="2"/>
        <v>0.40125823205191391</v>
      </c>
    </row>
    <row r="539" spans="1:5" ht="15.75" customHeight="1">
      <c r="A539" s="2">
        <v>44125</v>
      </c>
      <c r="B539" s="3">
        <v>132.90846300000001</v>
      </c>
      <c r="C539" s="4">
        <f t="shared" si="0"/>
        <v>-4.2895232912977584E-3</v>
      </c>
      <c r="D539" s="4">
        <f t="shared" si="1"/>
        <v>-4.2987496903531854E-3</v>
      </c>
      <c r="E539" s="4">
        <f t="shared" si="2"/>
        <v>-1.0832849219690026</v>
      </c>
    </row>
    <row r="540" spans="1:5" ht="15.75" customHeight="1">
      <c r="A540" s="2">
        <v>44126</v>
      </c>
      <c r="B540" s="3">
        <v>133.97044399999999</v>
      </c>
      <c r="C540" s="4">
        <f t="shared" si="0"/>
        <v>7.9903188708154299E-3</v>
      </c>
      <c r="D540" s="4">
        <f t="shared" si="1"/>
        <v>7.9585653082294167E-3</v>
      </c>
      <c r="E540" s="4">
        <f t="shared" si="2"/>
        <v>2.0055584576738128</v>
      </c>
    </row>
    <row r="541" spans="1:5" ht="15.75" customHeight="1">
      <c r="A541" s="2">
        <v>44127</v>
      </c>
      <c r="B541" s="3">
        <v>134.11819499999999</v>
      </c>
      <c r="C541" s="4">
        <f t="shared" si="0"/>
        <v>1.1028626582740857E-3</v>
      </c>
      <c r="D541" s="4">
        <f t="shared" si="1"/>
        <v>1.1022549520225576E-3</v>
      </c>
      <c r="E541" s="4">
        <f t="shared" si="2"/>
        <v>0.27776824790968452</v>
      </c>
    </row>
    <row r="542" spans="1:5" ht="15.75" customHeight="1">
      <c r="A542" s="2">
        <v>44130</v>
      </c>
      <c r="B542" s="3">
        <v>132.945435</v>
      </c>
      <c r="C542" s="4">
        <f t="shared" si="0"/>
        <v>-8.7442274331233187E-3</v>
      </c>
      <c r="D542" s="4">
        <f t="shared" si="1"/>
        <v>-8.7826825273356352E-3</v>
      </c>
      <c r="E542" s="4">
        <f t="shared" si="2"/>
        <v>-2.2132359968885802</v>
      </c>
    </row>
    <row r="543" spans="1:5" ht="15.75" customHeight="1">
      <c r="A543" s="2">
        <v>44131</v>
      </c>
      <c r="B543" s="3">
        <v>132.188232</v>
      </c>
      <c r="C543" s="4">
        <f t="shared" si="0"/>
        <v>-5.6955923307934874E-3</v>
      </c>
      <c r="D543" s="4">
        <f t="shared" si="1"/>
        <v>-5.7118740689875219E-3</v>
      </c>
      <c r="E543" s="4">
        <f t="shared" si="2"/>
        <v>-1.4393922653848554</v>
      </c>
    </row>
    <row r="544" spans="1:5" ht="15.75" customHeight="1">
      <c r="A544" s="2">
        <v>44132</v>
      </c>
      <c r="B544" s="3">
        <v>127.76503</v>
      </c>
      <c r="C544" s="4">
        <f t="shared" si="0"/>
        <v>-3.3461390118297393E-2</v>
      </c>
      <c r="D544" s="4">
        <f t="shared" si="1"/>
        <v>-3.4034032987112495E-2</v>
      </c>
      <c r="E544" s="4">
        <f t="shared" si="2"/>
        <v>-8.5765763127523478</v>
      </c>
    </row>
    <row r="545" spans="1:5" ht="15.75" customHeight="1">
      <c r="A545" s="2">
        <v>44133</v>
      </c>
      <c r="B545" s="3">
        <v>126.684647</v>
      </c>
      <c r="C545" s="4">
        <f t="shared" si="0"/>
        <v>-8.4560149205146172E-3</v>
      </c>
      <c r="D545" s="4">
        <f t="shared" si="1"/>
        <v>-8.4919698484308987E-3</v>
      </c>
      <c r="E545" s="4">
        <f t="shared" si="2"/>
        <v>-2.1399764018045864</v>
      </c>
    </row>
    <row r="546" spans="1:5" ht="15.75" customHeight="1">
      <c r="A546" s="2">
        <v>44134</v>
      </c>
      <c r="B546" s="3">
        <v>126.610733</v>
      </c>
      <c r="C546" s="4">
        <f t="shared" si="0"/>
        <v>-5.8344875839613016E-4</v>
      </c>
      <c r="D546" s="4">
        <f t="shared" si="1"/>
        <v>-5.836190308563386E-4</v>
      </c>
      <c r="E546" s="4">
        <f t="shared" si="2"/>
        <v>-0.14707199577579733</v>
      </c>
    </row>
    <row r="547" spans="1:5" ht="15.75" customHeight="1">
      <c r="A547" s="2">
        <v>44137</v>
      </c>
      <c r="B547" s="3">
        <v>128.06973300000001</v>
      </c>
      <c r="C547" s="4">
        <f t="shared" si="0"/>
        <v>1.1523509622205705E-2</v>
      </c>
      <c r="D547" s="4">
        <f t="shared" si="1"/>
        <v>1.1457619690913416E-2</v>
      </c>
      <c r="E547" s="4">
        <f t="shared" si="2"/>
        <v>2.8873201621101807</v>
      </c>
    </row>
    <row r="548" spans="1:5" ht="15.75" customHeight="1">
      <c r="A548" s="2">
        <v>44138</v>
      </c>
      <c r="B548" s="3">
        <v>127.894302</v>
      </c>
      <c r="C548" s="4">
        <f t="shared" si="0"/>
        <v>-1.3698084308492891E-3</v>
      </c>
      <c r="D548" s="4">
        <f t="shared" si="1"/>
        <v>-1.370747476057264E-3</v>
      </c>
      <c r="E548" s="4">
        <f t="shared" si="2"/>
        <v>-0.34542836396643051</v>
      </c>
    </row>
    <row r="549" spans="1:5" ht="15.75" customHeight="1">
      <c r="A549" s="2">
        <v>44139</v>
      </c>
      <c r="B549" s="3">
        <v>128.72538800000001</v>
      </c>
      <c r="C549" s="4">
        <f t="shared" si="0"/>
        <v>6.4982253861474871E-3</v>
      </c>
      <c r="D549" s="4">
        <f t="shared" si="1"/>
        <v>6.4772029427989947E-3</v>
      </c>
      <c r="E549" s="4">
        <f t="shared" si="2"/>
        <v>1.6322551415853466</v>
      </c>
    </row>
    <row r="550" spans="1:5" ht="15.75" customHeight="1">
      <c r="A550" s="2">
        <v>44140</v>
      </c>
      <c r="B550" s="3">
        <v>129.057816</v>
      </c>
      <c r="C550" s="4">
        <f t="shared" si="0"/>
        <v>2.5824587143601619E-3</v>
      </c>
      <c r="D550" s="4">
        <f t="shared" si="1"/>
        <v>2.579129897643959E-3</v>
      </c>
      <c r="E550" s="4">
        <f t="shared" si="2"/>
        <v>0.64994073420627763</v>
      </c>
    </row>
    <row r="551" spans="1:5" ht="15.75" customHeight="1">
      <c r="A551" s="2">
        <v>44141</v>
      </c>
      <c r="B551" s="3">
        <v>131.357147</v>
      </c>
      <c r="C551" s="4">
        <f t="shared" si="0"/>
        <v>1.7816286306906008E-2</v>
      </c>
      <c r="D551" s="4">
        <f t="shared" si="1"/>
        <v>1.7659436525125107E-2</v>
      </c>
      <c r="E551" s="4">
        <f t="shared" si="2"/>
        <v>4.4501780043315273</v>
      </c>
    </row>
    <row r="552" spans="1:5" ht="15.75" customHeight="1">
      <c r="A552" s="2">
        <v>44144</v>
      </c>
      <c r="B552" s="3">
        <v>134.893845</v>
      </c>
      <c r="C552" s="4">
        <f t="shared" si="0"/>
        <v>2.692429061358954E-2</v>
      </c>
      <c r="D552" s="4">
        <f t="shared" si="1"/>
        <v>2.6568209254934597E-2</v>
      </c>
      <c r="E552" s="4">
        <f t="shared" si="2"/>
        <v>6.6951887322435182</v>
      </c>
    </row>
    <row r="553" spans="1:5" ht="15.75" customHeight="1">
      <c r="A553" s="2">
        <v>44145</v>
      </c>
      <c r="B553" s="3">
        <v>136.92541499999999</v>
      </c>
      <c r="C553" s="4">
        <f t="shared" si="0"/>
        <v>1.506050924710455E-2</v>
      </c>
      <c r="D553" s="4">
        <f t="shared" si="1"/>
        <v>1.4948225738623755E-2</v>
      </c>
      <c r="E553" s="4">
        <f t="shared" si="2"/>
        <v>3.7669528861331862</v>
      </c>
    </row>
    <row r="554" spans="1:5" ht="15.75" customHeight="1">
      <c r="A554" s="2">
        <v>44146</v>
      </c>
      <c r="B554" s="3">
        <v>136.48216199999999</v>
      </c>
      <c r="C554" s="4">
        <f t="shared" si="0"/>
        <v>-3.2371857335615787E-3</v>
      </c>
      <c r="D554" s="4">
        <f t="shared" si="1"/>
        <v>-3.2424367547145725E-3</v>
      </c>
      <c r="E554" s="4">
        <f t="shared" si="2"/>
        <v>-0.81709406218807223</v>
      </c>
    </row>
    <row r="555" spans="1:5" ht="15.75" customHeight="1">
      <c r="A555" s="2">
        <v>44147</v>
      </c>
      <c r="B555" s="3">
        <v>136.943893</v>
      </c>
      <c r="C555" s="4">
        <f t="shared" si="0"/>
        <v>3.3830867948883648E-3</v>
      </c>
      <c r="D555" s="4">
        <f t="shared" si="1"/>
        <v>3.3773770308848862E-3</v>
      </c>
      <c r="E555" s="4">
        <f t="shared" si="2"/>
        <v>0.8510990117829913</v>
      </c>
    </row>
    <row r="556" spans="1:5" ht="15.75" customHeight="1">
      <c r="A556" s="2">
        <v>44148</v>
      </c>
      <c r="B556" s="3">
        <v>138.42134100000001</v>
      </c>
      <c r="C556" s="4">
        <f t="shared" si="0"/>
        <v>1.0788710380827349E-2</v>
      </c>
      <c r="D556" s="4">
        <f t="shared" si="1"/>
        <v>1.0730927475491323E-2</v>
      </c>
      <c r="E556" s="4">
        <f t="shared" si="2"/>
        <v>2.7041937238238134</v>
      </c>
    </row>
    <row r="557" spans="1:5" ht="15.75" customHeight="1">
      <c r="A557" s="2">
        <v>44151</v>
      </c>
      <c r="B557" s="3">
        <v>139.29858400000001</v>
      </c>
      <c r="C557" s="4">
        <f t="shared" si="0"/>
        <v>6.3374837554853103E-3</v>
      </c>
      <c r="D557" s="4">
        <f t="shared" si="1"/>
        <v>6.3174863496624359E-3</v>
      </c>
      <c r="E557" s="4">
        <f t="shared" si="2"/>
        <v>1.5920065601149338</v>
      </c>
    </row>
    <row r="558" spans="1:5" ht="15.75" customHeight="1">
      <c r="A558" s="2">
        <v>44152</v>
      </c>
      <c r="B558" s="3">
        <v>137.91348300000001</v>
      </c>
      <c r="C558" s="4">
        <f t="shared" si="0"/>
        <v>-9.9433961223898137E-3</v>
      </c>
      <c r="D558" s="4">
        <f t="shared" si="1"/>
        <v>-9.9931618540160163E-3</v>
      </c>
      <c r="E558" s="4">
        <f t="shared" si="2"/>
        <v>-2.5182767872120362</v>
      </c>
    </row>
    <row r="559" spans="1:5" ht="15.75" customHeight="1">
      <c r="A559" s="2">
        <v>44153</v>
      </c>
      <c r="B559" s="3">
        <v>136.08509799999999</v>
      </c>
      <c r="C559" s="4">
        <f t="shared" si="0"/>
        <v>-1.3257478240905753E-2</v>
      </c>
      <c r="D559" s="4">
        <f t="shared" si="1"/>
        <v>-1.334614312602463E-2</v>
      </c>
      <c r="E559" s="4">
        <f t="shared" si="2"/>
        <v>-3.3632280677582065</v>
      </c>
    </row>
    <row r="560" spans="1:5" ht="15.75" customHeight="1">
      <c r="A560" s="2">
        <v>44154</v>
      </c>
      <c r="B560" s="3">
        <v>135.87269599999999</v>
      </c>
      <c r="C560" s="4">
        <f t="shared" si="0"/>
        <v>-1.5608027853277317E-3</v>
      </c>
      <c r="D560" s="4">
        <f t="shared" si="1"/>
        <v>-1.5620221069072896E-3</v>
      </c>
      <c r="E560" s="4">
        <f t="shared" si="2"/>
        <v>-0.393629570940637</v>
      </c>
    </row>
    <row r="561" spans="1:5" ht="15.75" customHeight="1">
      <c r="A561" s="2">
        <v>44155</v>
      </c>
      <c r="B561" s="3">
        <v>135.15240499999999</v>
      </c>
      <c r="C561" s="4">
        <f t="shared" si="0"/>
        <v>-5.3012196063291711E-3</v>
      </c>
      <c r="D561" s="4">
        <f t="shared" si="1"/>
        <v>-5.3153209292044071E-3</v>
      </c>
      <c r="E561" s="4">
        <f t="shared" si="2"/>
        <v>-1.3394608741595107</v>
      </c>
    </row>
    <row r="562" spans="1:5" ht="15.75" customHeight="1">
      <c r="A562" s="2">
        <v>44158</v>
      </c>
      <c r="B562" s="3">
        <v>133.77626000000001</v>
      </c>
      <c r="C562" s="4">
        <f t="shared" si="0"/>
        <v>-1.0182171748996844E-2</v>
      </c>
      <c r="D562" s="4">
        <f t="shared" si="1"/>
        <v>-1.0234364653435916E-2</v>
      </c>
      <c r="E562" s="4">
        <f t="shared" si="2"/>
        <v>-2.5790598926658506</v>
      </c>
    </row>
    <row r="563" spans="1:5" ht="15.75" customHeight="1">
      <c r="A563" s="2">
        <v>44159</v>
      </c>
      <c r="B563" s="3">
        <v>133.77626000000001</v>
      </c>
      <c r="C563" s="4">
        <f t="shared" si="0"/>
        <v>0</v>
      </c>
      <c r="D563" s="4">
        <f t="shared" si="1"/>
        <v>0</v>
      </c>
      <c r="E563" s="4">
        <f t="shared" si="2"/>
        <v>0</v>
      </c>
    </row>
    <row r="564" spans="1:5" ht="15.75" customHeight="1">
      <c r="A564" s="2">
        <v>44160</v>
      </c>
      <c r="B564" s="3">
        <v>133.59956399999999</v>
      </c>
      <c r="C564" s="4">
        <f t="shared" si="0"/>
        <v>-1.3208322612698325E-3</v>
      </c>
      <c r="D564" s="4">
        <f t="shared" si="1"/>
        <v>-1.32170532906974E-3</v>
      </c>
      <c r="E564" s="4">
        <f t="shared" si="2"/>
        <v>-0.33306974292557451</v>
      </c>
    </row>
    <row r="565" spans="1:5" ht="15.75" customHeight="1">
      <c r="A565" s="2">
        <v>44162</v>
      </c>
      <c r="B565" s="3">
        <v>133.897156</v>
      </c>
      <c r="C565" s="4">
        <f t="shared" si="0"/>
        <v>2.2274922993012819E-3</v>
      </c>
      <c r="D565" s="4">
        <f t="shared" si="1"/>
        <v>2.2250151162516631E-3</v>
      </c>
      <c r="E565" s="4">
        <f t="shared" si="2"/>
        <v>0.56070380929541908</v>
      </c>
    </row>
    <row r="566" spans="1:5" ht="15.75" customHeight="1">
      <c r="A566" s="2">
        <v>44165</v>
      </c>
      <c r="B566" s="3">
        <v>134.529404</v>
      </c>
      <c r="C566" s="4">
        <f t="shared" si="0"/>
        <v>4.7218926741058199E-3</v>
      </c>
      <c r="D566" s="4">
        <f t="shared" si="1"/>
        <v>4.7107795086115435E-3</v>
      </c>
      <c r="E566" s="4">
        <f t="shared" si="2"/>
        <v>1.187116436170109</v>
      </c>
    </row>
    <row r="567" spans="1:5" ht="15.75" customHeight="1">
      <c r="A567" s="2">
        <v>44166</v>
      </c>
      <c r="B567" s="3">
        <v>137.10507200000001</v>
      </c>
      <c r="C567" s="4">
        <f t="shared" si="0"/>
        <v>1.914576236433789E-2</v>
      </c>
      <c r="D567" s="4">
        <f t="shared" si="1"/>
        <v>1.896478852918277E-2</v>
      </c>
      <c r="E567" s="4">
        <f t="shared" si="2"/>
        <v>4.7791267093540579</v>
      </c>
    </row>
    <row r="568" spans="1:5" ht="15.75" customHeight="1">
      <c r="A568" s="2">
        <v>44167</v>
      </c>
      <c r="B568" s="3">
        <v>137.74667400000001</v>
      </c>
      <c r="C568" s="4">
        <f t="shared" si="0"/>
        <v>4.679637234718829E-3</v>
      </c>
      <c r="D568" s="4">
        <f t="shared" si="1"/>
        <v>4.6687217727492663E-3</v>
      </c>
      <c r="E568" s="4">
        <f t="shared" si="2"/>
        <v>1.1765178867328152</v>
      </c>
    </row>
    <row r="569" spans="1:5" ht="15.75" customHeight="1">
      <c r="A569" s="2">
        <v>44168</v>
      </c>
      <c r="B569" s="3">
        <v>138.54632599999999</v>
      </c>
      <c r="C569" s="4">
        <f t="shared" si="0"/>
        <v>5.8052363572856968E-3</v>
      </c>
      <c r="D569" s="4">
        <f t="shared" si="1"/>
        <v>5.7884509037241421E-3</v>
      </c>
      <c r="E569" s="4">
        <f t="shared" si="2"/>
        <v>1.4586896277384838</v>
      </c>
    </row>
    <row r="570" spans="1:5" ht="15.75" customHeight="1">
      <c r="A570" s="2">
        <v>44169</v>
      </c>
      <c r="B570" s="3">
        <v>139.72726399999999</v>
      </c>
      <c r="C570" s="4">
        <f t="shared" si="0"/>
        <v>8.5237770938797579E-3</v>
      </c>
      <c r="D570" s="4">
        <f t="shared" si="1"/>
        <v>8.4876548262013424E-3</v>
      </c>
      <c r="E570" s="4">
        <f t="shared" si="2"/>
        <v>2.1388890162027381</v>
      </c>
    </row>
    <row r="571" spans="1:5" ht="15.75" customHeight="1">
      <c r="A571" s="2">
        <v>44172</v>
      </c>
      <c r="B571" s="3">
        <v>138.518463</v>
      </c>
      <c r="C571" s="4">
        <f t="shared" si="0"/>
        <v>-8.6511462787963421E-3</v>
      </c>
      <c r="D571" s="4">
        <f t="shared" si="1"/>
        <v>-8.6887846788578013E-3</v>
      </c>
      <c r="E571" s="4">
        <f t="shared" si="2"/>
        <v>-2.1895737390721659</v>
      </c>
    </row>
    <row r="572" spans="1:5" ht="15.75" customHeight="1">
      <c r="A572" s="2">
        <v>44173</v>
      </c>
      <c r="B572" s="3">
        <v>140.91745</v>
      </c>
      <c r="C572" s="4">
        <f t="shared" si="0"/>
        <v>1.7318897048402893E-2</v>
      </c>
      <c r="D572" s="4">
        <f t="shared" si="1"/>
        <v>1.7170634334023018E-2</v>
      </c>
      <c r="E572" s="4">
        <f t="shared" si="2"/>
        <v>4.3269998521738007</v>
      </c>
    </row>
    <row r="573" spans="1:5" ht="15.75" customHeight="1">
      <c r="A573" s="2">
        <v>44174</v>
      </c>
      <c r="B573" s="3">
        <v>142.358734</v>
      </c>
      <c r="C573" s="4">
        <f t="shared" si="0"/>
        <v>1.0227860353703506E-2</v>
      </c>
      <c r="D573" s="4">
        <f t="shared" si="1"/>
        <v>1.0175909718940128E-2</v>
      </c>
      <c r="E573" s="4">
        <f t="shared" si="2"/>
        <v>2.5643292491729124</v>
      </c>
    </row>
    <row r="574" spans="1:5" ht="15.75" customHeight="1">
      <c r="A574" s="2">
        <v>44175</v>
      </c>
      <c r="B574" s="3">
        <v>141.56832900000001</v>
      </c>
      <c r="C574" s="4">
        <f t="shared" si="0"/>
        <v>-5.5522058801112453E-3</v>
      </c>
      <c r="D574" s="4">
        <f t="shared" si="1"/>
        <v>-5.5676766664134883E-3</v>
      </c>
      <c r="E574" s="4">
        <f t="shared" si="2"/>
        <v>-1.403054519936199</v>
      </c>
    </row>
    <row r="575" spans="1:5" ht="15.75" customHeight="1">
      <c r="A575" s="2">
        <v>44176</v>
      </c>
      <c r="B575" s="3">
        <v>142.21920800000001</v>
      </c>
      <c r="C575" s="4">
        <f t="shared" si="0"/>
        <v>4.5976314377490692E-3</v>
      </c>
      <c r="D575" s="4">
        <f t="shared" si="1"/>
        <v>4.5870946142740968E-3</v>
      </c>
      <c r="E575" s="4">
        <f t="shared" si="2"/>
        <v>1.1559478427970724</v>
      </c>
    </row>
    <row r="576" spans="1:5" ht="15.75" customHeight="1">
      <c r="A576" s="2">
        <v>44179</v>
      </c>
      <c r="B576" s="3">
        <v>138.61140399999999</v>
      </c>
      <c r="C576" s="4">
        <f t="shared" si="0"/>
        <v>-2.5367909516132416E-2</v>
      </c>
      <c r="D576" s="4">
        <f t="shared" si="1"/>
        <v>-2.5695222289578892E-2</v>
      </c>
      <c r="E576" s="4">
        <f t="shared" si="2"/>
        <v>-6.4751960169738805</v>
      </c>
    </row>
    <row r="577" spans="1:5" ht="15.75" customHeight="1">
      <c r="A577" s="2">
        <v>44180</v>
      </c>
      <c r="B577" s="3">
        <v>140.00619499999999</v>
      </c>
      <c r="C577" s="4">
        <f t="shared" si="0"/>
        <v>1.0062599178347533E-2</v>
      </c>
      <c r="D577" s="4">
        <f t="shared" si="1"/>
        <v>1.0012308317027985E-2</v>
      </c>
      <c r="E577" s="4">
        <f t="shared" si="2"/>
        <v>2.5231016958910519</v>
      </c>
    </row>
    <row r="578" spans="1:5" ht="15.75" customHeight="1">
      <c r="A578" s="2">
        <v>44181</v>
      </c>
      <c r="B578" s="3">
        <v>139.16935699999999</v>
      </c>
      <c r="C578" s="4">
        <f t="shared" si="0"/>
        <v>-5.9771497968357772E-3</v>
      </c>
      <c r="D578" s="4">
        <f t="shared" si="1"/>
        <v>-5.9950844578300598E-3</v>
      </c>
      <c r="E578" s="4">
        <f t="shared" si="2"/>
        <v>-1.5107612833731752</v>
      </c>
    </row>
    <row r="579" spans="1:5" ht="15.75" customHeight="1">
      <c r="A579" s="2">
        <v>44182</v>
      </c>
      <c r="B579" s="3">
        <v>142.84223900000001</v>
      </c>
      <c r="C579" s="4">
        <f t="shared" si="0"/>
        <v>2.6391456274386722E-2</v>
      </c>
      <c r="D579" s="4">
        <f t="shared" si="1"/>
        <v>2.604921031191209E-2</v>
      </c>
      <c r="E579" s="4">
        <f t="shared" si="2"/>
        <v>6.5644009986018466</v>
      </c>
    </row>
    <row r="580" spans="1:5" ht="15.75" customHeight="1">
      <c r="A580" s="2">
        <v>44183</v>
      </c>
      <c r="B580" s="3">
        <v>143.669769</v>
      </c>
      <c r="C580" s="4">
        <f t="shared" si="0"/>
        <v>5.7933143991112874E-3</v>
      </c>
      <c r="D580" s="4">
        <f t="shared" si="1"/>
        <v>5.7765976856254198E-3</v>
      </c>
      <c r="E580" s="4">
        <f t="shared" si="2"/>
        <v>1.4557026167776057</v>
      </c>
    </row>
    <row r="581" spans="1:5" ht="15.75" customHeight="1">
      <c r="A581" s="2">
        <v>44186</v>
      </c>
      <c r="B581" s="3">
        <v>142.284302</v>
      </c>
      <c r="C581" s="4">
        <f t="shared" si="0"/>
        <v>-9.6434135701854266E-3</v>
      </c>
      <c r="D581" s="4">
        <f t="shared" si="1"/>
        <v>-9.6902123927955688E-3</v>
      </c>
      <c r="E581" s="4">
        <f t="shared" si="2"/>
        <v>-2.4419335229844834</v>
      </c>
    </row>
    <row r="582" spans="1:5" ht="15.75" customHeight="1">
      <c r="A582" s="2">
        <v>44187</v>
      </c>
      <c r="B582" s="3">
        <v>142.00535600000001</v>
      </c>
      <c r="C582" s="4">
        <f t="shared" si="0"/>
        <v>-1.9604833145963679E-3</v>
      </c>
      <c r="D582" s="4">
        <f t="shared" si="1"/>
        <v>-1.9624075774112302E-3</v>
      </c>
      <c r="E582" s="4">
        <f t="shared" si="2"/>
        <v>-0.49452670950763</v>
      </c>
    </row>
    <row r="583" spans="1:5" ht="15.75" customHeight="1">
      <c r="A583" s="2">
        <v>44188</v>
      </c>
      <c r="B583" s="3">
        <v>141.28007500000001</v>
      </c>
      <c r="C583" s="4">
        <f t="shared" si="0"/>
        <v>-5.1074200328049268E-3</v>
      </c>
      <c r="D583" s="4">
        <f t="shared" si="1"/>
        <v>-5.1205074835911895E-3</v>
      </c>
      <c r="E583" s="4">
        <f t="shared" si="2"/>
        <v>-1.2903678858649799</v>
      </c>
    </row>
    <row r="584" spans="1:5" ht="15.75" customHeight="1">
      <c r="A584" s="2">
        <v>44189</v>
      </c>
      <c r="B584" s="3">
        <v>141.772919</v>
      </c>
      <c r="C584" s="4">
        <f t="shared" si="0"/>
        <v>3.4884183066861405E-3</v>
      </c>
      <c r="D584" s="4">
        <f t="shared" si="1"/>
        <v>3.4823478888862816E-3</v>
      </c>
      <c r="E584" s="4">
        <f t="shared" si="2"/>
        <v>0.87755166799934292</v>
      </c>
    </row>
    <row r="585" spans="1:5" ht="15.75" customHeight="1">
      <c r="A585" s="2">
        <v>44193</v>
      </c>
      <c r="B585" s="3">
        <v>142.44238300000001</v>
      </c>
      <c r="C585" s="4">
        <f t="shared" si="0"/>
        <v>4.7220865925741776E-3</v>
      </c>
      <c r="D585" s="4">
        <f t="shared" si="1"/>
        <v>4.7109725157024546E-3</v>
      </c>
      <c r="E585" s="4">
        <f t="shared" si="2"/>
        <v>1.1871650739570185</v>
      </c>
    </row>
    <row r="586" spans="1:5" ht="15.75" customHeight="1">
      <c r="A586" s="2">
        <v>44194</v>
      </c>
      <c r="B586" s="3">
        <v>143.32569899999999</v>
      </c>
      <c r="C586" s="4">
        <f t="shared" si="0"/>
        <v>6.2012161085509172E-3</v>
      </c>
      <c r="D586" s="4">
        <f t="shared" si="1"/>
        <v>6.1820676894878464E-3</v>
      </c>
      <c r="E586" s="4">
        <f t="shared" si="2"/>
        <v>1.5578810577509372</v>
      </c>
    </row>
    <row r="587" spans="1:5" ht="15.75" customHeight="1">
      <c r="A587" s="2">
        <v>44195</v>
      </c>
      <c r="B587" s="3">
        <v>145.10174599999999</v>
      </c>
      <c r="C587" s="4">
        <f t="shared" si="0"/>
        <v>1.2391685597151741E-2</v>
      </c>
      <c r="D587" s="4">
        <f t="shared" si="1"/>
        <v>1.2315537088091395E-2</v>
      </c>
      <c r="E587" s="4">
        <f t="shared" si="2"/>
        <v>3.1035153461990315</v>
      </c>
    </row>
    <row r="588" spans="1:5" ht="15.75" customHeight="1">
      <c r="A588" s="2">
        <v>44196</v>
      </c>
      <c r="B588" s="3">
        <v>146.338425</v>
      </c>
      <c r="C588" s="4">
        <f t="shared" si="0"/>
        <v>8.5228402420464977E-3</v>
      </c>
      <c r="D588" s="4">
        <f t="shared" si="1"/>
        <v>8.4867258919613803E-3</v>
      </c>
      <c r="E588" s="4">
        <f t="shared" si="2"/>
        <v>2.1386549247742677</v>
      </c>
    </row>
    <row r="589" spans="1:5" ht="15.75" customHeight="1">
      <c r="A589" s="2">
        <v>44200</v>
      </c>
      <c r="B589" s="3">
        <v>145.520126</v>
      </c>
      <c r="C589" s="4">
        <f t="shared" si="0"/>
        <v>-5.5918259336192539E-3</v>
      </c>
      <c r="D589" s="4">
        <f t="shared" si="1"/>
        <v>-5.6075187204857766E-3</v>
      </c>
      <c r="E589" s="4">
        <f t="shared" si="2"/>
        <v>-1.4130947175624158</v>
      </c>
    </row>
    <row r="590" spans="1:5" ht="15.75" customHeight="1">
      <c r="A590" s="2">
        <v>44201</v>
      </c>
      <c r="B590" s="3">
        <v>147.23104900000001</v>
      </c>
      <c r="C590" s="4">
        <f t="shared" si="0"/>
        <v>1.1757294657647617E-2</v>
      </c>
      <c r="D590" s="4">
        <f t="shared" si="1"/>
        <v>1.1688714688689133E-2</v>
      </c>
      <c r="E590" s="4">
        <f t="shared" si="2"/>
        <v>2.9455561015496614</v>
      </c>
    </row>
    <row r="591" spans="1:5" ht="15.75" customHeight="1">
      <c r="A591" s="2">
        <v>44202</v>
      </c>
      <c r="B591" s="3">
        <v>148.61651599999999</v>
      </c>
      <c r="C591" s="4">
        <f t="shared" si="0"/>
        <v>9.4101550549977875E-3</v>
      </c>
      <c r="D591" s="4">
        <f t="shared" si="1"/>
        <v>9.3661553598440722E-3</v>
      </c>
      <c r="E591" s="4">
        <f t="shared" si="2"/>
        <v>2.3602711506807061</v>
      </c>
    </row>
    <row r="592" spans="1:5" ht="15.75" customHeight="1">
      <c r="A592" s="2">
        <v>44203</v>
      </c>
      <c r="B592" s="3">
        <v>149.118607</v>
      </c>
      <c r="C592" s="4">
        <f t="shared" si="0"/>
        <v>3.3784333902700772E-3</v>
      </c>
      <c r="D592" s="4">
        <f t="shared" si="1"/>
        <v>3.372739305304137E-3</v>
      </c>
      <c r="E592" s="4">
        <f t="shared" si="2"/>
        <v>0.84993030493664257</v>
      </c>
    </row>
    <row r="593" spans="1:5" ht="15.75" customHeight="1">
      <c r="A593" s="2">
        <v>44204</v>
      </c>
      <c r="B593" s="3">
        <v>148.81178299999999</v>
      </c>
      <c r="C593" s="4">
        <f t="shared" si="0"/>
        <v>-2.0575835985378135E-3</v>
      </c>
      <c r="D593" s="4">
        <f t="shared" si="1"/>
        <v>-2.0597033318550764E-3</v>
      </c>
      <c r="E593" s="4">
        <f t="shared" si="2"/>
        <v>-0.51904523962747928</v>
      </c>
    </row>
    <row r="594" spans="1:5" ht="15.75" customHeight="1">
      <c r="A594" s="2">
        <v>44207</v>
      </c>
      <c r="B594" s="3">
        <v>148.18881200000001</v>
      </c>
      <c r="C594" s="4">
        <f t="shared" si="0"/>
        <v>-4.1863015645742145E-3</v>
      </c>
      <c r="D594" s="4">
        <f t="shared" si="1"/>
        <v>-4.1950886571563749E-3</v>
      </c>
      <c r="E594" s="4">
        <f t="shared" si="2"/>
        <v>-1.0571623416034064</v>
      </c>
    </row>
    <row r="595" spans="1:5" ht="15.75" customHeight="1">
      <c r="A595" s="2">
        <v>44208</v>
      </c>
      <c r="B595" s="3">
        <v>147.035797</v>
      </c>
      <c r="C595" s="4">
        <f t="shared" si="0"/>
        <v>-7.7807155914038266E-3</v>
      </c>
      <c r="D595" s="4">
        <f t="shared" si="1"/>
        <v>-7.8111432945952609E-3</v>
      </c>
      <c r="E595" s="4">
        <f t="shared" si="2"/>
        <v>-1.9684081102380058</v>
      </c>
    </row>
    <row r="596" spans="1:5" ht="15.75" customHeight="1">
      <c r="A596" s="2">
        <v>44209</v>
      </c>
      <c r="B596" s="3">
        <v>146.812622</v>
      </c>
      <c r="C596" s="4">
        <f t="shared" si="0"/>
        <v>-1.5178276620624409E-3</v>
      </c>
      <c r="D596" s="4">
        <f t="shared" si="1"/>
        <v>-1.5189807293876474E-3</v>
      </c>
      <c r="E596" s="4">
        <f t="shared" si="2"/>
        <v>-0.38278314380568712</v>
      </c>
    </row>
    <row r="597" spans="1:5" ht="15.75" customHeight="1">
      <c r="A597" s="2">
        <v>44210</v>
      </c>
      <c r="B597" s="3">
        <v>149.37902800000001</v>
      </c>
      <c r="C597" s="4">
        <f t="shared" si="0"/>
        <v>1.7480826682599541E-2</v>
      </c>
      <c r="D597" s="4">
        <f t="shared" si="1"/>
        <v>1.7329794601886363E-2</v>
      </c>
      <c r="E597" s="4">
        <f t="shared" si="2"/>
        <v>4.3671082396753631</v>
      </c>
    </row>
    <row r="598" spans="1:5" ht="15.75" customHeight="1">
      <c r="A598" s="2">
        <v>44211</v>
      </c>
      <c r="B598" s="3">
        <v>149.053528</v>
      </c>
      <c r="C598" s="4">
        <f t="shared" si="0"/>
        <v>-2.1790207391094098E-3</v>
      </c>
      <c r="D598" s="4">
        <f t="shared" si="1"/>
        <v>-2.1813982592050435E-3</v>
      </c>
      <c r="E598" s="4">
        <f t="shared" si="2"/>
        <v>-0.54971236131967094</v>
      </c>
    </row>
    <row r="599" spans="1:5" ht="15.75" customHeight="1">
      <c r="A599" s="2">
        <v>44215</v>
      </c>
      <c r="B599" s="3">
        <v>151.35955799999999</v>
      </c>
      <c r="C599" s="4">
        <f t="shared" si="0"/>
        <v>1.5471153423486848E-2</v>
      </c>
      <c r="D599" s="4">
        <f t="shared" si="1"/>
        <v>1.5352695355650531E-2</v>
      </c>
      <c r="E599" s="4">
        <f t="shared" si="2"/>
        <v>3.8688792296239338</v>
      </c>
    </row>
    <row r="600" spans="1:5" ht="15.75" customHeight="1">
      <c r="A600" s="2">
        <v>44216</v>
      </c>
      <c r="B600" s="3">
        <v>150.98762500000001</v>
      </c>
      <c r="C600" s="4">
        <f t="shared" si="0"/>
        <v>-2.457281224354423E-3</v>
      </c>
      <c r="D600" s="4">
        <f t="shared" si="1"/>
        <v>-2.4603052948724323E-3</v>
      </c>
      <c r="E600" s="4">
        <f t="shared" si="2"/>
        <v>-0.61999693430785296</v>
      </c>
    </row>
    <row r="601" spans="1:5" ht="15.75" customHeight="1">
      <c r="A601" s="2">
        <v>44217</v>
      </c>
      <c r="B601" s="3">
        <v>150.38324</v>
      </c>
      <c r="C601" s="4">
        <f t="shared" si="0"/>
        <v>-4.0028777192833362E-3</v>
      </c>
      <c r="D601" s="4">
        <f t="shared" si="1"/>
        <v>-4.0109106781016559E-3</v>
      </c>
      <c r="E601" s="4">
        <f t="shared" si="2"/>
        <v>-1.0107494908816173</v>
      </c>
    </row>
    <row r="602" spans="1:5" ht="15.75" customHeight="1">
      <c r="A602" s="2">
        <v>44218</v>
      </c>
      <c r="B602" s="3">
        <v>152.07553100000001</v>
      </c>
      <c r="C602" s="4">
        <f t="shared" si="0"/>
        <v>1.1253188852694034E-2</v>
      </c>
      <c r="D602" s="4">
        <f t="shared" si="1"/>
        <v>1.1190342762793111E-2</v>
      </c>
      <c r="E602" s="4">
        <f t="shared" si="2"/>
        <v>2.819966376223864</v>
      </c>
    </row>
    <row r="603" spans="1:5" ht="15.75" customHeight="1">
      <c r="A603" s="2">
        <v>44221</v>
      </c>
      <c r="B603" s="3">
        <v>154.33502200000001</v>
      </c>
      <c r="C603" s="4">
        <f t="shared" si="0"/>
        <v>1.4857689367528803E-2</v>
      </c>
      <c r="D603" s="4">
        <f t="shared" si="1"/>
        <v>1.4748395144081409E-2</v>
      </c>
      <c r="E603" s="4">
        <f t="shared" si="2"/>
        <v>3.716595576308515</v>
      </c>
    </row>
    <row r="604" spans="1:5" ht="15.75" customHeight="1">
      <c r="A604" s="2">
        <v>44222</v>
      </c>
      <c r="B604" s="3">
        <v>158.519318</v>
      </c>
      <c r="C604" s="4">
        <f t="shared" si="0"/>
        <v>2.7111772466005733E-2</v>
      </c>
      <c r="D604" s="4">
        <f t="shared" si="1"/>
        <v>2.6750758973809234E-2</v>
      </c>
      <c r="E604" s="4">
        <f t="shared" si="2"/>
        <v>6.7411912613999272</v>
      </c>
    </row>
    <row r="605" spans="1:5" ht="15.75" customHeight="1">
      <c r="A605" s="2">
        <v>44223</v>
      </c>
      <c r="B605" s="3">
        <v>156.10174599999999</v>
      </c>
      <c r="C605" s="4">
        <f t="shared" si="0"/>
        <v>-1.5250961400174626E-2</v>
      </c>
      <c r="D605" s="4">
        <f t="shared" si="1"/>
        <v>-1.5368453420173817E-2</v>
      </c>
      <c r="E605" s="4">
        <f t="shared" si="2"/>
        <v>-3.8728502618838019</v>
      </c>
    </row>
    <row r="606" spans="1:5" ht="15.75" customHeight="1">
      <c r="A606" s="2">
        <v>44224</v>
      </c>
      <c r="B606" s="3">
        <v>157.291946</v>
      </c>
      <c r="C606" s="4">
        <f t="shared" si="0"/>
        <v>7.624514334388063E-3</v>
      </c>
      <c r="D606" s="4">
        <f t="shared" si="1"/>
        <v>7.5955946310768893E-3</v>
      </c>
      <c r="E606" s="4">
        <f t="shared" si="2"/>
        <v>1.9140898470313761</v>
      </c>
    </row>
    <row r="607" spans="1:5" ht="15.75" customHeight="1">
      <c r="A607" s="2">
        <v>44225</v>
      </c>
      <c r="B607" s="3">
        <v>151.68499800000001</v>
      </c>
      <c r="C607" s="4">
        <f t="shared" si="0"/>
        <v>-3.5646758416988424E-2</v>
      </c>
      <c r="D607" s="4">
        <f t="shared" si="1"/>
        <v>-3.6297618314434031E-2</v>
      </c>
      <c r="E607" s="4">
        <f t="shared" si="2"/>
        <v>-9.1469998152373755</v>
      </c>
    </row>
    <row r="608" spans="1:5" ht="15.75" customHeight="1">
      <c r="A608" s="2">
        <v>44228</v>
      </c>
      <c r="B608" s="3">
        <v>151.294479</v>
      </c>
      <c r="C608" s="4">
        <f t="shared" si="0"/>
        <v>-2.5745393753442368E-3</v>
      </c>
      <c r="D608" s="4">
        <f t="shared" si="1"/>
        <v>-2.5778592010807216E-3</v>
      </c>
      <c r="E608" s="4">
        <f t="shared" si="2"/>
        <v>-0.64962051867234183</v>
      </c>
    </row>
    <row r="609" spans="1:5" ht="15.75" customHeight="1">
      <c r="A609" s="2">
        <v>44229</v>
      </c>
      <c r="B609" s="3">
        <v>149.93691999999999</v>
      </c>
      <c r="C609" s="4">
        <f t="shared" si="0"/>
        <v>-8.9729579623325784E-3</v>
      </c>
      <c r="D609" s="4">
        <f t="shared" si="1"/>
        <v>-9.0134573981453768E-3</v>
      </c>
      <c r="E609" s="4">
        <f t="shared" si="2"/>
        <v>-2.2713912643326348</v>
      </c>
    </row>
    <row r="610" spans="1:5" ht="15.75" customHeight="1">
      <c r="A610" s="2">
        <v>44230</v>
      </c>
      <c r="B610" s="3">
        <v>149.23951700000001</v>
      </c>
      <c r="C610" s="4">
        <f t="shared" si="0"/>
        <v>-4.6513093639643927E-3</v>
      </c>
      <c r="D610" s="4">
        <f t="shared" si="1"/>
        <v>-4.6621603640106968E-3</v>
      </c>
      <c r="E610" s="4">
        <f t="shared" si="2"/>
        <v>-1.1748644117306957</v>
      </c>
    </row>
    <row r="611" spans="1:5" ht="15.75" customHeight="1">
      <c r="A611" s="2">
        <v>44231</v>
      </c>
      <c r="B611" s="3">
        <v>150.62498500000001</v>
      </c>
      <c r="C611" s="4">
        <f t="shared" si="0"/>
        <v>9.2835197262130173E-3</v>
      </c>
      <c r="D611" s="4">
        <f t="shared" si="1"/>
        <v>9.2406927098809943E-3</v>
      </c>
      <c r="E611" s="4">
        <f t="shared" si="2"/>
        <v>2.3286545628900104</v>
      </c>
    </row>
    <row r="612" spans="1:5" ht="15.75" customHeight="1">
      <c r="A612" s="2">
        <v>44232</v>
      </c>
      <c r="B612" s="3">
        <v>152.91239899999999</v>
      </c>
      <c r="C612" s="4">
        <f t="shared" si="0"/>
        <v>1.5186152549658239E-2</v>
      </c>
      <c r="D612" s="4">
        <f t="shared" si="1"/>
        <v>1.5071997204503477E-2</v>
      </c>
      <c r="E612" s="4">
        <f t="shared" si="2"/>
        <v>3.7981432955348762</v>
      </c>
    </row>
    <row r="613" spans="1:5" ht="15.75" customHeight="1">
      <c r="A613" s="2">
        <v>44235</v>
      </c>
      <c r="B613" s="3">
        <v>153.349411</v>
      </c>
      <c r="C613" s="4">
        <f t="shared" si="0"/>
        <v>2.8579239019068032E-3</v>
      </c>
      <c r="D613" s="4">
        <f t="shared" si="1"/>
        <v>2.8538478016684188E-3</v>
      </c>
      <c r="E613" s="4">
        <f t="shared" si="2"/>
        <v>0.71916964602044153</v>
      </c>
    </row>
    <row r="614" spans="1:5" ht="15.75" customHeight="1">
      <c r="A614" s="2">
        <v>44236</v>
      </c>
      <c r="B614" s="3">
        <v>154.60470599999999</v>
      </c>
      <c r="C614" s="4">
        <f t="shared" si="0"/>
        <v>8.1858481999646515E-3</v>
      </c>
      <c r="D614" s="4">
        <f t="shared" si="1"/>
        <v>8.1525258687752712E-3</v>
      </c>
      <c r="E614" s="4">
        <f t="shared" si="2"/>
        <v>2.0544365189313685</v>
      </c>
    </row>
    <row r="615" spans="1:5" ht="15.75" customHeight="1">
      <c r="A615" s="2">
        <v>44237</v>
      </c>
      <c r="B615" s="3">
        <v>155.10682700000001</v>
      </c>
      <c r="C615" s="4">
        <f t="shared" si="0"/>
        <v>3.2477730658471466E-3</v>
      </c>
      <c r="D615" s="4">
        <f t="shared" si="1"/>
        <v>3.2425104423627906E-3</v>
      </c>
      <c r="E615" s="4">
        <f t="shared" si="2"/>
        <v>0.81711263147542323</v>
      </c>
    </row>
    <row r="616" spans="1:5" ht="15.75" customHeight="1">
      <c r="A616" s="2">
        <v>44238</v>
      </c>
      <c r="B616" s="3">
        <v>154.40945400000001</v>
      </c>
      <c r="C616" s="4">
        <f t="shared" si="0"/>
        <v>-4.4960819164974524E-3</v>
      </c>
      <c r="D616" s="4">
        <f t="shared" si="1"/>
        <v>-4.5062196910531068E-3</v>
      </c>
      <c r="E616" s="4">
        <f t="shared" si="2"/>
        <v>-1.135567362145383</v>
      </c>
    </row>
    <row r="617" spans="1:5" ht="15.75" customHeight="1">
      <c r="A617" s="2">
        <v>44239</v>
      </c>
      <c r="B617" s="3">
        <v>154.89295999999999</v>
      </c>
      <c r="C617" s="4">
        <f t="shared" si="0"/>
        <v>3.1313238112996443E-3</v>
      </c>
      <c r="D617" s="4">
        <f t="shared" si="1"/>
        <v>3.1264314273256287E-3</v>
      </c>
      <c r="E617" s="4">
        <f t="shared" si="2"/>
        <v>0.78786071968605842</v>
      </c>
    </row>
    <row r="618" spans="1:5" ht="15.75" customHeight="1">
      <c r="A618" s="2">
        <v>44243</v>
      </c>
      <c r="B618" s="3">
        <v>153.48890700000001</v>
      </c>
      <c r="C618" s="4">
        <f t="shared" si="0"/>
        <v>-9.0646663347383662E-3</v>
      </c>
      <c r="D618" s="4">
        <f t="shared" si="1"/>
        <v>-9.1060003985529627E-3</v>
      </c>
      <c r="E618" s="4">
        <f t="shared" si="2"/>
        <v>-2.2947121004353468</v>
      </c>
    </row>
    <row r="619" spans="1:5" ht="15.75" customHeight="1">
      <c r="A619" s="2">
        <v>44244</v>
      </c>
      <c r="B619" s="3">
        <v>154.03750600000001</v>
      </c>
      <c r="C619" s="4">
        <f t="shared" si="0"/>
        <v>3.5741931499974509E-3</v>
      </c>
      <c r="D619" s="4">
        <f t="shared" si="1"/>
        <v>3.5678209009129169E-3</v>
      </c>
      <c r="E619" s="4">
        <f t="shared" si="2"/>
        <v>0.89909086703005503</v>
      </c>
    </row>
    <row r="620" spans="1:5" ht="15.75" customHeight="1">
      <c r="A620" s="2">
        <v>44245</v>
      </c>
      <c r="B620" s="3">
        <v>154.111908</v>
      </c>
      <c r="C620" s="4">
        <f t="shared" si="0"/>
        <v>4.8301223469556875E-4</v>
      </c>
      <c r="D620" s="4">
        <f t="shared" si="1"/>
        <v>4.8289562183483862E-4</v>
      </c>
      <c r="E620" s="4">
        <f t="shared" si="2"/>
        <v>0.12168969670237934</v>
      </c>
    </row>
    <row r="621" spans="1:5" ht="15.75" customHeight="1">
      <c r="A621" s="2">
        <v>44246</v>
      </c>
      <c r="B621" s="3">
        <v>151.545547</v>
      </c>
      <c r="C621" s="4">
        <f t="shared" si="0"/>
        <v>-1.66525807986233E-2</v>
      </c>
      <c r="D621" s="4">
        <f t="shared" si="1"/>
        <v>-1.6792793807407985E-2</v>
      </c>
      <c r="E621" s="4">
        <f t="shared" si="2"/>
        <v>-4.2317840394668123</v>
      </c>
    </row>
    <row r="622" spans="1:5" ht="15.75" customHeight="1">
      <c r="A622" s="2">
        <v>44249</v>
      </c>
      <c r="B622" s="3">
        <v>151.451965</v>
      </c>
      <c r="C622" s="4">
        <f t="shared" si="0"/>
        <v>-6.1751731972697183E-4</v>
      </c>
      <c r="D622" s="4">
        <f t="shared" si="1"/>
        <v>-6.1770806207551629E-4</v>
      </c>
      <c r="E622" s="4">
        <f t="shared" si="2"/>
        <v>-0.15566243164303012</v>
      </c>
    </row>
    <row r="623" spans="1:5" ht="15.75" customHeight="1">
      <c r="A623" s="2">
        <v>44250</v>
      </c>
      <c r="B623" s="3">
        <v>150.11399800000001</v>
      </c>
      <c r="C623" s="4">
        <f t="shared" si="0"/>
        <v>-8.8342663629355483E-3</v>
      </c>
      <c r="D623" s="4">
        <f t="shared" si="1"/>
        <v>-8.8735198488561328E-3</v>
      </c>
      <c r="E623" s="4">
        <f t="shared" si="2"/>
        <v>-2.2361270019117456</v>
      </c>
    </row>
    <row r="624" spans="1:5" ht="15.75" customHeight="1">
      <c r="A624" s="2">
        <v>44251</v>
      </c>
      <c r="B624" s="3">
        <v>152.12562600000001</v>
      </c>
      <c r="C624" s="4">
        <f t="shared" si="0"/>
        <v>1.3400669003566221E-2</v>
      </c>
      <c r="D624" s="4">
        <f t="shared" si="1"/>
        <v>1.33116742169107E-2</v>
      </c>
      <c r="E624" s="4">
        <f t="shared" si="2"/>
        <v>3.3545419026614964</v>
      </c>
    </row>
    <row r="625" spans="1:5" ht="15.75" customHeight="1">
      <c r="A625" s="2">
        <v>44252</v>
      </c>
      <c r="B625" s="3">
        <v>152.28469799999999</v>
      </c>
      <c r="C625" s="4">
        <f t="shared" si="0"/>
        <v>1.0456620898308122E-3</v>
      </c>
      <c r="D625" s="4">
        <f t="shared" si="1"/>
        <v>1.0451157660414175E-3</v>
      </c>
      <c r="E625" s="4">
        <f t="shared" si="2"/>
        <v>0.26336917304243718</v>
      </c>
    </row>
    <row r="626" spans="1:5" ht="15.75" customHeight="1">
      <c r="A626" s="2">
        <v>44253</v>
      </c>
      <c r="B626" s="3">
        <v>148.261459</v>
      </c>
      <c r="C626" s="4">
        <f t="shared" si="0"/>
        <v>-2.6419194133346147E-2</v>
      </c>
      <c r="D626" s="4">
        <f t="shared" si="1"/>
        <v>-2.6774452101908121E-2</v>
      </c>
      <c r="E626" s="4">
        <f t="shared" si="2"/>
        <v>-6.7471619296808463</v>
      </c>
    </row>
    <row r="627" spans="1:5" ht="15.75" customHeight="1">
      <c r="A627" s="2">
        <v>44256</v>
      </c>
      <c r="B627" s="3">
        <v>149.06611599999999</v>
      </c>
      <c r="C627" s="4">
        <f t="shared" si="0"/>
        <v>5.4272837015585532E-3</v>
      </c>
      <c r="D627" s="4">
        <f t="shared" si="1"/>
        <v>5.4126090690214609E-3</v>
      </c>
      <c r="E627" s="4">
        <f t="shared" si="2"/>
        <v>1.3639774853934081</v>
      </c>
    </row>
    <row r="628" spans="1:5" ht="15.75" customHeight="1">
      <c r="A628" s="2">
        <v>44257</v>
      </c>
      <c r="B628" s="3">
        <v>148.78540000000001</v>
      </c>
      <c r="C628" s="4">
        <f t="shared" si="0"/>
        <v>-1.8831643805624076E-3</v>
      </c>
      <c r="D628" s="4">
        <f t="shared" si="1"/>
        <v>-1.8849397638469698E-3</v>
      </c>
      <c r="E628" s="4">
        <f t="shared" si="2"/>
        <v>-0.47500482048943637</v>
      </c>
    </row>
    <row r="629" spans="1:5" ht="15.75" customHeight="1">
      <c r="A629" s="2">
        <v>44258</v>
      </c>
      <c r="B629" s="3">
        <v>146.16561899999999</v>
      </c>
      <c r="C629" s="4">
        <f t="shared" si="0"/>
        <v>-1.7607782752877752E-2</v>
      </c>
      <c r="D629" s="4">
        <f t="shared" si="1"/>
        <v>-1.776464380394362E-2</v>
      </c>
      <c r="E629" s="4">
        <f t="shared" si="2"/>
        <v>-4.4766902385937923</v>
      </c>
    </row>
    <row r="630" spans="1:5" ht="15.75" customHeight="1">
      <c r="A630" s="2">
        <v>44259</v>
      </c>
      <c r="B630" s="3">
        <v>143.21833799999999</v>
      </c>
      <c r="C630" s="4">
        <f t="shared" si="0"/>
        <v>-2.0163982612080644E-2</v>
      </c>
      <c r="D630" s="4">
        <f t="shared" si="1"/>
        <v>-2.0370050514611895E-2</v>
      </c>
      <c r="E630" s="4">
        <f t="shared" si="2"/>
        <v>-5.1332527296821979</v>
      </c>
    </row>
    <row r="631" spans="1:5" ht="15.75" customHeight="1">
      <c r="A631" s="2">
        <v>44260</v>
      </c>
      <c r="B631" s="3">
        <v>146.05329900000001</v>
      </c>
      <c r="C631" s="4">
        <f t="shared" si="0"/>
        <v>1.9794678807123298E-2</v>
      </c>
      <c r="D631" s="4">
        <f t="shared" si="1"/>
        <v>1.9601311746430126E-2</v>
      </c>
      <c r="E631" s="4">
        <f t="shared" si="2"/>
        <v>4.9395305601003914</v>
      </c>
    </row>
    <row r="632" spans="1:5" ht="15.75" customHeight="1">
      <c r="A632" s="2">
        <v>44263</v>
      </c>
      <c r="B632" s="3">
        <v>147.26965300000001</v>
      </c>
      <c r="C632" s="4">
        <f t="shared" si="0"/>
        <v>8.3281514921480504E-3</v>
      </c>
      <c r="D632" s="4">
        <f t="shared" si="1"/>
        <v>8.2936637854387849E-3</v>
      </c>
      <c r="E632" s="4">
        <f t="shared" si="2"/>
        <v>2.0900032739305736</v>
      </c>
    </row>
    <row r="633" spans="1:5" ht="15.75" customHeight="1">
      <c r="A633" s="2">
        <v>44264</v>
      </c>
      <c r="B633" s="3">
        <v>147.55032299999999</v>
      </c>
      <c r="C633" s="4">
        <f t="shared" si="0"/>
        <v>1.9058237340994239E-3</v>
      </c>
      <c r="D633" s="4">
        <f t="shared" si="1"/>
        <v>1.9040099561750787E-3</v>
      </c>
      <c r="E633" s="4">
        <f t="shared" si="2"/>
        <v>0.47981050895611982</v>
      </c>
    </row>
    <row r="634" spans="1:5" ht="15.75" customHeight="1">
      <c r="A634" s="2">
        <v>44265</v>
      </c>
      <c r="B634" s="3">
        <v>148.907028</v>
      </c>
      <c r="C634" s="4">
        <f t="shared" si="0"/>
        <v>9.1948629621095793E-3</v>
      </c>
      <c r="D634" s="4">
        <f t="shared" si="1"/>
        <v>9.1528475638333398E-3</v>
      </c>
      <c r="E634" s="4">
        <f t="shared" si="2"/>
        <v>2.3065175860860014</v>
      </c>
    </row>
    <row r="635" spans="1:5" ht="15.75" customHeight="1">
      <c r="A635" s="2">
        <v>44266</v>
      </c>
      <c r="B635" s="3">
        <v>148.89764400000001</v>
      </c>
      <c r="C635" s="4">
        <f t="shared" si="0"/>
        <v>-6.3019188053252672E-5</v>
      </c>
      <c r="D635" s="4">
        <f t="shared" si="1"/>
        <v>-6.3021173845753228E-5</v>
      </c>
      <c r="E635" s="4">
        <f t="shared" si="2"/>
        <v>-1.5881335809129815E-2</v>
      </c>
    </row>
    <row r="636" spans="1:5" ht="15.75" customHeight="1">
      <c r="A636" s="2">
        <v>44267</v>
      </c>
      <c r="B636" s="3">
        <v>149.32804899999999</v>
      </c>
      <c r="C636" s="4">
        <f t="shared" si="0"/>
        <v>2.890609874256835E-3</v>
      </c>
      <c r="D636" s="4">
        <f t="shared" si="1"/>
        <v>2.8864400950716425E-3</v>
      </c>
      <c r="E636" s="4">
        <f t="shared" si="2"/>
        <v>0.72738290395805394</v>
      </c>
    </row>
    <row r="637" spans="1:5" ht="15.75" customHeight="1">
      <c r="A637" s="2">
        <v>44270</v>
      </c>
      <c r="B637" s="3">
        <v>150.095291</v>
      </c>
      <c r="C637" s="4">
        <f t="shared" si="0"/>
        <v>5.1379630627867521E-3</v>
      </c>
      <c r="D637" s="4">
        <f t="shared" si="1"/>
        <v>5.1248087688478038E-3</v>
      </c>
      <c r="E637" s="4">
        <f t="shared" si="2"/>
        <v>1.2914518097496466</v>
      </c>
    </row>
    <row r="638" spans="1:5" ht="15.75" customHeight="1">
      <c r="A638" s="2">
        <v>44271</v>
      </c>
      <c r="B638" s="3">
        <v>150.98413099999999</v>
      </c>
      <c r="C638" s="4">
        <f t="shared" si="0"/>
        <v>5.9218380142251606E-3</v>
      </c>
      <c r="D638" s="4">
        <f t="shared" si="1"/>
        <v>5.9043728481622433E-3</v>
      </c>
      <c r="E638" s="4">
        <f t="shared" si="2"/>
        <v>1.4879019577368853</v>
      </c>
    </row>
    <row r="639" spans="1:5" ht="15.75" customHeight="1">
      <c r="A639" s="2">
        <v>44272</v>
      </c>
      <c r="B639" s="3">
        <v>150.42274499999999</v>
      </c>
      <c r="C639" s="4">
        <f t="shared" si="0"/>
        <v>-3.7181788329794662E-3</v>
      </c>
      <c r="D639" s="4">
        <f t="shared" si="1"/>
        <v>-3.7251084422469465E-3</v>
      </c>
      <c r="E639" s="4">
        <f t="shared" si="2"/>
        <v>-0.93872732744623055</v>
      </c>
    </row>
    <row r="640" spans="1:5" ht="15.75" customHeight="1">
      <c r="A640" s="2">
        <v>44273</v>
      </c>
      <c r="B640" s="3">
        <v>150.14209</v>
      </c>
      <c r="C640" s="4">
        <f t="shared" si="0"/>
        <v>-1.8657750195955798E-3</v>
      </c>
      <c r="D640" s="4">
        <f t="shared" si="1"/>
        <v>-1.8675177458349168E-3</v>
      </c>
      <c r="E640" s="4">
        <f t="shared" si="2"/>
        <v>-0.47061447195039902</v>
      </c>
    </row>
    <row r="641" spans="1:5" ht="15.75" customHeight="1">
      <c r="A641" s="2">
        <v>44274</v>
      </c>
      <c r="B641" s="3">
        <v>149.739746</v>
      </c>
      <c r="C641" s="4">
        <f t="shared" si="0"/>
        <v>-2.6797548908503895E-3</v>
      </c>
      <c r="D641" s="4">
        <f t="shared" si="1"/>
        <v>-2.6833518614246127E-3</v>
      </c>
      <c r="E641" s="4">
        <f t="shared" si="2"/>
        <v>-0.67620466907900245</v>
      </c>
    </row>
    <row r="642" spans="1:5" ht="15.75" customHeight="1">
      <c r="A642" s="2">
        <v>44277</v>
      </c>
      <c r="B642" s="3">
        <v>150.170151</v>
      </c>
      <c r="C642" s="4">
        <f t="shared" si="0"/>
        <v>2.8743537470673117E-3</v>
      </c>
      <c r="D642" s="4">
        <f t="shared" si="1"/>
        <v>2.870230691193432E-3</v>
      </c>
      <c r="E642" s="4">
        <f t="shared" si="2"/>
        <v>0.72329813418074484</v>
      </c>
    </row>
    <row r="643" spans="1:5" ht="15.75" customHeight="1">
      <c r="A643" s="2">
        <v>44278</v>
      </c>
      <c r="B643" s="3">
        <v>150.029785</v>
      </c>
      <c r="C643" s="4">
        <f t="shared" si="0"/>
        <v>-9.3471305093114146E-4</v>
      </c>
      <c r="D643" s="4">
        <f t="shared" si="1"/>
        <v>-9.3515016758195649E-4</v>
      </c>
      <c r="E643" s="4">
        <f t="shared" si="2"/>
        <v>-0.23565784223065303</v>
      </c>
    </row>
    <row r="644" spans="1:5" ht="15.75" customHeight="1">
      <c r="A644" s="2">
        <v>44279</v>
      </c>
      <c r="B644" s="3">
        <v>151.489395</v>
      </c>
      <c r="C644" s="4">
        <f t="shared" si="0"/>
        <v>9.7288015176452986E-3</v>
      </c>
      <c r="D644" s="4">
        <f t="shared" si="1"/>
        <v>9.681781448138289E-3</v>
      </c>
      <c r="E644" s="4">
        <f t="shared" si="2"/>
        <v>2.439808924930849</v>
      </c>
    </row>
    <row r="645" spans="1:5" ht="15.75" customHeight="1">
      <c r="A645" s="2">
        <v>44280</v>
      </c>
      <c r="B645" s="3">
        <v>151.54553200000001</v>
      </c>
      <c r="C645" s="4">
        <f t="shared" si="0"/>
        <v>3.7056719382902524E-4</v>
      </c>
      <c r="D645" s="4">
        <f t="shared" si="1"/>
        <v>3.7049855076381403E-4</v>
      </c>
      <c r="E645" s="4">
        <f t="shared" si="2"/>
        <v>9.3365634792481139E-2</v>
      </c>
    </row>
    <row r="646" spans="1:5" ht="15.75" customHeight="1">
      <c r="A646" s="2">
        <v>44281</v>
      </c>
      <c r="B646" s="3">
        <v>154.31500199999999</v>
      </c>
      <c r="C646" s="4">
        <f t="shared" si="0"/>
        <v>1.8274837690364795E-2</v>
      </c>
      <c r="D646" s="4">
        <f t="shared" si="1"/>
        <v>1.8109859775643604E-2</v>
      </c>
      <c r="E646" s="4">
        <f t="shared" si="2"/>
        <v>4.5636846634621886</v>
      </c>
    </row>
    <row r="647" spans="1:5" ht="15.75" customHeight="1">
      <c r="A647" s="2">
        <v>44284</v>
      </c>
      <c r="B647" s="3">
        <v>155.35356100000001</v>
      </c>
      <c r="C647" s="4">
        <f t="shared" si="0"/>
        <v>6.7301233615641642E-3</v>
      </c>
      <c r="D647" s="4">
        <f t="shared" si="1"/>
        <v>6.7075771838399018E-3</v>
      </c>
      <c r="E647" s="4">
        <f t="shared" si="2"/>
        <v>1.6903094503276552</v>
      </c>
    </row>
    <row r="648" spans="1:5" ht="15.75" customHeight="1">
      <c r="A648" s="2">
        <v>44285</v>
      </c>
      <c r="B648" s="3">
        <v>154.38986199999999</v>
      </c>
      <c r="C648" s="4">
        <f t="shared" si="0"/>
        <v>-6.2032630201506586E-3</v>
      </c>
      <c r="D648" s="4">
        <f t="shared" si="1"/>
        <v>-6.2225831963957107E-3</v>
      </c>
      <c r="E648" s="4">
        <f t="shared" si="2"/>
        <v>-1.568090965491719</v>
      </c>
    </row>
    <row r="649" spans="1:5" ht="15.75" customHeight="1">
      <c r="A649" s="2">
        <v>44286</v>
      </c>
      <c r="B649" s="3">
        <v>153.77233899999999</v>
      </c>
      <c r="C649" s="4">
        <f t="shared" si="0"/>
        <v>-3.9997639223228638E-3</v>
      </c>
      <c r="D649" s="4">
        <f t="shared" si="1"/>
        <v>-4.0077843717866062E-3</v>
      </c>
      <c r="E649" s="4">
        <f t="shared" si="2"/>
        <v>-1.0099616616902247</v>
      </c>
    </row>
    <row r="650" spans="1:5" ht="15.75" customHeight="1">
      <c r="A650" s="2">
        <v>44287</v>
      </c>
      <c r="B650" s="3">
        <v>152.35017400000001</v>
      </c>
      <c r="C650" s="4">
        <f t="shared" si="0"/>
        <v>-9.2485099026813813E-3</v>
      </c>
      <c r="D650" s="4">
        <f t="shared" si="1"/>
        <v>-9.291542903318014E-3</v>
      </c>
      <c r="E650" s="4">
        <f t="shared" si="2"/>
        <v>-2.3414688116361395</v>
      </c>
    </row>
    <row r="651" spans="1:5" ht="15.75" customHeight="1">
      <c r="A651" s="2">
        <v>44291</v>
      </c>
      <c r="B651" s="3">
        <v>152.91156000000001</v>
      </c>
      <c r="C651" s="4">
        <f t="shared" si="0"/>
        <v>3.6848399004782155E-3</v>
      </c>
      <c r="D651" s="4">
        <f t="shared" si="1"/>
        <v>3.6780675096176221E-3</v>
      </c>
      <c r="E651" s="4">
        <f t="shared" si="2"/>
        <v>0.92687301242364073</v>
      </c>
    </row>
    <row r="652" spans="1:5" ht="15.75" customHeight="1">
      <c r="A652" s="2">
        <v>44292</v>
      </c>
      <c r="B652" s="3">
        <v>152.87413000000001</v>
      </c>
      <c r="C652" s="4">
        <f t="shared" si="0"/>
        <v>-2.4478201648064094E-4</v>
      </c>
      <c r="D652" s="4">
        <f t="shared" si="1"/>
        <v>-2.4481198048825634E-4</v>
      </c>
      <c r="E652" s="4">
        <f t="shared" si="2"/>
        <v>-6.1692619083040599E-2</v>
      </c>
    </row>
    <row r="653" spans="1:5" ht="15.75" customHeight="1">
      <c r="A653" s="2">
        <v>44293</v>
      </c>
      <c r="B653" s="3">
        <v>153.079971</v>
      </c>
      <c r="C653" s="4">
        <f t="shared" si="0"/>
        <v>1.3464737297277987E-3</v>
      </c>
      <c r="D653" s="4">
        <f t="shared" si="1"/>
        <v>1.3455680468696081E-3</v>
      </c>
      <c r="E653" s="4">
        <f t="shared" si="2"/>
        <v>0.33908314781114124</v>
      </c>
    </row>
    <row r="654" spans="1:5" ht="15.75" customHeight="1">
      <c r="A654" s="2">
        <v>44294</v>
      </c>
      <c r="B654" s="3">
        <v>152.48117099999999</v>
      </c>
      <c r="C654" s="4">
        <f t="shared" si="0"/>
        <v>-3.9116809082751346E-3</v>
      </c>
      <c r="D654" s="4">
        <f t="shared" si="1"/>
        <v>-3.9193515419542633E-3</v>
      </c>
      <c r="E654" s="4">
        <f t="shared" si="2"/>
        <v>-0.98767658857247431</v>
      </c>
    </row>
    <row r="655" spans="1:5" ht="15.75" customHeight="1">
      <c r="A655" s="2">
        <v>44295</v>
      </c>
      <c r="B655" s="3">
        <v>150.871872</v>
      </c>
      <c r="C655" s="4">
        <f t="shared" si="0"/>
        <v>-1.0554083428438473E-2</v>
      </c>
      <c r="D655" s="4">
        <f t="shared" si="1"/>
        <v>-1.0610172763690673E-2</v>
      </c>
      <c r="E655" s="4">
        <f t="shared" si="2"/>
        <v>-2.6737635364500494</v>
      </c>
    </row>
    <row r="656" spans="1:5" ht="15.75" customHeight="1">
      <c r="A656" s="2">
        <v>44298</v>
      </c>
      <c r="B656" s="3">
        <v>151.236786</v>
      </c>
      <c r="C656" s="4">
        <f t="shared" si="0"/>
        <v>2.4187013467957688E-3</v>
      </c>
      <c r="D656" s="4">
        <f t="shared" si="1"/>
        <v>2.4157809967151581E-3</v>
      </c>
      <c r="E656" s="4">
        <f t="shared" si="2"/>
        <v>0.60877681117221982</v>
      </c>
    </row>
    <row r="657" spans="1:5" ht="15.75" customHeight="1">
      <c r="A657" s="2">
        <v>44299</v>
      </c>
      <c r="B657" s="3">
        <v>149.21580499999999</v>
      </c>
      <c r="C657" s="4">
        <f t="shared" si="0"/>
        <v>-1.3363025315811764E-2</v>
      </c>
      <c r="D657" s="4">
        <f t="shared" si="1"/>
        <v>-1.3453114010435807E-2</v>
      </c>
      <c r="E657" s="4">
        <f t="shared" si="2"/>
        <v>-3.3901847306298234</v>
      </c>
    </row>
    <row r="658" spans="1:5" ht="15.75" customHeight="1">
      <c r="A658" s="2">
        <v>44300</v>
      </c>
      <c r="B658" s="3">
        <v>149.62745699999999</v>
      </c>
      <c r="C658" s="4">
        <f t="shared" si="0"/>
        <v>2.7587694212419635E-3</v>
      </c>
      <c r="D658" s="4">
        <f t="shared" si="1"/>
        <v>2.7549710012549859E-3</v>
      </c>
      <c r="E658" s="4">
        <f t="shared" si="2"/>
        <v>0.69425269231625641</v>
      </c>
    </row>
    <row r="659" spans="1:5" ht="15.75" customHeight="1">
      <c r="A659" s="2">
        <v>44301</v>
      </c>
      <c r="B659" s="3">
        <v>150.067215</v>
      </c>
      <c r="C659" s="4">
        <f t="shared" si="0"/>
        <v>2.9390194073806381E-3</v>
      </c>
      <c r="D659" s="4">
        <f t="shared" si="1"/>
        <v>2.9347089334878142E-3</v>
      </c>
      <c r="E659" s="4">
        <f t="shared" si="2"/>
        <v>0.73954665123892915</v>
      </c>
    </row>
    <row r="660" spans="1:5" ht="15.75" customHeight="1">
      <c r="A660" s="2">
        <v>44302</v>
      </c>
      <c r="B660" s="3">
        <v>151.79814099999999</v>
      </c>
      <c r="C660" s="4">
        <f t="shared" si="0"/>
        <v>1.1534338129750608E-2</v>
      </c>
      <c r="D660" s="4">
        <f t="shared" si="1"/>
        <v>1.146832478029778E-2</v>
      </c>
      <c r="E660" s="4">
        <f t="shared" si="2"/>
        <v>2.8900178446350404</v>
      </c>
    </row>
    <row r="661" spans="1:5" ht="15.75" customHeight="1">
      <c r="A661" s="2">
        <v>44305</v>
      </c>
      <c r="B661" s="3">
        <v>152.219177</v>
      </c>
      <c r="C661" s="4">
        <f t="shared" si="0"/>
        <v>2.7736571556565711E-3</v>
      </c>
      <c r="D661" s="4">
        <f t="shared" si="1"/>
        <v>2.7698176666268223E-3</v>
      </c>
      <c r="E661" s="4">
        <f t="shared" si="2"/>
        <v>0.69799405198995923</v>
      </c>
    </row>
    <row r="662" spans="1:5" ht="15.75" customHeight="1">
      <c r="A662" s="2">
        <v>44306</v>
      </c>
      <c r="B662" s="3">
        <v>155.76522800000001</v>
      </c>
      <c r="C662" s="4">
        <f t="shared" si="0"/>
        <v>2.3295691580305981E-2</v>
      </c>
      <c r="D662" s="4">
        <f t="shared" si="1"/>
        <v>2.3028488782453893E-2</v>
      </c>
      <c r="E662" s="4">
        <f t="shared" si="2"/>
        <v>5.8031791731783811</v>
      </c>
    </row>
    <row r="663" spans="1:5" ht="15.75" customHeight="1">
      <c r="A663" s="2">
        <v>44307</v>
      </c>
      <c r="B663" s="3">
        <v>155.86816400000001</v>
      </c>
      <c r="C663" s="4">
        <f t="shared" si="0"/>
        <v>6.6084068518809408E-4</v>
      </c>
      <c r="D663" s="4">
        <f t="shared" si="1"/>
        <v>6.6062242613342871E-4</v>
      </c>
      <c r="E663" s="4">
        <f t="shared" si="2"/>
        <v>0.16647685138562404</v>
      </c>
    </row>
    <row r="664" spans="1:5" ht="15.75" customHeight="1">
      <c r="A664" s="2">
        <v>44308</v>
      </c>
      <c r="B664" s="3">
        <v>154.548935</v>
      </c>
      <c r="C664" s="4">
        <f t="shared" si="0"/>
        <v>-8.4637488897348345E-3</v>
      </c>
      <c r="D664" s="4">
        <f t="shared" si="1"/>
        <v>-8.4997698043570973E-3</v>
      </c>
      <c r="E664" s="4">
        <f t="shared" si="2"/>
        <v>-2.1419419906979886</v>
      </c>
    </row>
    <row r="665" spans="1:5" ht="15.75" customHeight="1">
      <c r="A665" s="2">
        <v>44309</v>
      </c>
      <c r="B665" s="3">
        <v>154.86705000000001</v>
      </c>
      <c r="C665" s="4">
        <f t="shared" si="0"/>
        <v>2.0583448213344589E-3</v>
      </c>
      <c r="D665" s="4">
        <f t="shared" si="1"/>
        <v>2.0562293320729192E-3</v>
      </c>
      <c r="E665" s="4">
        <f t="shared" si="2"/>
        <v>0.51816979168237565</v>
      </c>
    </row>
    <row r="666" spans="1:5" ht="15.75" customHeight="1">
      <c r="A666" s="2">
        <v>44312</v>
      </c>
      <c r="B666" s="3">
        <v>153.55714399999999</v>
      </c>
      <c r="C666" s="4">
        <f t="shared" si="0"/>
        <v>-8.4582614571660792E-3</v>
      </c>
      <c r="D666" s="4">
        <f t="shared" si="1"/>
        <v>-8.494235546403231E-3</v>
      </c>
      <c r="E666" s="4">
        <f t="shared" si="2"/>
        <v>-2.140547357693614</v>
      </c>
    </row>
    <row r="667" spans="1:5" ht="15.75" customHeight="1">
      <c r="A667" s="2">
        <v>44313</v>
      </c>
      <c r="B667" s="3">
        <v>152.67764299999999</v>
      </c>
      <c r="C667" s="4">
        <f t="shared" si="0"/>
        <v>-5.7275160053771564E-3</v>
      </c>
      <c r="D667" s="4">
        <f t="shared" si="1"/>
        <v>-5.7439811247620987E-3</v>
      </c>
      <c r="E667" s="4">
        <f t="shared" si="2"/>
        <v>-1.4474832434400489</v>
      </c>
    </row>
    <row r="668" spans="1:5" ht="15.75" customHeight="1">
      <c r="A668" s="2">
        <v>44314</v>
      </c>
      <c r="B668" s="3">
        <v>151.55487099999999</v>
      </c>
      <c r="C668" s="4">
        <f t="shared" si="0"/>
        <v>-7.3538730225223463E-3</v>
      </c>
      <c r="D668" s="4">
        <f t="shared" si="1"/>
        <v>-7.3810460466782702E-3</v>
      </c>
      <c r="E668" s="4">
        <f t="shared" si="2"/>
        <v>-1.8600236037629241</v>
      </c>
    </row>
    <row r="669" spans="1:5" ht="15.75" customHeight="1">
      <c r="A669" s="2">
        <v>44315</v>
      </c>
      <c r="B669" s="3">
        <v>153.63200399999999</v>
      </c>
      <c r="C669" s="4">
        <f t="shared" si="0"/>
        <v>1.3705484926314269E-2</v>
      </c>
      <c r="D669" s="4">
        <f t="shared" si="1"/>
        <v>1.3612414189955119E-2</v>
      </c>
      <c r="E669" s="4">
        <f t="shared" si="2"/>
        <v>3.4303283758686902</v>
      </c>
    </row>
    <row r="670" spans="1:5" ht="15.75" customHeight="1">
      <c r="A670" s="2">
        <v>44316</v>
      </c>
      <c r="B670" s="3">
        <v>152.25659200000001</v>
      </c>
      <c r="C670" s="4">
        <f t="shared" si="0"/>
        <v>-8.9526398418911662E-3</v>
      </c>
      <c r="D670" s="4">
        <f t="shared" si="1"/>
        <v>-8.9929555235239746E-3</v>
      </c>
      <c r="E670" s="4">
        <f t="shared" si="2"/>
        <v>-2.2662247919280416</v>
      </c>
    </row>
    <row r="671" spans="1:5" ht="15.75" customHeight="1">
      <c r="A671" s="2">
        <v>44319</v>
      </c>
      <c r="B671" s="3">
        <v>154.57699600000001</v>
      </c>
      <c r="C671" s="4">
        <f t="shared" si="0"/>
        <v>1.5240088915164974E-2</v>
      </c>
      <c r="D671" s="4">
        <f t="shared" si="1"/>
        <v>1.5125125325503867E-2</v>
      </c>
      <c r="E671" s="4">
        <f t="shared" si="2"/>
        <v>3.8115315820269742</v>
      </c>
    </row>
    <row r="672" spans="1:5" ht="15.75" customHeight="1">
      <c r="A672" s="2">
        <v>44320</v>
      </c>
      <c r="B672" s="3">
        <v>156.97224399999999</v>
      </c>
      <c r="C672" s="4">
        <f t="shared" si="0"/>
        <v>1.5495501025262393E-2</v>
      </c>
      <c r="D672" s="4">
        <f t="shared" si="1"/>
        <v>1.5376671723478572E-2</v>
      </c>
      <c r="E672" s="4">
        <f t="shared" si="2"/>
        <v>3.8749212743166002</v>
      </c>
    </row>
    <row r="673" spans="1:5" ht="15.75" customHeight="1">
      <c r="A673" s="2">
        <v>44321</v>
      </c>
      <c r="B673" s="3">
        <v>156.31729100000001</v>
      </c>
      <c r="C673" s="4">
        <f t="shared" si="0"/>
        <v>-4.1724127992970386E-3</v>
      </c>
      <c r="D673" s="4">
        <f t="shared" si="1"/>
        <v>-4.1811416021544688E-3</v>
      </c>
      <c r="E673" s="4">
        <f t="shared" si="2"/>
        <v>-1.0536476837429261</v>
      </c>
    </row>
    <row r="674" spans="1:5" ht="15.75" customHeight="1">
      <c r="A674" s="2">
        <v>44322</v>
      </c>
      <c r="B674" s="3">
        <v>156.94418300000001</v>
      </c>
      <c r="C674" s="4">
        <f t="shared" si="0"/>
        <v>4.0103816794010202E-3</v>
      </c>
      <c r="D674" s="4">
        <f t="shared" si="1"/>
        <v>4.002361534205261E-3</v>
      </c>
      <c r="E674" s="4">
        <f t="shared" si="2"/>
        <v>1.0085951066197258</v>
      </c>
    </row>
    <row r="675" spans="1:5" ht="15.75" customHeight="1">
      <c r="A675" s="2">
        <v>44323</v>
      </c>
      <c r="B675" s="3">
        <v>157.65524300000001</v>
      </c>
      <c r="C675" s="4">
        <f t="shared" si="0"/>
        <v>4.5306553349607316E-3</v>
      </c>
      <c r="D675" s="4">
        <f t="shared" si="1"/>
        <v>4.5204228111301661E-3</v>
      </c>
      <c r="E675" s="4">
        <f t="shared" si="2"/>
        <v>1.1391465484048018</v>
      </c>
    </row>
    <row r="676" spans="1:5" ht="15.75" customHeight="1">
      <c r="A676" s="2">
        <v>44326</v>
      </c>
      <c r="B676" s="3">
        <v>159.31134</v>
      </c>
      <c r="C676" s="4">
        <f t="shared" si="0"/>
        <v>1.0504547571564037E-2</v>
      </c>
      <c r="D676" s="4">
        <f t="shared" si="1"/>
        <v>1.0449758169634848E-2</v>
      </c>
      <c r="E676" s="4">
        <f t="shared" si="2"/>
        <v>2.6333390587479815</v>
      </c>
    </row>
    <row r="677" spans="1:5" ht="15.75" customHeight="1">
      <c r="A677" s="2">
        <v>44327</v>
      </c>
      <c r="B677" s="3">
        <v>158.01078799999999</v>
      </c>
      <c r="C677" s="4">
        <f t="shared" si="0"/>
        <v>-8.1635870993239431E-3</v>
      </c>
      <c r="D677" s="4">
        <f t="shared" si="1"/>
        <v>-8.1970916459363913E-3</v>
      </c>
      <c r="E677" s="4">
        <f t="shared" si="2"/>
        <v>-2.0656670947759705</v>
      </c>
    </row>
    <row r="678" spans="1:5" ht="15.75" customHeight="1">
      <c r="A678" s="2">
        <v>44328</v>
      </c>
      <c r="B678" s="3">
        <v>157.37455700000001</v>
      </c>
      <c r="C678" s="4">
        <f t="shared" si="0"/>
        <v>-4.0265035574658416E-3</v>
      </c>
      <c r="D678" s="4">
        <f t="shared" si="1"/>
        <v>-4.0346317490467147E-3</v>
      </c>
      <c r="E678" s="4">
        <f t="shared" si="2"/>
        <v>-1.0167272007597721</v>
      </c>
    </row>
    <row r="679" spans="1:5" ht="15.75" customHeight="1">
      <c r="A679" s="2">
        <v>44329</v>
      </c>
      <c r="B679" s="3">
        <v>159.02131700000001</v>
      </c>
      <c r="C679" s="4">
        <f t="shared" si="0"/>
        <v>1.0463953204328958E-2</v>
      </c>
      <c r="D679" s="4">
        <f t="shared" si="1"/>
        <v>1.0409584988088574E-2</v>
      </c>
      <c r="E679" s="4">
        <f t="shared" si="2"/>
        <v>2.6232154169983208</v>
      </c>
    </row>
    <row r="680" spans="1:5" ht="15.75" customHeight="1">
      <c r="A680" s="2">
        <v>44330</v>
      </c>
      <c r="B680" s="3">
        <v>159.264557</v>
      </c>
      <c r="C680" s="4">
        <f t="shared" si="0"/>
        <v>1.5296062476956212E-3</v>
      </c>
      <c r="D680" s="4">
        <f t="shared" si="1"/>
        <v>1.5284375916298505E-3</v>
      </c>
      <c r="E680" s="4">
        <f t="shared" si="2"/>
        <v>0.38516627309072232</v>
      </c>
    </row>
    <row r="681" spans="1:5" ht="15.75" customHeight="1">
      <c r="A681" s="2">
        <v>44333</v>
      </c>
      <c r="B681" s="3">
        <v>159.42361500000001</v>
      </c>
      <c r="C681" s="4">
        <f t="shared" si="0"/>
        <v>9.987030573287935E-4</v>
      </c>
      <c r="D681" s="4">
        <f t="shared" si="1"/>
        <v>9.9820468522005944E-4</v>
      </c>
      <c r="E681" s="4">
        <f t="shared" si="2"/>
        <v>0.25154758067545496</v>
      </c>
    </row>
    <row r="682" spans="1:5" ht="15.75" customHeight="1">
      <c r="A682" s="2">
        <v>44334</v>
      </c>
      <c r="B682" s="3">
        <v>159.479736</v>
      </c>
      <c r="C682" s="4">
        <f t="shared" si="0"/>
        <v>3.5202438484405407E-4</v>
      </c>
      <c r="D682" s="4">
        <f t="shared" si="1"/>
        <v>3.5196243879754234E-4</v>
      </c>
      <c r="E682" s="4">
        <f t="shared" si="2"/>
        <v>8.8694534576980677E-2</v>
      </c>
    </row>
    <row r="683" spans="1:5" ht="15.75" customHeight="1">
      <c r="A683" s="2">
        <v>44335</v>
      </c>
      <c r="B683" s="3">
        <v>159.13355999999999</v>
      </c>
      <c r="C683" s="4">
        <f t="shared" si="0"/>
        <v>-2.1706582208037644E-3</v>
      </c>
      <c r="D683" s="4">
        <f t="shared" si="1"/>
        <v>-2.1730175141241163E-3</v>
      </c>
      <c r="E683" s="4">
        <f t="shared" si="2"/>
        <v>-0.54760041355927735</v>
      </c>
    </row>
    <row r="684" spans="1:5" ht="15.75" customHeight="1">
      <c r="A684" s="2">
        <v>44336</v>
      </c>
      <c r="B684" s="3">
        <v>160.05983000000001</v>
      </c>
      <c r="C684" s="4">
        <f t="shared" si="0"/>
        <v>5.8207080894816694E-3</v>
      </c>
      <c r="D684" s="4">
        <f t="shared" si="1"/>
        <v>5.8038332189491613E-3</v>
      </c>
      <c r="E684" s="4">
        <f t="shared" si="2"/>
        <v>1.4625659711751886</v>
      </c>
    </row>
    <row r="685" spans="1:5" ht="15.75" customHeight="1">
      <c r="A685" s="2">
        <v>44337</v>
      </c>
      <c r="B685" s="3">
        <v>159.95692399999999</v>
      </c>
      <c r="C685" s="4">
        <f t="shared" si="0"/>
        <v>-6.4292208732208824E-4</v>
      </c>
      <c r="D685" s="4">
        <f t="shared" si="1"/>
        <v>-6.4312885035369715E-4</v>
      </c>
      <c r="E685" s="4">
        <f t="shared" si="2"/>
        <v>-0.16206847028913168</v>
      </c>
    </row>
    <row r="686" spans="1:5" ht="15.75" customHeight="1">
      <c r="A686" s="2">
        <v>44340</v>
      </c>
      <c r="B686" s="3">
        <v>160.56887800000001</v>
      </c>
      <c r="C686" s="4">
        <f t="shared" si="0"/>
        <v>3.825742485520825E-3</v>
      </c>
      <c r="D686" s="4">
        <f t="shared" si="1"/>
        <v>3.8184429442580927E-3</v>
      </c>
      <c r="E686" s="4">
        <f t="shared" si="2"/>
        <v>0.96224762195303937</v>
      </c>
    </row>
    <row r="687" spans="1:5" ht="15.75" customHeight="1">
      <c r="A687" s="2">
        <v>44341</v>
      </c>
      <c r="B687" s="3">
        <v>160.12638899999999</v>
      </c>
      <c r="C687" s="4">
        <f t="shared" si="0"/>
        <v>-2.7557581862160314E-3</v>
      </c>
      <c r="D687" s="4">
        <f t="shared" si="1"/>
        <v>-2.7595622781854665E-3</v>
      </c>
      <c r="E687" s="4">
        <f t="shared" si="2"/>
        <v>-0.69540969410273756</v>
      </c>
    </row>
    <row r="688" spans="1:5" ht="15.75" customHeight="1">
      <c r="A688" s="2">
        <v>44342</v>
      </c>
      <c r="B688" s="3">
        <v>159.17550700000001</v>
      </c>
      <c r="C688" s="4">
        <f t="shared" si="0"/>
        <v>-5.9383216341684867E-3</v>
      </c>
      <c r="D688" s="4">
        <f t="shared" si="1"/>
        <v>-5.9560235807756129E-3</v>
      </c>
      <c r="E688" s="4">
        <f t="shared" si="2"/>
        <v>-1.5009179423554544</v>
      </c>
    </row>
    <row r="689" spans="1:5" ht="15.75" customHeight="1">
      <c r="A689" s="2">
        <v>44343</v>
      </c>
      <c r="B689" s="3">
        <v>158.930725</v>
      </c>
      <c r="C689" s="4">
        <f t="shared" si="0"/>
        <v>-1.5378119700288745E-3</v>
      </c>
      <c r="D689" s="4">
        <f t="shared" si="1"/>
        <v>-1.5389956164959129E-3</v>
      </c>
      <c r="E689" s="4">
        <f t="shared" si="2"/>
        <v>-0.38782689535697007</v>
      </c>
    </row>
    <row r="690" spans="1:5" ht="15.75" customHeight="1">
      <c r="A690" s="2">
        <v>44344</v>
      </c>
      <c r="B690" s="3">
        <v>159.34497099999999</v>
      </c>
      <c r="C690" s="4">
        <f t="shared" si="0"/>
        <v>2.6064563664451382E-3</v>
      </c>
      <c r="D690" s="4">
        <f t="shared" si="1"/>
        <v>2.6030654499559756E-3</v>
      </c>
      <c r="E690" s="4">
        <f t="shared" si="2"/>
        <v>0.65597249338890584</v>
      </c>
    </row>
    <row r="691" spans="1:5" ht="15.75" customHeight="1">
      <c r="A691" s="2">
        <v>44348</v>
      </c>
      <c r="B691" s="3">
        <v>155.84266700000001</v>
      </c>
      <c r="C691" s="4">
        <f t="shared" si="0"/>
        <v>-2.1979382079149401E-2</v>
      </c>
      <c r="D691" s="4">
        <f t="shared" si="1"/>
        <v>-2.222452745087488E-2</v>
      </c>
      <c r="E691" s="4">
        <f t="shared" si="2"/>
        <v>-5.6005809176204702</v>
      </c>
    </row>
    <row r="692" spans="1:5" ht="15.75" customHeight="1">
      <c r="A692" s="2">
        <v>44349</v>
      </c>
      <c r="B692" s="3">
        <v>156.473434</v>
      </c>
      <c r="C692" s="4">
        <f t="shared" si="0"/>
        <v>4.0474602504074935E-3</v>
      </c>
      <c r="D692" s="4">
        <f t="shared" si="1"/>
        <v>4.0392913180356035E-3</v>
      </c>
      <c r="E692" s="4">
        <f t="shared" si="2"/>
        <v>1.0179014121449721</v>
      </c>
    </row>
    <row r="693" spans="1:5" ht="15.75" customHeight="1">
      <c r="A693" s="2">
        <v>44350</v>
      </c>
      <c r="B693" s="3">
        <v>156.3228</v>
      </c>
      <c r="C693" s="4">
        <f t="shared" si="0"/>
        <v>-9.626809877515477E-4</v>
      </c>
      <c r="D693" s="4">
        <f t="shared" si="1"/>
        <v>-9.6314466269821887E-4</v>
      </c>
      <c r="E693" s="4">
        <f t="shared" si="2"/>
        <v>-0.24271245499995114</v>
      </c>
    </row>
    <row r="694" spans="1:5" ht="15.75" customHeight="1">
      <c r="A694" s="2">
        <v>44351</v>
      </c>
      <c r="B694" s="3">
        <v>156.25692699999999</v>
      </c>
      <c r="C694" s="4">
        <f t="shared" si="0"/>
        <v>-4.2139086556798182E-4</v>
      </c>
      <c r="D694" s="4">
        <f t="shared" si="1"/>
        <v>-4.2147967564886725E-4</v>
      </c>
      <c r="E694" s="4">
        <f t="shared" si="2"/>
        <v>-0.10621287826351455</v>
      </c>
    </row>
    <row r="695" spans="1:5" ht="15.75" customHeight="1">
      <c r="A695" s="2">
        <v>44354</v>
      </c>
      <c r="B695" s="3">
        <v>155.193039</v>
      </c>
      <c r="C695" s="4">
        <f t="shared" si="0"/>
        <v>-6.8085813565243831E-3</v>
      </c>
      <c r="D695" s="4">
        <f t="shared" si="1"/>
        <v>-6.8318654947188868E-3</v>
      </c>
      <c r="E695" s="4">
        <f t="shared" si="2"/>
        <v>-1.7216301046691596</v>
      </c>
    </row>
    <row r="696" spans="1:5" ht="15.75" customHeight="1">
      <c r="A696" s="2">
        <v>44355</v>
      </c>
      <c r="B696" s="3">
        <v>153.82789600000001</v>
      </c>
      <c r="C696" s="4">
        <f t="shared" si="0"/>
        <v>-8.7964190197988793E-3</v>
      </c>
      <c r="D696" s="4">
        <f t="shared" si="1"/>
        <v>-8.8353359011304131E-3</v>
      </c>
      <c r="E696" s="4">
        <f t="shared" si="2"/>
        <v>-2.2265046470848642</v>
      </c>
    </row>
    <row r="697" spans="1:5" ht="15.75" customHeight="1">
      <c r="A697" s="2">
        <v>44356</v>
      </c>
      <c r="B697" s="3">
        <v>155.89913899999999</v>
      </c>
      <c r="C697" s="4">
        <f t="shared" si="0"/>
        <v>1.3464677434059042E-2</v>
      </c>
      <c r="D697" s="4">
        <f t="shared" si="1"/>
        <v>1.3374834239481109E-2</v>
      </c>
      <c r="E697" s="4">
        <f t="shared" si="2"/>
        <v>3.3704582283492392</v>
      </c>
    </row>
    <row r="698" spans="1:5" ht="15.75" customHeight="1">
      <c r="A698" s="2">
        <v>44357</v>
      </c>
      <c r="B698" s="3">
        <v>157.30195599999999</v>
      </c>
      <c r="C698" s="4">
        <f t="shared" si="0"/>
        <v>8.998234428991933E-3</v>
      </c>
      <c r="D698" s="4">
        <f t="shared" si="1"/>
        <v>8.9579915473362408E-3</v>
      </c>
      <c r="E698" s="4">
        <f t="shared" si="2"/>
        <v>2.2574138699287327</v>
      </c>
    </row>
    <row r="699" spans="1:5" ht="15.75" customHeight="1">
      <c r="A699" s="2">
        <v>44358</v>
      </c>
      <c r="B699" s="3">
        <v>155.30602999999999</v>
      </c>
      <c r="C699" s="4">
        <f t="shared" si="0"/>
        <v>-1.2688500834662204E-2</v>
      </c>
      <c r="D699" s="4">
        <f t="shared" si="1"/>
        <v>-1.276968734926422E-2</v>
      </c>
      <c r="E699" s="4">
        <f t="shared" si="2"/>
        <v>-3.2179612120145835</v>
      </c>
    </row>
    <row r="700" spans="1:5" ht="15.75" customHeight="1">
      <c r="A700" s="2">
        <v>44361</v>
      </c>
      <c r="B700" s="3">
        <v>155.69201699999999</v>
      </c>
      <c r="C700" s="4">
        <f t="shared" si="0"/>
        <v>2.4853317028321444E-3</v>
      </c>
      <c r="D700" s="4">
        <f t="shared" si="1"/>
        <v>2.4822483736694147E-3</v>
      </c>
      <c r="E700" s="4">
        <f t="shared" si="2"/>
        <v>0.62552659016469248</v>
      </c>
    </row>
    <row r="701" spans="1:5" ht="15.75" customHeight="1">
      <c r="A701" s="2">
        <v>44362</v>
      </c>
      <c r="B701" s="3">
        <v>154.86352500000001</v>
      </c>
      <c r="C701" s="4">
        <f t="shared" si="0"/>
        <v>-5.3213518327017558E-3</v>
      </c>
      <c r="D701" s="4">
        <f t="shared" si="1"/>
        <v>-5.3355606545418951E-3</v>
      </c>
      <c r="E701" s="4">
        <f t="shared" si="2"/>
        <v>-1.3445612849445576</v>
      </c>
    </row>
    <row r="702" spans="1:5" ht="15.75" customHeight="1">
      <c r="A702" s="2">
        <v>44363</v>
      </c>
      <c r="B702" s="3">
        <v>154.80703700000001</v>
      </c>
      <c r="C702" s="4">
        <f t="shared" si="0"/>
        <v>-3.6475987486402393E-4</v>
      </c>
      <c r="D702" s="4">
        <f t="shared" si="1"/>
        <v>-3.6482641592871666E-4</v>
      </c>
      <c r="E702" s="4">
        <f t="shared" si="2"/>
        <v>-9.1936256814036596E-2</v>
      </c>
    </row>
    <row r="703" spans="1:5" ht="15.75" customHeight="1">
      <c r="A703" s="2">
        <v>44364</v>
      </c>
      <c r="B703" s="3">
        <v>155.55081200000001</v>
      </c>
      <c r="C703" s="4">
        <f t="shared" si="0"/>
        <v>4.8045296545531028E-3</v>
      </c>
      <c r="D703" s="4">
        <f t="shared" si="1"/>
        <v>4.7930247377120754E-3</v>
      </c>
      <c r="E703" s="4">
        <f t="shared" si="2"/>
        <v>1.2078422339034429</v>
      </c>
    </row>
    <row r="704" spans="1:5" ht="15.75" customHeight="1">
      <c r="A704" s="2">
        <v>44365</v>
      </c>
      <c r="B704" s="3">
        <v>152.50041200000001</v>
      </c>
      <c r="C704" s="4">
        <f t="shared" si="0"/>
        <v>-1.9610312288180123E-2</v>
      </c>
      <c r="D704" s="4">
        <f t="shared" si="1"/>
        <v>-1.9805145833294936E-2</v>
      </c>
      <c r="E704" s="4">
        <f t="shared" si="2"/>
        <v>-4.9908967499903243</v>
      </c>
    </row>
    <row r="705" spans="1:5" ht="15.75" customHeight="1">
      <c r="A705" s="2">
        <v>44368</v>
      </c>
      <c r="B705" s="3">
        <v>154.251587</v>
      </c>
      <c r="C705" s="4">
        <f t="shared" si="0"/>
        <v>1.1483083730947488E-2</v>
      </c>
      <c r="D705" s="4">
        <f t="shared" si="1"/>
        <v>1.1417653542116367E-2</v>
      </c>
      <c r="E705" s="4">
        <f t="shared" si="2"/>
        <v>2.8772486926133247</v>
      </c>
    </row>
    <row r="706" spans="1:5" ht="15.75" customHeight="1">
      <c r="A706" s="2">
        <v>44369</v>
      </c>
      <c r="B706" s="3">
        <v>154.044464</v>
      </c>
      <c r="C706" s="4">
        <f t="shared" si="0"/>
        <v>-1.3427609013837616E-3</v>
      </c>
      <c r="D706" s="4">
        <f t="shared" si="1"/>
        <v>-1.3436632126188311E-3</v>
      </c>
      <c r="E706" s="4">
        <f t="shared" si="2"/>
        <v>-0.33860312957994543</v>
      </c>
    </row>
    <row r="707" spans="1:5" ht="15.75" customHeight="1">
      <c r="A707" s="2">
        <v>44370</v>
      </c>
      <c r="B707" s="3">
        <v>153.11239599999999</v>
      </c>
      <c r="C707" s="4">
        <f t="shared" si="0"/>
        <v>-6.0506426248463901E-3</v>
      </c>
      <c r="D707" s="4">
        <f t="shared" si="1"/>
        <v>-6.0690219382072324E-3</v>
      </c>
      <c r="E707" s="4">
        <f t="shared" si="2"/>
        <v>-1.5293935284282225</v>
      </c>
    </row>
    <row r="708" spans="1:5" ht="15.75" customHeight="1">
      <c r="A708" s="2">
        <v>44371</v>
      </c>
      <c r="B708" s="3">
        <v>153.80905200000001</v>
      </c>
      <c r="C708" s="4">
        <f t="shared" si="0"/>
        <v>4.5499647200349389E-3</v>
      </c>
      <c r="D708" s="4">
        <f t="shared" si="1"/>
        <v>4.5396449218628688E-3</v>
      </c>
      <c r="E708" s="4">
        <f t="shared" si="2"/>
        <v>1.1439905203094429</v>
      </c>
    </row>
    <row r="709" spans="1:5" ht="15.75" customHeight="1">
      <c r="A709" s="2">
        <v>44372</v>
      </c>
      <c r="B709" s="3">
        <v>154.59989899999999</v>
      </c>
      <c r="C709" s="4">
        <f t="shared" si="0"/>
        <v>5.1417454936266375E-3</v>
      </c>
      <c r="D709" s="4">
        <f t="shared" si="1"/>
        <v>5.1285718579580173E-3</v>
      </c>
      <c r="E709" s="4">
        <f t="shared" si="2"/>
        <v>1.2924001082054204</v>
      </c>
    </row>
    <row r="710" spans="1:5" ht="15.75" customHeight="1">
      <c r="A710" s="2">
        <v>44375</v>
      </c>
      <c r="B710" s="3">
        <v>154.421066</v>
      </c>
      <c r="C710" s="4">
        <f t="shared" si="0"/>
        <v>-1.1567471981336634E-3</v>
      </c>
      <c r="D710" s="4">
        <f t="shared" si="1"/>
        <v>-1.1574167465558062E-3</v>
      </c>
      <c r="E710" s="4">
        <f t="shared" si="2"/>
        <v>-0.29166902013206314</v>
      </c>
    </row>
    <row r="711" spans="1:5" ht="15.75" customHeight="1">
      <c r="A711" s="2">
        <v>44376</v>
      </c>
      <c r="B711" s="3">
        <v>154.43043499999999</v>
      </c>
      <c r="C711" s="4">
        <f t="shared" si="0"/>
        <v>6.067177388862483E-5</v>
      </c>
      <c r="D711" s="4">
        <f t="shared" si="1"/>
        <v>6.0669933431056277E-5</v>
      </c>
      <c r="E711" s="4">
        <f t="shared" si="2"/>
        <v>1.5288823224626182E-2</v>
      </c>
    </row>
    <row r="712" spans="1:5" ht="15.75" customHeight="1">
      <c r="A712" s="2">
        <v>44377</v>
      </c>
      <c r="B712" s="3">
        <v>155.09889200000001</v>
      </c>
      <c r="C712" s="4">
        <f t="shared" si="0"/>
        <v>4.3285314840952041E-3</v>
      </c>
      <c r="D712" s="4">
        <f t="shared" si="1"/>
        <v>4.3191903376211521E-3</v>
      </c>
      <c r="E712" s="4">
        <f t="shared" si="2"/>
        <v>1.0884359650805304</v>
      </c>
    </row>
    <row r="713" spans="1:5" ht="15.75" customHeight="1">
      <c r="A713" s="2">
        <v>44378</v>
      </c>
      <c r="B713" s="3">
        <v>156.247513</v>
      </c>
      <c r="C713" s="4">
        <f t="shared" si="0"/>
        <v>7.4057331112332599E-3</v>
      </c>
      <c r="D713" s="4">
        <f t="shared" si="1"/>
        <v>7.3784453110684938E-3</v>
      </c>
      <c r="E713" s="4">
        <f t="shared" si="2"/>
        <v>1.8593682183892604</v>
      </c>
    </row>
    <row r="714" spans="1:5" ht="15.75" customHeight="1">
      <c r="A714" s="2">
        <v>44379</v>
      </c>
      <c r="B714" s="3">
        <v>159.09077500000001</v>
      </c>
      <c r="C714" s="4">
        <f t="shared" si="0"/>
        <v>1.8197166440658868E-2</v>
      </c>
      <c r="D714" s="4">
        <f t="shared" si="1"/>
        <v>1.8033579571853885E-2</v>
      </c>
      <c r="E714" s="4">
        <f t="shared" si="2"/>
        <v>4.5444620521071792</v>
      </c>
    </row>
    <row r="715" spans="1:5" ht="15.75" customHeight="1">
      <c r="A715" s="2">
        <v>44383</v>
      </c>
      <c r="B715" s="3">
        <v>158.13987700000001</v>
      </c>
      <c r="C715" s="4">
        <f t="shared" si="0"/>
        <v>-5.9770781806801499E-3</v>
      </c>
      <c r="D715" s="4">
        <f t="shared" si="1"/>
        <v>-5.9950124110426375E-3</v>
      </c>
      <c r="E715" s="4">
        <f t="shared" si="2"/>
        <v>-1.5107431275827448</v>
      </c>
    </row>
    <row r="716" spans="1:5" ht="15.75" customHeight="1">
      <c r="A716" s="2">
        <v>44384</v>
      </c>
      <c r="B716" s="3">
        <v>159.49560500000001</v>
      </c>
      <c r="C716" s="4">
        <f t="shared" si="0"/>
        <v>8.5729673357466882E-3</v>
      </c>
      <c r="D716" s="4">
        <f t="shared" si="1"/>
        <v>8.5364281356744617E-3</v>
      </c>
      <c r="E716" s="4">
        <f t="shared" si="2"/>
        <v>2.1511798901899644</v>
      </c>
    </row>
    <row r="717" spans="1:5" ht="15.75" customHeight="1">
      <c r="A717" s="2">
        <v>44385</v>
      </c>
      <c r="B717" s="3">
        <v>159.184921</v>
      </c>
      <c r="C717" s="4">
        <f t="shared" si="0"/>
        <v>-1.9479157435091019E-3</v>
      </c>
      <c r="D717" s="4">
        <f t="shared" si="1"/>
        <v>-1.9498153986939823E-3</v>
      </c>
      <c r="E717" s="4">
        <f t="shared" si="2"/>
        <v>-0.49135348047088351</v>
      </c>
    </row>
    <row r="718" spans="1:5" ht="15.75" customHeight="1">
      <c r="A718" s="2">
        <v>44386</v>
      </c>
      <c r="B718" s="3">
        <v>159.81570400000001</v>
      </c>
      <c r="C718" s="4">
        <f t="shared" si="0"/>
        <v>3.9625800989027604E-3</v>
      </c>
      <c r="D718" s="4">
        <f t="shared" si="1"/>
        <v>3.9547497571372804E-3</v>
      </c>
      <c r="E718" s="4">
        <f t="shared" si="2"/>
        <v>0.99659693879859468</v>
      </c>
    </row>
    <row r="719" spans="1:5" ht="15.75" customHeight="1">
      <c r="A719" s="2">
        <v>44389</v>
      </c>
      <c r="B719" s="3">
        <v>159.56149300000001</v>
      </c>
      <c r="C719" s="4">
        <f t="shared" si="0"/>
        <v>-1.5906509412867082E-3</v>
      </c>
      <c r="D719" s="4">
        <f t="shared" si="1"/>
        <v>-1.5919173696370486E-3</v>
      </c>
      <c r="E719" s="4">
        <f t="shared" si="2"/>
        <v>-0.40116317714853622</v>
      </c>
    </row>
    <row r="720" spans="1:5" ht="15.75" customHeight="1">
      <c r="A720" s="2">
        <v>44390</v>
      </c>
      <c r="B720" s="3">
        <v>159.3638</v>
      </c>
      <c r="C720" s="4">
        <f t="shared" si="0"/>
        <v>-1.2389768752039392E-3</v>
      </c>
      <c r="D720" s="4">
        <f t="shared" si="1"/>
        <v>-1.239745041611721E-3</v>
      </c>
      <c r="E720" s="4">
        <f t="shared" si="2"/>
        <v>-0.31241575048615372</v>
      </c>
    </row>
    <row r="721" spans="1:5" ht="15.75" customHeight="1">
      <c r="A721" s="2">
        <v>44391</v>
      </c>
      <c r="B721" s="3">
        <v>160.44650300000001</v>
      </c>
      <c r="C721" s="4">
        <f t="shared" si="0"/>
        <v>6.7939080267915885E-3</v>
      </c>
      <c r="D721" s="4">
        <f t="shared" si="1"/>
        <v>6.7709334331365542E-3</v>
      </c>
      <c r="E721" s="4">
        <f t="shared" si="2"/>
        <v>1.7062752251504116</v>
      </c>
    </row>
    <row r="722" spans="1:5" ht="15.75" customHeight="1">
      <c r="A722" s="2">
        <v>44392</v>
      </c>
      <c r="B722" s="3">
        <v>158.51644899999999</v>
      </c>
      <c r="C722" s="4">
        <f t="shared" si="0"/>
        <v>-1.2029268098164861E-2</v>
      </c>
      <c r="D722" s="4">
        <f t="shared" si="1"/>
        <v>-1.2102205254194691E-2</v>
      </c>
      <c r="E722" s="4">
        <f t="shared" si="2"/>
        <v>-3.0497557240570621</v>
      </c>
    </row>
    <row r="723" spans="1:5" ht="15.75" customHeight="1">
      <c r="A723" s="2">
        <v>44393</v>
      </c>
      <c r="B723" s="3">
        <v>158.26225299999999</v>
      </c>
      <c r="C723" s="4">
        <f t="shared" si="0"/>
        <v>-1.6035938327132689E-3</v>
      </c>
      <c r="D723" s="4">
        <f t="shared" si="1"/>
        <v>-1.6048809655129232E-3</v>
      </c>
      <c r="E723" s="4">
        <f t="shared" si="2"/>
        <v>-0.40443000330925666</v>
      </c>
    </row>
    <row r="724" spans="1:5" ht="15.75" customHeight="1">
      <c r="A724" s="2">
        <v>44396</v>
      </c>
      <c r="B724" s="3">
        <v>157.11367799999999</v>
      </c>
      <c r="C724" s="4">
        <f t="shared" si="0"/>
        <v>-7.257415955022415E-3</v>
      </c>
      <c r="D724" s="4">
        <f t="shared" si="1"/>
        <v>-7.2838791120217712E-3</v>
      </c>
      <c r="E724" s="4">
        <f t="shared" si="2"/>
        <v>-1.8355375362294863</v>
      </c>
    </row>
    <row r="725" spans="1:5" ht="15.75" customHeight="1">
      <c r="A725" s="2">
        <v>44397</v>
      </c>
      <c r="B725" s="3">
        <v>158.59176600000001</v>
      </c>
      <c r="C725" s="4">
        <f t="shared" si="0"/>
        <v>9.4077614299120024E-3</v>
      </c>
      <c r="D725" s="4">
        <f t="shared" si="1"/>
        <v>9.3637840463478197E-3</v>
      </c>
      <c r="E725" s="4">
        <f t="shared" si="2"/>
        <v>2.3596735796796504</v>
      </c>
    </row>
    <row r="726" spans="1:5" ht="15.75" customHeight="1">
      <c r="A726" s="2">
        <v>44398</v>
      </c>
      <c r="B726" s="3">
        <v>159.570908</v>
      </c>
      <c r="C726" s="4">
        <f t="shared" si="0"/>
        <v>6.1739775317212614E-3</v>
      </c>
      <c r="D726" s="4">
        <f t="shared" si="1"/>
        <v>6.1549966175352896E-3</v>
      </c>
      <c r="E726" s="4">
        <f t="shared" si="2"/>
        <v>1.5510591476188931</v>
      </c>
    </row>
    <row r="727" spans="1:5" ht="15.75" customHeight="1">
      <c r="A727" s="2">
        <v>44399</v>
      </c>
      <c r="B727" s="3">
        <v>160.03222700000001</v>
      </c>
      <c r="C727" s="4">
        <f t="shared" si="0"/>
        <v>2.8909968977553421E-3</v>
      </c>
      <c r="D727" s="4">
        <f t="shared" si="1"/>
        <v>2.8868260029860974E-3</v>
      </c>
      <c r="E727" s="4">
        <f t="shared" si="2"/>
        <v>0.72748015275249656</v>
      </c>
    </row>
    <row r="728" spans="1:5" ht="15.75" customHeight="1">
      <c r="A728" s="2">
        <v>44400</v>
      </c>
      <c r="B728" s="3">
        <v>161.736313</v>
      </c>
      <c r="C728" s="4">
        <f t="shared" si="0"/>
        <v>1.0648392714049961E-2</v>
      </c>
      <c r="D728" s="4">
        <f t="shared" si="1"/>
        <v>1.0592097860869235E-2</v>
      </c>
      <c r="E728" s="4">
        <f t="shared" si="2"/>
        <v>2.6692086609390473</v>
      </c>
    </row>
    <row r="729" spans="1:5" ht="15.75" customHeight="1">
      <c r="A729" s="2">
        <v>44403</v>
      </c>
      <c r="B729" s="3">
        <v>161.81163000000001</v>
      </c>
      <c r="C729" s="4">
        <f t="shared" si="0"/>
        <v>4.6567773558689023E-4</v>
      </c>
      <c r="D729" s="4">
        <f t="shared" si="1"/>
        <v>4.6556934136009155E-4</v>
      </c>
      <c r="E729" s="4">
        <f t="shared" si="2"/>
        <v>0.11732347402274307</v>
      </c>
    </row>
    <row r="730" spans="1:5" ht="15.75" customHeight="1">
      <c r="A730" s="2">
        <v>44404</v>
      </c>
      <c r="B730" s="3">
        <v>162.55543499999999</v>
      </c>
      <c r="C730" s="4">
        <f t="shared" si="0"/>
        <v>4.5967338688818627E-3</v>
      </c>
      <c r="D730" s="4">
        <f t="shared" si="1"/>
        <v>4.5862011528123988E-3</v>
      </c>
      <c r="E730" s="4">
        <f t="shared" si="2"/>
        <v>1.1557226905087246</v>
      </c>
    </row>
    <row r="731" spans="1:5" ht="15.75" customHeight="1">
      <c r="A731" s="2">
        <v>44405</v>
      </c>
      <c r="B731" s="3">
        <v>162.10348500000001</v>
      </c>
      <c r="C731" s="4">
        <f t="shared" si="0"/>
        <v>-2.7802823080014662E-3</v>
      </c>
      <c r="D731" s="4">
        <f t="shared" si="1"/>
        <v>-2.7841544716616061E-3</v>
      </c>
      <c r="E731" s="4">
        <f t="shared" si="2"/>
        <v>-0.70160692685872472</v>
      </c>
    </row>
    <row r="732" spans="1:5" ht="15.75" customHeight="1">
      <c r="A732" s="2">
        <v>44406</v>
      </c>
      <c r="B732" s="3">
        <v>162.10348500000001</v>
      </c>
      <c r="C732" s="4">
        <f t="shared" si="0"/>
        <v>0</v>
      </c>
      <c r="D732" s="4">
        <f t="shared" si="1"/>
        <v>0</v>
      </c>
      <c r="E732" s="4">
        <f t="shared" si="2"/>
        <v>0</v>
      </c>
    </row>
    <row r="733" spans="1:5" ht="15.75" customHeight="1">
      <c r="A733" s="2">
        <v>44407</v>
      </c>
      <c r="B733" s="3">
        <v>162.12233000000001</v>
      </c>
      <c r="C733" s="4">
        <f t="shared" si="0"/>
        <v>1.162528985727783E-4</v>
      </c>
      <c r="D733" s="4">
        <f t="shared" si="1"/>
        <v>1.1624614172820527E-4</v>
      </c>
      <c r="E733" s="4">
        <f t="shared" si="2"/>
        <v>2.929402771550773E-2</v>
      </c>
    </row>
    <row r="734" spans="1:5" ht="15.75" customHeight="1">
      <c r="A734" s="2">
        <v>44410</v>
      </c>
      <c r="B734" s="3">
        <v>162.188232</v>
      </c>
      <c r="C734" s="4">
        <f t="shared" si="0"/>
        <v>4.064955148374325E-4</v>
      </c>
      <c r="D734" s="4">
        <f t="shared" si="1"/>
        <v>4.0641291791848117E-4</v>
      </c>
      <c r="E734" s="4">
        <f t="shared" si="2"/>
        <v>0.10241605531545725</v>
      </c>
    </row>
    <row r="735" spans="1:5" ht="15.75" customHeight="1">
      <c r="A735" s="2">
        <v>44411</v>
      </c>
      <c r="B735" s="3">
        <v>164.184158</v>
      </c>
      <c r="C735" s="4">
        <f t="shared" si="0"/>
        <v>1.2306231934262637E-2</v>
      </c>
      <c r="D735" s="4">
        <f t="shared" si="1"/>
        <v>1.2231125816464194E-2</v>
      </c>
      <c r="E735" s="4">
        <f t="shared" si="2"/>
        <v>3.0822437057489767</v>
      </c>
    </row>
    <row r="736" spans="1:5" ht="15.75" customHeight="1">
      <c r="A736" s="2">
        <v>44412</v>
      </c>
      <c r="B736" s="3">
        <v>163.21444700000001</v>
      </c>
      <c r="C736" s="4">
        <f t="shared" si="0"/>
        <v>-5.9062397481734474E-3</v>
      </c>
      <c r="D736" s="4">
        <f t="shared" si="1"/>
        <v>-5.9237505649191594E-3</v>
      </c>
      <c r="E736" s="4">
        <f t="shared" si="2"/>
        <v>-1.4927851423596281</v>
      </c>
    </row>
    <row r="737" spans="1:5" ht="15.75" customHeight="1">
      <c r="A737" s="2">
        <v>44413</v>
      </c>
      <c r="B737" s="3">
        <v>163.525116</v>
      </c>
      <c r="C737" s="4">
        <f t="shared" si="0"/>
        <v>1.9034405698166541E-3</v>
      </c>
      <c r="D737" s="4">
        <f t="shared" si="1"/>
        <v>1.9016313223148013E-3</v>
      </c>
      <c r="E737" s="4">
        <f t="shared" si="2"/>
        <v>0.47921109322332994</v>
      </c>
    </row>
    <row r="738" spans="1:5" ht="15.75" customHeight="1">
      <c r="A738" s="2">
        <v>44414</v>
      </c>
      <c r="B738" s="3">
        <v>162.97906499999999</v>
      </c>
      <c r="C738" s="4">
        <f t="shared" si="0"/>
        <v>-3.3392485103022683E-3</v>
      </c>
      <c r="D738" s="4">
        <f t="shared" si="1"/>
        <v>-3.3448362432961275E-3</v>
      </c>
      <c r="E738" s="4">
        <f t="shared" si="2"/>
        <v>-0.84289873331062415</v>
      </c>
    </row>
    <row r="739" spans="1:5" ht="15.75" customHeight="1">
      <c r="A739" s="2">
        <v>44417</v>
      </c>
      <c r="B739" s="3">
        <v>163.54397599999999</v>
      </c>
      <c r="C739" s="4">
        <f t="shared" si="0"/>
        <v>3.4661568343148557E-3</v>
      </c>
      <c r="D739" s="4">
        <f t="shared" si="1"/>
        <v>3.4601635578127938E-3</v>
      </c>
      <c r="E739" s="4">
        <f t="shared" si="2"/>
        <v>0.87196121656882408</v>
      </c>
    </row>
    <row r="740" spans="1:5" ht="15.75" customHeight="1">
      <c r="A740" s="2">
        <v>44418</v>
      </c>
      <c r="B740" s="3">
        <v>163.60043300000001</v>
      </c>
      <c r="C740" s="4">
        <f t="shared" si="0"/>
        <v>3.4520990244252763E-4</v>
      </c>
      <c r="D740" s="4">
        <f t="shared" si="1"/>
        <v>3.4515033121353036E-4</v>
      </c>
      <c r="E740" s="4">
        <f t="shared" si="2"/>
        <v>8.6977883465809647E-2</v>
      </c>
    </row>
    <row r="741" spans="1:5" ht="15.75" customHeight="1">
      <c r="A741" s="2">
        <v>44419</v>
      </c>
      <c r="B741" s="3">
        <v>163.62870799999999</v>
      </c>
      <c r="C741" s="4">
        <f t="shared" si="0"/>
        <v>1.7282961592148964E-4</v>
      </c>
      <c r="D741" s="4">
        <f t="shared" si="1"/>
        <v>1.728146826040954E-4</v>
      </c>
      <c r="E741" s="4">
        <f t="shared" si="2"/>
        <v>4.3549300016232043E-2</v>
      </c>
    </row>
    <row r="742" spans="1:5" ht="15.75" customHeight="1">
      <c r="A742" s="2">
        <v>44420</v>
      </c>
      <c r="B742" s="3">
        <v>164.94674699999999</v>
      </c>
      <c r="C742" s="4">
        <f t="shared" si="0"/>
        <v>8.0550596292674938E-3</v>
      </c>
      <c r="D742" s="4">
        <f t="shared" si="1"/>
        <v>8.0227908054971396E-3</v>
      </c>
      <c r="E742" s="4">
        <f t="shared" si="2"/>
        <v>2.0217432829852791</v>
      </c>
    </row>
    <row r="743" spans="1:5" ht="15.75" customHeight="1">
      <c r="A743" s="2">
        <v>44421</v>
      </c>
      <c r="B743" s="3">
        <v>165.935303</v>
      </c>
      <c r="C743" s="4">
        <f t="shared" si="0"/>
        <v>5.9931827573417801E-3</v>
      </c>
      <c r="D743" s="4">
        <f t="shared" si="1"/>
        <v>5.9752950714271171E-3</v>
      </c>
      <c r="E743" s="4">
        <f t="shared" si="2"/>
        <v>1.5057743579996334</v>
      </c>
    </row>
    <row r="744" spans="1:5" ht="15.75" customHeight="1">
      <c r="A744" s="2">
        <v>44424</v>
      </c>
      <c r="B744" s="3">
        <v>167.43225100000001</v>
      </c>
      <c r="C744" s="4">
        <f t="shared" si="0"/>
        <v>9.0212749965569612E-3</v>
      </c>
      <c r="D744" s="4">
        <f t="shared" si="1"/>
        <v>8.9808263786731804E-3</v>
      </c>
      <c r="E744" s="4">
        <f t="shared" si="2"/>
        <v>2.2631682474256416</v>
      </c>
    </row>
    <row r="745" spans="1:5" ht="15.75" customHeight="1">
      <c r="A745" s="2">
        <v>44425</v>
      </c>
      <c r="B745" s="3">
        <v>168.966858</v>
      </c>
      <c r="C745" s="4">
        <f t="shared" si="0"/>
        <v>9.1655400368474641E-3</v>
      </c>
      <c r="D745" s="4">
        <f t="shared" si="1"/>
        <v>9.1237913801900071E-3</v>
      </c>
      <c r="E745" s="4">
        <f t="shared" si="2"/>
        <v>2.2991954278078817</v>
      </c>
    </row>
    <row r="746" spans="1:5" ht="15.75" customHeight="1">
      <c r="A746" s="2">
        <v>44426</v>
      </c>
      <c r="B746" s="3">
        <v>166.82028199999999</v>
      </c>
      <c r="C746" s="4">
        <f t="shared" si="0"/>
        <v>-1.2704124497598283E-2</v>
      </c>
      <c r="D746" s="4">
        <f t="shared" si="1"/>
        <v>-1.2785511925974326E-2</v>
      </c>
      <c r="E746" s="4">
        <f t="shared" si="2"/>
        <v>-3.2219490053455302</v>
      </c>
    </row>
    <row r="747" spans="1:5" ht="15.75" customHeight="1">
      <c r="A747" s="2">
        <v>44427</v>
      </c>
      <c r="B747" s="3">
        <v>168.11952199999999</v>
      </c>
      <c r="C747" s="4">
        <f t="shared" si="0"/>
        <v>7.7882616215694776E-3</v>
      </c>
      <c r="D747" s="4">
        <f t="shared" si="1"/>
        <v>7.7580896688132853E-3</v>
      </c>
      <c r="E747" s="4">
        <f t="shared" si="2"/>
        <v>1.9550385965409478</v>
      </c>
    </row>
    <row r="748" spans="1:5" ht="15.75" customHeight="1">
      <c r="A748" s="2">
        <v>44428</v>
      </c>
      <c r="B748" s="3">
        <v>168.938614</v>
      </c>
      <c r="C748" s="4">
        <f t="shared" si="0"/>
        <v>4.8720814231199873E-3</v>
      </c>
      <c r="D748" s="4">
        <f t="shared" si="1"/>
        <v>4.8602512439270152E-3</v>
      </c>
      <c r="E748" s="4">
        <f t="shared" si="2"/>
        <v>1.2247833134696078</v>
      </c>
    </row>
    <row r="749" spans="1:5" ht="15.75" customHeight="1">
      <c r="A749" s="2">
        <v>44431</v>
      </c>
      <c r="B749" s="3">
        <v>168.209351</v>
      </c>
      <c r="C749" s="4">
        <f t="shared" si="0"/>
        <v>-4.3167336509579929E-3</v>
      </c>
      <c r="D749" s="4">
        <f t="shared" si="1"/>
        <v>-4.3260776457179125E-3</v>
      </c>
      <c r="E749" s="4">
        <f t="shared" si="2"/>
        <v>-1.090171566720914</v>
      </c>
    </row>
    <row r="750" spans="1:5" ht="15.75" customHeight="1">
      <c r="A750" s="2">
        <v>44432</v>
      </c>
      <c r="B750" s="3">
        <v>166.10687300000001</v>
      </c>
      <c r="C750" s="4">
        <f t="shared" si="0"/>
        <v>-1.2499174317603726E-2</v>
      </c>
      <c r="D750" s="4">
        <f t="shared" si="1"/>
        <v>-1.2577946073137499E-2</v>
      </c>
      <c r="E750" s="4">
        <f t="shared" si="2"/>
        <v>-3.16964241043065</v>
      </c>
    </row>
    <row r="751" spans="1:5" ht="15.75" customHeight="1">
      <c r="A751" s="2">
        <v>44433</v>
      </c>
      <c r="B751" s="3">
        <v>165.00824</v>
      </c>
      <c r="C751" s="4">
        <f t="shared" si="0"/>
        <v>-6.6140128951798797E-3</v>
      </c>
      <c r="D751" s="4">
        <f t="shared" si="1"/>
        <v>-6.6359824031226502E-3</v>
      </c>
      <c r="E751" s="4">
        <f t="shared" si="2"/>
        <v>-1.6722675655869079</v>
      </c>
    </row>
    <row r="752" spans="1:5" ht="15.75" customHeight="1">
      <c r="A752" s="2">
        <v>44434</v>
      </c>
      <c r="B752" s="3">
        <v>164.127487</v>
      </c>
      <c r="C752" s="4">
        <f t="shared" si="0"/>
        <v>-5.3376304116691297E-3</v>
      </c>
      <c r="D752" s="4">
        <f t="shared" si="1"/>
        <v>-5.351926454897315E-3</v>
      </c>
      <c r="E752" s="4">
        <f t="shared" si="2"/>
        <v>-1.3486854666341235</v>
      </c>
    </row>
    <row r="753" spans="1:5" ht="15.75" customHeight="1">
      <c r="A753" s="2">
        <v>44435</v>
      </c>
      <c r="B753" s="3">
        <v>163.77706900000001</v>
      </c>
      <c r="C753" s="4">
        <f t="shared" si="0"/>
        <v>-2.1350354313290046E-3</v>
      </c>
      <c r="D753" s="4">
        <f t="shared" si="1"/>
        <v>-2.1373178687773805E-3</v>
      </c>
      <c r="E753" s="4">
        <f t="shared" si="2"/>
        <v>-0.53860410293189986</v>
      </c>
    </row>
    <row r="754" spans="1:5" ht="15.75" customHeight="1">
      <c r="A754" s="2">
        <v>44438</v>
      </c>
      <c r="B754" s="3">
        <v>164.468414</v>
      </c>
      <c r="C754" s="4">
        <f t="shared" si="0"/>
        <v>4.2212563957899629E-3</v>
      </c>
      <c r="D754" s="4">
        <f t="shared" si="1"/>
        <v>4.2123718867620764E-3</v>
      </c>
      <c r="E754" s="4">
        <f t="shared" si="2"/>
        <v>1.0615177154640432</v>
      </c>
    </row>
    <row r="755" spans="1:5" ht="15.75" customHeight="1">
      <c r="A755" s="2">
        <v>44439</v>
      </c>
      <c r="B755" s="3">
        <v>163.96649199999999</v>
      </c>
      <c r="C755" s="4">
        <f t="shared" si="0"/>
        <v>-3.0517835479340581E-3</v>
      </c>
      <c r="D755" s="4">
        <f t="shared" si="1"/>
        <v>-3.0564497352264033E-3</v>
      </c>
      <c r="E755" s="4">
        <f t="shared" si="2"/>
        <v>-0.77022533327705367</v>
      </c>
    </row>
    <row r="756" spans="1:5" ht="15.75" customHeight="1">
      <c r="A756" s="2">
        <v>44440</v>
      </c>
      <c r="B756" s="3">
        <v>164.54420500000001</v>
      </c>
      <c r="C756" s="4">
        <f t="shared" si="0"/>
        <v>3.5233601265313224E-3</v>
      </c>
      <c r="D756" s="4">
        <f t="shared" si="1"/>
        <v>3.5171676345642278E-3</v>
      </c>
      <c r="E756" s="4">
        <f t="shared" si="2"/>
        <v>0.88632624391018544</v>
      </c>
    </row>
    <row r="757" spans="1:5" ht="15.75" customHeight="1">
      <c r="A757" s="2">
        <v>44441</v>
      </c>
      <c r="B757" s="3">
        <v>165.67120399999999</v>
      </c>
      <c r="C757" s="4">
        <f t="shared" si="0"/>
        <v>6.8492172057957532E-3</v>
      </c>
      <c r="D757" s="4">
        <f t="shared" si="1"/>
        <v>6.8258678734303014E-3</v>
      </c>
      <c r="E757" s="4">
        <f t="shared" si="2"/>
        <v>1.7201187041044359</v>
      </c>
    </row>
    <row r="758" spans="1:5" ht="15.75" customHeight="1">
      <c r="A758" s="2">
        <v>44442</v>
      </c>
      <c r="B758" s="3">
        <v>165.775375</v>
      </c>
      <c r="C758" s="4">
        <f t="shared" si="0"/>
        <v>6.2878157147942262E-4</v>
      </c>
      <c r="D758" s="4">
        <f t="shared" si="1"/>
        <v>6.2858397117435193E-4</v>
      </c>
      <c r="E758" s="4">
        <f t="shared" si="2"/>
        <v>0.15840316073593669</v>
      </c>
    </row>
    <row r="759" spans="1:5" ht="15.75" customHeight="1">
      <c r="A759" s="2">
        <v>44446</v>
      </c>
      <c r="B759" s="3">
        <v>163.199341</v>
      </c>
      <c r="C759" s="4">
        <f t="shared" si="0"/>
        <v>-1.553930431464862E-2</v>
      </c>
      <c r="D759" s="4">
        <f t="shared" si="1"/>
        <v>-1.5661304822961949E-2</v>
      </c>
      <c r="E759" s="4">
        <f t="shared" si="2"/>
        <v>-3.9466488153864114</v>
      </c>
    </row>
    <row r="760" spans="1:5" ht="15.75" customHeight="1">
      <c r="A760" s="2">
        <v>44447</v>
      </c>
      <c r="B760" s="3">
        <v>162.80159</v>
      </c>
      <c r="C760" s="4">
        <f t="shared" si="0"/>
        <v>-2.4372095963304135E-3</v>
      </c>
      <c r="D760" s="4">
        <f t="shared" si="1"/>
        <v>-2.440184426144131E-3</v>
      </c>
      <c r="E760" s="4">
        <f t="shared" si="2"/>
        <v>-0.61492647538832101</v>
      </c>
    </row>
    <row r="761" spans="1:5" ht="15.75" customHeight="1">
      <c r="A761" s="2">
        <v>44448</v>
      </c>
      <c r="B761" s="3">
        <v>159.17430100000001</v>
      </c>
      <c r="C761" s="4">
        <f t="shared" si="0"/>
        <v>-2.2280427359462462E-2</v>
      </c>
      <c r="D761" s="4">
        <f t="shared" si="1"/>
        <v>-2.2532385605187603E-2</v>
      </c>
      <c r="E761" s="4">
        <f t="shared" si="2"/>
        <v>-5.6781611725072763</v>
      </c>
    </row>
    <row r="762" spans="1:5" ht="15.75" customHeight="1">
      <c r="A762" s="2">
        <v>44449</v>
      </c>
      <c r="B762" s="3">
        <v>158.13252299999999</v>
      </c>
      <c r="C762" s="4">
        <f t="shared" si="0"/>
        <v>-6.5448881726204158E-3</v>
      </c>
      <c r="D762" s="4">
        <f t="shared" si="1"/>
        <v>-6.5663998656720927E-3</v>
      </c>
      <c r="E762" s="4">
        <f t="shared" si="2"/>
        <v>-1.6547327661493674</v>
      </c>
    </row>
    <row r="763" spans="1:5" ht="15.75" customHeight="1">
      <c r="A763" s="2">
        <v>44452</v>
      </c>
      <c r="B763" s="3">
        <v>157.02444499999999</v>
      </c>
      <c r="C763" s="4">
        <f t="shared" si="0"/>
        <v>-7.0072745250514103E-3</v>
      </c>
      <c r="D763" s="4">
        <f t="shared" si="1"/>
        <v>-7.0319407694895992E-3</v>
      </c>
      <c r="E763" s="4">
        <f t="shared" si="2"/>
        <v>-1.772049073911379</v>
      </c>
    </row>
    <row r="764" spans="1:5" ht="15.75" customHeight="1">
      <c r="A764" s="2">
        <v>44453</v>
      </c>
      <c r="B764" s="3">
        <v>156.077393</v>
      </c>
      <c r="C764" s="4">
        <f t="shared" si="0"/>
        <v>-6.0312392761521002E-3</v>
      </c>
      <c r="D764" s="4">
        <f t="shared" si="1"/>
        <v>-6.0495006626394192E-3</v>
      </c>
      <c r="E764" s="4">
        <f t="shared" si="2"/>
        <v>-1.5244741669851336</v>
      </c>
    </row>
    <row r="765" spans="1:5" ht="15.75" customHeight="1">
      <c r="A765" s="2">
        <v>44454</v>
      </c>
      <c r="B765" s="3">
        <v>156.664581</v>
      </c>
      <c r="C765" s="4">
        <f t="shared" si="0"/>
        <v>3.7621592000834972E-3</v>
      </c>
      <c r="D765" s="4">
        <f t="shared" si="1"/>
        <v>3.7550999788964448E-3</v>
      </c>
      <c r="E765" s="4">
        <f t="shared" si="2"/>
        <v>0.94628519468190408</v>
      </c>
    </row>
    <row r="766" spans="1:5" ht="15.75" customHeight="1">
      <c r="A766" s="2">
        <v>44455</v>
      </c>
      <c r="B766" s="3">
        <v>156.47515899999999</v>
      </c>
      <c r="C766" s="4">
        <f t="shared" si="0"/>
        <v>-1.2090926921127598E-3</v>
      </c>
      <c r="D766" s="4">
        <f t="shared" si="1"/>
        <v>-1.2098242344095876E-3</v>
      </c>
      <c r="E766" s="4">
        <f t="shared" si="2"/>
        <v>-0.30487570707121608</v>
      </c>
    </row>
    <row r="767" spans="1:5" ht="15.75" customHeight="1">
      <c r="A767" s="2">
        <v>44456</v>
      </c>
      <c r="B767" s="3">
        <v>156.03002900000001</v>
      </c>
      <c r="C767" s="4">
        <f t="shared" si="0"/>
        <v>-2.8447326901260899E-3</v>
      </c>
      <c r="D767" s="4">
        <f t="shared" si="1"/>
        <v>-2.8487866322450222E-3</v>
      </c>
      <c r="E767" s="4">
        <f t="shared" si="2"/>
        <v>-0.71789423132574559</v>
      </c>
    </row>
    <row r="768" spans="1:5" ht="15.75" customHeight="1">
      <c r="A768" s="2">
        <v>44459</v>
      </c>
      <c r="B768" s="3">
        <v>155.139771</v>
      </c>
      <c r="C768" s="4">
        <f t="shared" si="0"/>
        <v>-5.7056837437363872E-3</v>
      </c>
      <c r="D768" s="4">
        <f t="shared" si="1"/>
        <v>-5.7220233392465342E-3</v>
      </c>
      <c r="E768" s="4">
        <f t="shared" si="2"/>
        <v>-1.4419498814901266</v>
      </c>
    </row>
    <row r="769" spans="1:5" ht="15.75" customHeight="1">
      <c r="A769" s="2">
        <v>44460</v>
      </c>
      <c r="B769" s="3">
        <v>155.821686</v>
      </c>
      <c r="C769" s="4">
        <f t="shared" si="0"/>
        <v>4.395487988698937E-3</v>
      </c>
      <c r="D769" s="4">
        <f t="shared" si="1"/>
        <v>4.3858560457815145E-3</v>
      </c>
      <c r="E769" s="4">
        <f t="shared" si="2"/>
        <v>1.1052357235369417</v>
      </c>
    </row>
    <row r="770" spans="1:5" ht="15.75" customHeight="1">
      <c r="A770" s="2">
        <v>44461</v>
      </c>
      <c r="B770" s="3">
        <v>155.25340299999999</v>
      </c>
      <c r="C770" s="4">
        <f t="shared" si="0"/>
        <v>-3.6470084144770974E-3</v>
      </c>
      <c r="D770" s="4">
        <f t="shared" si="1"/>
        <v>-3.6536749632400181E-3</v>
      </c>
      <c r="E770" s="4">
        <f t="shared" si="2"/>
        <v>-0.92072609073648459</v>
      </c>
    </row>
    <row r="771" spans="1:5" ht="15.75" customHeight="1">
      <c r="A771" s="2">
        <v>44462</v>
      </c>
      <c r="B771" s="3">
        <v>156.134186</v>
      </c>
      <c r="C771" s="4">
        <f t="shared" si="0"/>
        <v>5.6731960973506529E-3</v>
      </c>
      <c r="D771" s="4">
        <f t="shared" si="1"/>
        <v>5.6571641267998572E-3</v>
      </c>
      <c r="E771" s="4">
        <f t="shared" si="2"/>
        <v>1.4256053599535641</v>
      </c>
    </row>
    <row r="772" spans="1:5" ht="15.75" customHeight="1">
      <c r="A772" s="2">
        <v>44463</v>
      </c>
      <c r="B772" s="3">
        <v>155.660675</v>
      </c>
      <c r="C772" s="4">
        <f t="shared" si="0"/>
        <v>-3.0327182799031725E-3</v>
      </c>
      <c r="D772" s="4">
        <f t="shared" si="1"/>
        <v>-3.0373262888728158E-3</v>
      </c>
      <c r="E772" s="4">
        <f t="shared" si="2"/>
        <v>-0.76540622479594955</v>
      </c>
    </row>
    <row r="773" spans="1:5" ht="15.75" customHeight="1">
      <c r="A773" s="2">
        <v>44466</v>
      </c>
      <c r="B773" s="3">
        <v>154.533661</v>
      </c>
      <c r="C773" s="4">
        <f t="shared" si="0"/>
        <v>-7.2401973073803168E-3</v>
      </c>
      <c r="D773" s="4">
        <f t="shared" si="1"/>
        <v>-7.266534738368551E-3</v>
      </c>
      <c r="E773" s="4">
        <f t="shared" si="2"/>
        <v>-1.831166754068875</v>
      </c>
    </row>
    <row r="774" spans="1:5" ht="15.75" customHeight="1">
      <c r="A774" s="2">
        <v>44467</v>
      </c>
      <c r="B774" s="3">
        <v>154.19270299999999</v>
      </c>
      <c r="C774" s="4">
        <f t="shared" si="0"/>
        <v>-2.2063671940057159E-3</v>
      </c>
      <c r="D774" s="4">
        <f t="shared" si="1"/>
        <v>-2.2088048082778778E-3</v>
      </c>
      <c r="E774" s="4">
        <f t="shared" si="2"/>
        <v>-0.55661881168602523</v>
      </c>
    </row>
    <row r="775" spans="1:5" ht="15.75" customHeight="1">
      <c r="A775" s="2">
        <v>44468</v>
      </c>
      <c r="B775" s="3">
        <v>155.33866900000001</v>
      </c>
      <c r="C775" s="4">
        <f t="shared" si="0"/>
        <v>7.4320378182877803E-3</v>
      </c>
      <c r="D775" s="4">
        <f t="shared" si="1"/>
        <v>7.4045563036611306E-3</v>
      </c>
      <c r="E775" s="4">
        <f t="shared" si="2"/>
        <v>1.865948188522605</v>
      </c>
    </row>
    <row r="776" spans="1:5" ht="15.75" customHeight="1">
      <c r="A776" s="2">
        <v>44469</v>
      </c>
      <c r="B776" s="3">
        <v>152.95204200000001</v>
      </c>
      <c r="C776" s="4">
        <f t="shared" si="0"/>
        <v>-1.5364023751227095E-2</v>
      </c>
      <c r="D776" s="4">
        <f t="shared" si="1"/>
        <v>-1.5483273376986953E-2</v>
      </c>
      <c r="E776" s="4">
        <f t="shared" si="2"/>
        <v>-3.901784891000712</v>
      </c>
    </row>
    <row r="777" spans="1:5" ht="15.75" customHeight="1">
      <c r="A777" s="2">
        <v>44470</v>
      </c>
      <c r="B777" s="3">
        <v>151.976563</v>
      </c>
      <c r="C777" s="4">
        <f t="shared" si="0"/>
        <v>-6.3776788282434767E-3</v>
      </c>
      <c r="D777" s="4">
        <f t="shared" si="1"/>
        <v>-6.3981031078358692E-3</v>
      </c>
      <c r="E777" s="4">
        <f t="shared" si="2"/>
        <v>-1.6123219831746389</v>
      </c>
    </row>
    <row r="778" spans="1:5" ht="15.75" customHeight="1">
      <c r="A778" s="2">
        <v>44473</v>
      </c>
      <c r="B778" s="3">
        <v>150.792709</v>
      </c>
      <c r="C778" s="4">
        <f t="shared" si="0"/>
        <v>-7.7897142600862517E-3</v>
      </c>
      <c r="D778" s="4">
        <f t="shared" si="1"/>
        <v>-7.8202125695323536E-3</v>
      </c>
      <c r="E778" s="4">
        <f t="shared" si="2"/>
        <v>-1.9706935675221531</v>
      </c>
    </row>
    <row r="779" spans="1:5" ht="15.75" customHeight="1">
      <c r="A779" s="2">
        <v>44474</v>
      </c>
      <c r="B779" s="3">
        <v>151.13365200000001</v>
      </c>
      <c r="C779" s="4">
        <f t="shared" si="0"/>
        <v>2.2610045423350671E-3</v>
      </c>
      <c r="D779" s="4">
        <f t="shared" si="1"/>
        <v>2.2584523179015039E-3</v>
      </c>
      <c r="E779" s="4">
        <f t="shared" si="2"/>
        <v>0.56912998411117899</v>
      </c>
    </row>
    <row r="780" spans="1:5" ht="15.75" customHeight="1">
      <c r="A780" s="2">
        <v>44475</v>
      </c>
      <c r="B780" s="3">
        <v>151.446213</v>
      </c>
      <c r="C780" s="4">
        <f t="shared" si="0"/>
        <v>2.0681098872671194E-3</v>
      </c>
      <c r="D780" s="4">
        <f t="shared" si="1"/>
        <v>2.0659742919377686E-3</v>
      </c>
      <c r="E780" s="4">
        <f t="shared" si="2"/>
        <v>0.52062552156831765</v>
      </c>
    </row>
    <row r="781" spans="1:5" ht="15.75" customHeight="1">
      <c r="A781" s="2">
        <v>44476</v>
      </c>
      <c r="B781" s="3">
        <v>152.800522</v>
      </c>
      <c r="C781" s="4">
        <f t="shared" si="0"/>
        <v>8.9425081893596148E-3</v>
      </c>
      <c r="D781" s="4">
        <f t="shared" si="1"/>
        <v>8.9027607484635403E-3</v>
      </c>
      <c r="E781" s="4">
        <f t="shared" si="2"/>
        <v>2.2434957086128122</v>
      </c>
    </row>
    <row r="782" spans="1:5" ht="15.75" customHeight="1">
      <c r="A782" s="2">
        <v>44477</v>
      </c>
      <c r="B782" s="3">
        <v>152.41220100000001</v>
      </c>
      <c r="C782" s="4">
        <f t="shared" si="0"/>
        <v>-2.5413591191788638E-3</v>
      </c>
      <c r="D782" s="4">
        <f t="shared" si="1"/>
        <v>-2.5445938538423453E-3</v>
      </c>
      <c r="E782" s="4">
        <f t="shared" si="2"/>
        <v>-0.64123765116827103</v>
      </c>
    </row>
    <row r="783" spans="1:5" ht="15.75" customHeight="1">
      <c r="A783" s="2">
        <v>44480</v>
      </c>
      <c r="B783" s="3">
        <v>151.768204</v>
      </c>
      <c r="C783" s="4">
        <f t="shared" si="0"/>
        <v>-4.2253638211025707E-3</v>
      </c>
      <c r="D783" s="4">
        <f t="shared" si="1"/>
        <v>-4.2343158968971241E-3</v>
      </c>
      <c r="E783" s="4">
        <f t="shared" si="2"/>
        <v>-1.0670476060180754</v>
      </c>
    </row>
    <row r="784" spans="1:5" ht="15.75" customHeight="1">
      <c r="A784" s="2">
        <v>44481</v>
      </c>
      <c r="B784" s="3">
        <v>149.34371899999999</v>
      </c>
      <c r="C784" s="4">
        <f t="shared" si="0"/>
        <v>-1.5974920543963243E-2</v>
      </c>
      <c r="D784" s="4">
        <f t="shared" si="1"/>
        <v>-1.6103895002608212E-2</v>
      </c>
      <c r="E784" s="4">
        <f t="shared" si="2"/>
        <v>-4.0581815406572694</v>
      </c>
    </row>
    <row r="785" spans="1:5" ht="15.75" customHeight="1">
      <c r="A785" s="2">
        <v>44482</v>
      </c>
      <c r="B785" s="3">
        <v>150.77377300000001</v>
      </c>
      <c r="C785" s="4">
        <f t="shared" si="0"/>
        <v>9.5755885120285024E-3</v>
      </c>
      <c r="D785" s="4">
        <f t="shared" si="1"/>
        <v>9.5300331464287791E-3</v>
      </c>
      <c r="E785" s="4">
        <f t="shared" si="2"/>
        <v>2.4015683529000524</v>
      </c>
    </row>
    <row r="786" spans="1:5" ht="15.75" customHeight="1">
      <c r="A786" s="2">
        <v>44483</v>
      </c>
      <c r="B786" s="3">
        <v>151.63561999999999</v>
      </c>
      <c r="C786" s="4">
        <f t="shared" si="0"/>
        <v>5.716159931873451E-3</v>
      </c>
      <c r="D786" s="4">
        <f t="shared" si="1"/>
        <v>5.6998846815253601E-3</v>
      </c>
      <c r="E786" s="4">
        <f t="shared" si="2"/>
        <v>1.4363709397443907</v>
      </c>
    </row>
    <row r="787" spans="1:5" ht="15.75" customHeight="1">
      <c r="A787" s="2">
        <v>44484</v>
      </c>
      <c r="B787" s="3">
        <v>152.76263399999999</v>
      </c>
      <c r="C787" s="4">
        <f t="shared" si="0"/>
        <v>7.4323829717582368E-3</v>
      </c>
      <c r="D787" s="4">
        <f t="shared" si="1"/>
        <v>7.4048989108032393E-3</v>
      </c>
      <c r="E787" s="4">
        <f t="shared" si="2"/>
        <v>1.8660345255224162</v>
      </c>
    </row>
    <row r="788" spans="1:5" ht="15.75" customHeight="1">
      <c r="A788" s="2">
        <v>44487</v>
      </c>
      <c r="B788" s="3">
        <v>151.645081</v>
      </c>
      <c r="C788" s="4">
        <f t="shared" si="0"/>
        <v>-7.3156175089255579E-3</v>
      </c>
      <c r="D788" s="4">
        <f t="shared" si="1"/>
        <v>-7.3425078653335495E-3</v>
      </c>
      <c r="E788" s="4">
        <f t="shared" si="2"/>
        <v>-1.8503119820640546</v>
      </c>
    </row>
    <row r="789" spans="1:5" ht="15.75" customHeight="1">
      <c r="A789" s="2">
        <v>44488</v>
      </c>
      <c r="B789" s="3">
        <v>155.19657900000001</v>
      </c>
      <c r="C789" s="4">
        <f t="shared" si="0"/>
        <v>2.3419803508166605E-2</v>
      </c>
      <c r="D789" s="4">
        <f t="shared" si="1"/>
        <v>2.3149767903377645E-2</v>
      </c>
      <c r="E789" s="4">
        <f t="shared" si="2"/>
        <v>5.8337415116511666</v>
      </c>
    </row>
    <row r="790" spans="1:5" ht="15.75" customHeight="1">
      <c r="A790" s="2">
        <v>44489</v>
      </c>
      <c r="B790" s="3">
        <v>155.11135899999999</v>
      </c>
      <c r="C790" s="4">
        <f t="shared" si="0"/>
        <v>-5.4911004191671609E-4</v>
      </c>
      <c r="D790" s="4">
        <f t="shared" si="1"/>
        <v>-5.4926085804807376E-4</v>
      </c>
      <c r="E790" s="4">
        <f t="shared" si="2"/>
        <v>-0.13841373622811459</v>
      </c>
    </row>
    <row r="791" spans="1:5" ht="15.75" customHeight="1">
      <c r="A791" s="2">
        <v>44490</v>
      </c>
      <c r="B791" s="3">
        <v>154.751465</v>
      </c>
      <c r="C791" s="4">
        <f t="shared" si="0"/>
        <v>-2.3202298163089207E-3</v>
      </c>
      <c r="D791" s="4">
        <f t="shared" si="1"/>
        <v>-2.3229257203945383E-3</v>
      </c>
      <c r="E791" s="4">
        <f t="shared" si="2"/>
        <v>-0.5853772815394237</v>
      </c>
    </row>
    <row r="792" spans="1:5" ht="15.75" customHeight="1">
      <c r="A792" s="2">
        <v>44491</v>
      </c>
      <c r="B792" s="3">
        <v>155.05453499999999</v>
      </c>
      <c r="C792" s="4">
        <f t="shared" si="0"/>
        <v>1.9584305712387995E-3</v>
      </c>
      <c r="D792" s="4">
        <f t="shared" si="1"/>
        <v>1.9565153462367331E-3</v>
      </c>
      <c r="E792" s="4">
        <f t="shared" si="2"/>
        <v>0.49304186725165672</v>
      </c>
    </row>
    <row r="793" spans="1:5" ht="15.75" customHeight="1">
      <c r="A793" s="2">
        <v>44494</v>
      </c>
      <c r="B793" s="3">
        <v>155.39549299999999</v>
      </c>
      <c r="C793" s="4">
        <f t="shared" si="0"/>
        <v>2.198955354643452E-3</v>
      </c>
      <c r="D793" s="4">
        <f t="shared" si="1"/>
        <v>2.1965411907623111E-3</v>
      </c>
      <c r="E793" s="4">
        <f t="shared" si="2"/>
        <v>0.55352838007210237</v>
      </c>
    </row>
    <row r="794" spans="1:5" ht="15.75" customHeight="1">
      <c r="A794" s="2">
        <v>44495</v>
      </c>
      <c r="B794" s="3">
        <v>156.97709699999999</v>
      </c>
      <c r="C794" s="4">
        <f t="shared" si="0"/>
        <v>1.0177927103715928E-2</v>
      </c>
      <c r="D794" s="4">
        <f t="shared" si="1"/>
        <v>1.0126480787081144E-2</v>
      </c>
      <c r="E794" s="4">
        <f t="shared" si="2"/>
        <v>2.5518731583444483</v>
      </c>
    </row>
    <row r="795" spans="1:5" ht="15.75" customHeight="1">
      <c r="A795" s="2">
        <v>44496</v>
      </c>
      <c r="B795" s="3">
        <v>155.07347100000001</v>
      </c>
      <c r="C795" s="4">
        <f t="shared" si="0"/>
        <v>-1.2126775411065058E-2</v>
      </c>
      <c r="D795" s="4">
        <f t="shared" si="1"/>
        <v>-1.2200904660753693E-2</v>
      </c>
      <c r="E795" s="4">
        <f t="shared" si="2"/>
        <v>-3.0746279745099305</v>
      </c>
    </row>
    <row r="796" spans="1:5" ht="15.75" customHeight="1">
      <c r="A796" s="2">
        <v>44497</v>
      </c>
      <c r="B796" s="3">
        <v>154.230591</v>
      </c>
      <c r="C796" s="4">
        <f t="shared" si="0"/>
        <v>-5.4353590885961919E-3</v>
      </c>
      <c r="D796" s="4">
        <f t="shared" si="1"/>
        <v>-5.4501843977965616E-3</v>
      </c>
      <c r="E796" s="4">
        <f t="shared" si="2"/>
        <v>-1.3734464682447336</v>
      </c>
    </row>
    <row r="797" spans="1:5" ht="15.75" customHeight="1">
      <c r="A797" s="2">
        <v>44498</v>
      </c>
      <c r="B797" s="3">
        <v>154.259018</v>
      </c>
      <c r="C797" s="4">
        <f t="shared" si="0"/>
        <v>1.8431492621326687E-4</v>
      </c>
      <c r="D797" s="4">
        <f t="shared" si="1"/>
        <v>1.8429794230417223E-4</v>
      </c>
      <c r="E797" s="4">
        <f t="shared" si="2"/>
        <v>4.6443081460651403E-2</v>
      </c>
    </row>
    <row r="798" spans="1:5" ht="15.75" customHeight="1">
      <c r="A798" s="2">
        <v>44501</v>
      </c>
      <c r="B798" s="3">
        <v>154.39158599999999</v>
      </c>
      <c r="C798" s="4">
        <f t="shared" si="0"/>
        <v>8.5938573782436513E-4</v>
      </c>
      <c r="D798" s="4">
        <f t="shared" si="1"/>
        <v>8.5901667732951874E-4</v>
      </c>
      <c r="E798" s="4">
        <f t="shared" si="2"/>
        <v>0.21647220268703873</v>
      </c>
    </row>
    <row r="799" spans="1:5" ht="15.75" customHeight="1">
      <c r="A799" s="2">
        <v>44502</v>
      </c>
      <c r="B799" s="3">
        <v>156.82553100000001</v>
      </c>
      <c r="C799" s="4">
        <f t="shared" si="0"/>
        <v>1.5764751584325474E-2</v>
      </c>
      <c r="D799" s="4">
        <f t="shared" si="1"/>
        <v>1.5641778629690288E-2</v>
      </c>
      <c r="E799" s="4">
        <f t="shared" si="2"/>
        <v>3.9417282146819526</v>
      </c>
    </row>
    <row r="800" spans="1:5" ht="15.75" customHeight="1">
      <c r="A800" s="2">
        <v>44503</v>
      </c>
      <c r="B800" s="3">
        <v>156.32360800000001</v>
      </c>
      <c r="C800" s="4">
        <f t="shared" si="0"/>
        <v>-3.2005184155888813E-3</v>
      </c>
      <c r="D800" s="4">
        <f t="shared" si="1"/>
        <v>-3.2056510289279806E-3</v>
      </c>
      <c r="E800" s="4">
        <f t="shared" si="2"/>
        <v>-0.80782405928985113</v>
      </c>
    </row>
    <row r="801" spans="1:5" ht="15.75" customHeight="1">
      <c r="A801" s="2">
        <v>44504</v>
      </c>
      <c r="B801" s="3">
        <v>155.88797</v>
      </c>
      <c r="C801" s="4">
        <f t="shared" si="0"/>
        <v>-2.7867703769990488E-3</v>
      </c>
      <c r="D801" s="4">
        <f t="shared" si="1"/>
        <v>-2.7906606507802066E-3</v>
      </c>
      <c r="E801" s="4">
        <f t="shared" si="2"/>
        <v>-0.70324648399661205</v>
      </c>
    </row>
    <row r="802" spans="1:5" ht="15.75" customHeight="1">
      <c r="A802" s="2">
        <v>44505</v>
      </c>
      <c r="B802" s="3">
        <v>154.77989199999999</v>
      </c>
      <c r="C802" s="4">
        <f t="shared" si="0"/>
        <v>-7.1081687701751847E-3</v>
      </c>
      <c r="D802" s="4">
        <f t="shared" si="1"/>
        <v>-7.1335521596078075E-3</v>
      </c>
      <c r="E802" s="4">
        <f t="shared" si="2"/>
        <v>-1.7976551442211675</v>
      </c>
    </row>
    <row r="803" spans="1:5" ht="15.75" customHeight="1">
      <c r="A803" s="2">
        <v>44508</v>
      </c>
      <c r="B803" s="3">
        <v>154.24954199999999</v>
      </c>
      <c r="C803" s="4">
        <f t="shared" si="0"/>
        <v>-3.4264786798016279E-3</v>
      </c>
      <c r="D803" s="4">
        <f t="shared" si="1"/>
        <v>-3.4323625022461258E-3</v>
      </c>
      <c r="E803" s="4">
        <f t="shared" si="2"/>
        <v>-0.86495535056602368</v>
      </c>
    </row>
    <row r="804" spans="1:5" ht="15.75" customHeight="1">
      <c r="A804" s="2">
        <v>44509</v>
      </c>
      <c r="B804" s="3">
        <v>153.908569</v>
      </c>
      <c r="C804" s="4">
        <f t="shared" si="0"/>
        <v>-2.2105284435787248E-3</v>
      </c>
      <c r="D804" s="4">
        <f t="shared" si="1"/>
        <v>-2.2129752680937992E-3</v>
      </c>
      <c r="E804" s="4">
        <f t="shared" si="2"/>
        <v>-0.55766976755963737</v>
      </c>
    </row>
    <row r="805" spans="1:5" ht="15.75" customHeight="1">
      <c r="A805" s="2">
        <v>44510</v>
      </c>
      <c r="B805" s="3">
        <v>155.57543899999999</v>
      </c>
      <c r="C805" s="4">
        <f t="shared" si="0"/>
        <v>1.0830261179284883E-2</v>
      </c>
      <c r="D805" s="4">
        <f t="shared" si="1"/>
        <v>1.0772033934273194E-2</v>
      </c>
      <c r="E805" s="4">
        <f t="shared" si="2"/>
        <v>2.7145525514368449</v>
      </c>
    </row>
    <row r="806" spans="1:5" ht="15.75" customHeight="1">
      <c r="A806" s="2">
        <v>44511</v>
      </c>
      <c r="B806" s="3">
        <v>154.429474</v>
      </c>
      <c r="C806" s="4">
        <f t="shared" si="0"/>
        <v>-7.3659763222650443E-3</v>
      </c>
      <c r="D806" s="4">
        <f t="shared" si="1"/>
        <v>-7.3932390862741452E-3</v>
      </c>
      <c r="E806" s="4">
        <f t="shared" si="2"/>
        <v>-1.8630962497410846</v>
      </c>
    </row>
    <row r="807" spans="1:5" ht="15.75" customHeight="1">
      <c r="A807" s="2">
        <v>44512</v>
      </c>
      <c r="B807" s="3">
        <v>156.27624499999999</v>
      </c>
      <c r="C807" s="4">
        <f t="shared" si="0"/>
        <v>1.1958669236935882E-2</v>
      </c>
      <c r="D807" s="4">
        <f t="shared" si="1"/>
        <v>1.1887729356306085E-2</v>
      </c>
      <c r="E807" s="4">
        <f t="shared" si="2"/>
        <v>2.9957077977891333</v>
      </c>
    </row>
    <row r="808" spans="1:5" ht="15.75" customHeight="1">
      <c r="A808" s="2">
        <v>44515</v>
      </c>
      <c r="B808" s="3">
        <v>154.865128</v>
      </c>
      <c r="C808" s="4">
        <f t="shared" si="0"/>
        <v>-9.0296321107535583E-3</v>
      </c>
      <c r="D808" s="4">
        <f t="shared" si="1"/>
        <v>-9.0706463209488317E-3</v>
      </c>
      <c r="E808" s="4">
        <f t="shared" si="2"/>
        <v>-2.2858028728791058</v>
      </c>
    </row>
    <row r="809" spans="1:5" ht="15.75" customHeight="1">
      <c r="A809" s="2">
        <v>44516</v>
      </c>
      <c r="B809" s="3">
        <v>154.06012000000001</v>
      </c>
      <c r="C809" s="4">
        <f t="shared" si="0"/>
        <v>-5.1981231048992939E-3</v>
      </c>
      <c r="D809" s="4">
        <f t="shared" si="1"/>
        <v>-5.2116803486955358E-3</v>
      </c>
      <c r="E809" s="4">
        <f t="shared" si="2"/>
        <v>-1.3133434478712751</v>
      </c>
    </row>
    <row r="810" spans="1:5" ht="15.75" customHeight="1">
      <c r="A810" s="2">
        <v>44517</v>
      </c>
      <c r="B810" s="3">
        <v>154.63784799999999</v>
      </c>
      <c r="C810" s="4">
        <f t="shared" si="0"/>
        <v>3.7500165519797016E-3</v>
      </c>
      <c r="D810" s="4">
        <f t="shared" si="1"/>
        <v>3.7430027689759164E-3</v>
      </c>
      <c r="E810" s="4">
        <f t="shared" si="2"/>
        <v>0.94323669778193098</v>
      </c>
    </row>
    <row r="811" spans="1:5" ht="15.75" customHeight="1">
      <c r="A811" s="2">
        <v>44518</v>
      </c>
      <c r="B811" s="3">
        <v>153.80436700000001</v>
      </c>
      <c r="C811" s="4">
        <f t="shared" si="0"/>
        <v>-5.3898900610669246E-3</v>
      </c>
      <c r="D811" s="4">
        <f t="shared" si="1"/>
        <v>-5.4044679241506913E-3</v>
      </c>
      <c r="E811" s="4">
        <f t="shared" si="2"/>
        <v>-1.3619259168859743</v>
      </c>
    </row>
    <row r="812" spans="1:5" ht="15.75" customHeight="1">
      <c r="A812" s="2">
        <v>44519</v>
      </c>
      <c r="B812" s="3">
        <v>154.268463</v>
      </c>
      <c r="C812" s="4">
        <f t="shared" si="0"/>
        <v>3.0174435814295415E-3</v>
      </c>
      <c r="D812" s="4">
        <f t="shared" si="1"/>
        <v>3.0129002357777209E-3</v>
      </c>
      <c r="E812" s="4">
        <f t="shared" si="2"/>
        <v>0.75925085941598569</v>
      </c>
    </row>
    <row r="813" spans="1:5" ht="15.75" customHeight="1">
      <c r="A813" s="2">
        <v>44522</v>
      </c>
      <c r="B813" s="3">
        <v>152.23799099999999</v>
      </c>
      <c r="C813" s="4">
        <f t="shared" si="0"/>
        <v>-1.3161938354179384E-2</v>
      </c>
      <c r="D813" s="4">
        <f t="shared" si="1"/>
        <v>-1.3249324290650608E-2</v>
      </c>
      <c r="E813" s="4">
        <f t="shared" si="2"/>
        <v>-3.3388297212439531</v>
      </c>
    </row>
    <row r="814" spans="1:5" ht="15.75" customHeight="1">
      <c r="A814" s="2">
        <v>44523</v>
      </c>
      <c r="B814" s="3">
        <v>153.181747</v>
      </c>
      <c r="C814" s="4">
        <f t="shared" si="0"/>
        <v>6.1992147544827209E-3</v>
      </c>
      <c r="D814" s="4">
        <f t="shared" si="1"/>
        <v>6.1800786677826671E-3</v>
      </c>
      <c r="E814" s="4">
        <f t="shared" si="2"/>
        <v>1.5573798242812322</v>
      </c>
    </row>
    <row r="815" spans="1:5" ht="15.75" customHeight="1">
      <c r="A815" s="2">
        <v>44524</v>
      </c>
      <c r="B815" s="3">
        <v>152.75277700000001</v>
      </c>
      <c r="C815" s="4">
        <f t="shared" si="0"/>
        <v>-2.8003989274256844E-3</v>
      </c>
      <c r="D815" s="4">
        <f t="shared" si="1"/>
        <v>-2.8043273803730921E-3</v>
      </c>
      <c r="E815" s="4">
        <f t="shared" si="2"/>
        <v>-0.70669049985401922</v>
      </c>
    </row>
    <row r="816" spans="1:5" ht="15.75" customHeight="1">
      <c r="A816" s="2">
        <v>44526</v>
      </c>
      <c r="B816" s="3">
        <v>151.76135300000001</v>
      </c>
      <c r="C816" s="4">
        <f t="shared" si="0"/>
        <v>-6.4903828229583996E-3</v>
      </c>
      <c r="D816" s="4">
        <f t="shared" si="1"/>
        <v>-6.5115369394409001E-3</v>
      </c>
      <c r="E816" s="4">
        <f t="shared" si="2"/>
        <v>-1.6409073087391068</v>
      </c>
    </row>
    <row r="817" spans="1:5" ht="15.75" customHeight="1">
      <c r="A817" s="2">
        <v>44529</v>
      </c>
      <c r="B817" s="3">
        <v>152.28566000000001</v>
      </c>
      <c r="C817" s="4">
        <f t="shared" si="0"/>
        <v>3.4548123724225965E-3</v>
      </c>
      <c r="D817" s="4">
        <f t="shared" si="1"/>
        <v>3.4488582178751367E-3</v>
      </c>
      <c r="E817" s="4">
        <f t="shared" si="2"/>
        <v>0.86911227090453447</v>
      </c>
    </row>
    <row r="818" spans="1:5" ht="15.75" customHeight="1">
      <c r="A818" s="2">
        <v>44530</v>
      </c>
      <c r="B818" s="3">
        <v>148.64413500000001</v>
      </c>
      <c r="C818" s="4">
        <f t="shared" si="0"/>
        <v>-2.3912461619826852E-2</v>
      </c>
      <c r="D818" s="4">
        <f t="shared" si="1"/>
        <v>-2.4203005627746365E-2</v>
      </c>
      <c r="E818" s="4">
        <f t="shared" si="2"/>
        <v>-6.0991574181920836</v>
      </c>
    </row>
    <row r="819" spans="1:5" ht="15.75" customHeight="1">
      <c r="A819" s="2">
        <v>44531</v>
      </c>
      <c r="B819" s="3">
        <v>150.69369499999999</v>
      </c>
      <c r="C819" s="4">
        <f t="shared" si="0"/>
        <v>1.3788367768428841E-2</v>
      </c>
      <c r="D819" s="4">
        <f t="shared" si="1"/>
        <v>1.3694173098422783E-2</v>
      </c>
      <c r="E819" s="4">
        <f t="shared" si="2"/>
        <v>3.4509316208025411</v>
      </c>
    </row>
    <row r="820" spans="1:5" ht="15.75" customHeight="1">
      <c r="A820" s="2">
        <v>44532</v>
      </c>
      <c r="B820" s="3">
        <v>149.749954</v>
      </c>
      <c r="C820" s="4">
        <f t="shared" si="0"/>
        <v>-6.2626442333900481E-3</v>
      </c>
      <c r="D820" s="4">
        <f t="shared" si="1"/>
        <v>-6.2823368514135867E-3</v>
      </c>
      <c r="E820" s="4">
        <f t="shared" si="2"/>
        <v>-1.5831488865562238</v>
      </c>
    </row>
    <row r="821" spans="1:5" ht="15.75" customHeight="1">
      <c r="A821" s="2">
        <v>44533</v>
      </c>
      <c r="B821" s="3">
        <v>151.932953</v>
      </c>
      <c r="C821" s="4">
        <f t="shared" si="0"/>
        <v>1.4577627182443043E-2</v>
      </c>
      <c r="D821" s="4">
        <f t="shared" si="1"/>
        <v>1.4472395032543245E-2</v>
      </c>
      <c r="E821" s="4">
        <f t="shared" si="2"/>
        <v>3.6470435482008976</v>
      </c>
    </row>
    <row r="822" spans="1:5" ht="15.75" customHeight="1">
      <c r="A822" s="2">
        <v>44536</v>
      </c>
      <c r="B822" s="3">
        <v>155.32661400000001</v>
      </c>
      <c r="C822" s="4">
        <f t="shared" si="0"/>
        <v>2.2336569736783888E-2</v>
      </c>
      <c r="D822" s="4">
        <f t="shared" si="1"/>
        <v>2.2090762161749638E-2</v>
      </c>
      <c r="E822" s="4">
        <f t="shared" si="2"/>
        <v>5.5668720647609087</v>
      </c>
    </row>
    <row r="823" spans="1:5" ht="15.75" customHeight="1">
      <c r="A823" s="2">
        <v>44537</v>
      </c>
      <c r="B823" s="3">
        <v>155.72697400000001</v>
      </c>
      <c r="C823" s="4">
        <f t="shared" si="0"/>
        <v>2.5775363905119713E-3</v>
      </c>
      <c r="D823" s="4">
        <f t="shared" si="1"/>
        <v>2.5742202406987733E-3</v>
      </c>
      <c r="E823" s="4">
        <f t="shared" si="2"/>
        <v>0.64870350065609084</v>
      </c>
    </row>
    <row r="824" spans="1:5" ht="15.75" customHeight="1">
      <c r="A824" s="2">
        <v>44538</v>
      </c>
      <c r="B824" s="3">
        <v>156.66119399999999</v>
      </c>
      <c r="C824" s="4">
        <f t="shared" si="0"/>
        <v>5.9990891494493557E-3</v>
      </c>
      <c r="D824" s="4">
        <f t="shared" si="1"/>
        <v>5.9811662590952925E-3</v>
      </c>
      <c r="E824" s="4">
        <f t="shared" si="2"/>
        <v>1.5072538972920138</v>
      </c>
    </row>
    <row r="825" spans="1:5" ht="15.75" customHeight="1">
      <c r="A825" s="2">
        <v>44539</v>
      </c>
      <c r="B825" s="3">
        <v>158.14830000000001</v>
      </c>
      <c r="C825" s="4">
        <f t="shared" si="0"/>
        <v>9.4924975485633761E-3</v>
      </c>
      <c r="D825" s="4">
        <f t="shared" si="1"/>
        <v>9.4477268942663919E-3</v>
      </c>
      <c r="E825" s="4">
        <f t="shared" si="2"/>
        <v>2.3808271773551306</v>
      </c>
    </row>
    <row r="826" spans="1:5" ht="15.75" customHeight="1">
      <c r="A826" s="2">
        <v>44540</v>
      </c>
      <c r="B826" s="3">
        <v>157.757462</v>
      </c>
      <c r="C826" s="4">
        <f t="shared" si="0"/>
        <v>-2.4713386106584908E-3</v>
      </c>
      <c r="D826" s="4">
        <f t="shared" si="1"/>
        <v>-2.4743974085121774E-3</v>
      </c>
      <c r="E826" s="4">
        <f t="shared" si="2"/>
        <v>-0.62354814694506866</v>
      </c>
    </row>
    <row r="827" spans="1:5" ht="15.75" customHeight="1">
      <c r="A827" s="2">
        <v>44543</v>
      </c>
      <c r="B827" s="3">
        <v>160.57913199999999</v>
      </c>
      <c r="C827" s="4">
        <f t="shared" si="0"/>
        <v>1.7886126996642372E-2</v>
      </c>
      <c r="D827" s="4">
        <f t="shared" si="1"/>
        <v>1.7728052339801507E-2</v>
      </c>
      <c r="E827" s="4">
        <f t="shared" si="2"/>
        <v>4.4674691896299796</v>
      </c>
    </row>
    <row r="828" spans="1:5" ht="15.75" customHeight="1">
      <c r="A828" s="2">
        <v>44544</v>
      </c>
      <c r="B828" s="3">
        <v>162.33315999999999</v>
      </c>
      <c r="C828" s="4">
        <f t="shared" si="0"/>
        <v>1.0923137883196463E-2</v>
      </c>
      <c r="D828" s="4">
        <f t="shared" si="1"/>
        <v>1.0863911315579788E-2</v>
      </c>
      <c r="E828" s="4">
        <f t="shared" si="2"/>
        <v>2.7377056515261069</v>
      </c>
    </row>
    <row r="829" spans="1:5" ht="15.75" customHeight="1">
      <c r="A829" s="2">
        <v>44545</v>
      </c>
      <c r="B829" s="3">
        <v>163.143463</v>
      </c>
      <c r="C829" s="4">
        <f t="shared" si="0"/>
        <v>4.9916049191674992E-3</v>
      </c>
      <c r="D829" s="4">
        <f t="shared" si="1"/>
        <v>4.9791881618886482E-3</v>
      </c>
      <c r="E829" s="4">
        <f t="shared" si="2"/>
        <v>1.2547554167959394</v>
      </c>
    </row>
    <row r="830" spans="1:5" ht="15.75" customHeight="1">
      <c r="A830" s="2">
        <v>44546</v>
      </c>
      <c r="B830" s="3">
        <v>164.92607100000001</v>
      </c>
      <c r="C830" s="4">
        <f t="shared" si="0"/>
        <v>1.0926628423965785E-2</v>
      </c>
      <c r="D830" s="4">
        <f t="shared" si="1"/>
        <v>1.0867364134703626E-2</v>
      </c>
      <c r="E830" s="4">
        <f t="shared" si="2"/>
        <v>2.7385757619453139</v>
      </c>
    </row>
    <row r="831" spans="1:5" ht="15.75" customHeight="1">
      <c r="A831" s="2">
        <v>44547</v>
      </c>
      <c r="B831" s="3">
        <v>160.369415</v>
      </c>
      <c r="C831" s="4">
        <f t="shared" si="0"/>
        <v>-2.7628476033967994E-2</v>
      </c>
      <c r="D831" s="4">
        <f t="shared" si="1"/>
        <v>-2.8017321249060392E-2</v>
      </c>
      <c r="E831" s="4">
        <f t="shared" si="2"/>
        <v>-7.0603649547632186</v>
      </c>
    </row>
    <row r="832" spans="1:5" ht="15.75" customHeight="1">
      <c r="A832" s="2">
        <v>44550</v>
      </c>
      <c r="B832" s="3">
        <v>159.91184999999999</v>
      </c>
      <c r="C832" s="4">
        <f t="shared" si="0"/>
        <v>-2.8531936716238359E-3</v>
      </c>
      <c r="D832" s="4">
        <f t="shared" si="1"/>
        <v>-2.857271787638132E-3</v>
      </c>
      <c r="E832" s="4">
        <f t="shared" si="2"/>
        <v>-0.72003249048480922</v>
      </c>
    </row>
    <row r="833" spans="1:5" ht="15.75" customHeight="1">
      <c r="A833" s="2">
        <v>44551</v>
      </c>
      <c r="B833" s="3">
        <v>159.39711</v>
      </c>
      <c r="C833" s="4">
        <f t="shared" si="0"/>
        <v>-3.2188984118437071E-3</v>
      </c>
      <c r="D833" s="4">
        <f t="shared" si="1"/>
        <v>-3.224090209576641E-3</v>
      </c>
      <c r="E833" s="4">
        <f t="shared" si="2"/>
        <v>-0.8124707328133135</v>
      </c>
    </row>
    <row r="834" spans="1:5" ht="15.75" customHeight="1">
      <c r="A834" s="2">
        <v>44552</v>
      </c>
      <c r="B834" s="3">
        <v>160.08345</v>
      </c>
      <c r="C834" s="4">
        <f t="shared" si="0"/>
        <v>4.305849710826007E-3</v>
      </c>
      <c r="D834" s="4">
        <f t="shared" si="1"/>
        <v>4.2966060649604083E-3</v>
      </c>
      <c r="E834" s="4">
        <f t="shared" si="2"/>
        <v>1.0827447283700229</v>
      </c>
    </row>
    <row r="835" spans="1:5" ht="15.75" customHeight="1">
      <c r="A835" s="2">
        <v>44553</v>
      </c>
      <c r="B835" s="3">
        <v>160.38850400000001</v>
      </c>
      <c r="C835" s="4">
        <f t="shared" si="0"/>
        <v>1.905593613830865E-3</v>
      </c>
      <c r="D835" s="4">
        <f t="shared" si="1"/>
        <v>1.9037802736145083E-3</v>
      </c>
      <c r="E835" s="4">
        <f t="shared" si="2"/>
        <v>0.47975262895085607</v>
      </c>
    </row>
    <row r="836" spans="1:5" ht="15.75" customHeight="1">
      <c r="A836" s="2">
        <v>44557</v>
      </c>
      <c r="B836" s="3">
        <v>161.74217200000001</v>
      </c>
      <c r="C836" s="4">
        <f t="shared" si="0"/>
        <v>8.4399315801336906E-3</v>
      </c>
      <c r="D836" s="4">
        <f t="shared" si="1"/>
        <v>8.4045144965725262E-3</v>
      </c>
      <c r="E836" s="4">
        <f t="shared" si="2"/>
        <v>2.1179376531362766</v>
      </c>
    </row>
    <row r="837" spans="1:5" ht="15.75" customHeight="1">
      <c r="A837" s="2">
        <v>44558</v>
      </c>
      <c r="B837" s="3">
        <v>162.39038099999999</v>
      </c>
      <c r="C837" s="4">
        <f t="shared" si="0"/>
        <v>4.0076684514906849E-3</v>
      </c>
      <c r="D837" s="4">
        <f t="shared" si="1"/>
        <v>3.9996591402599773E-3</v>
      </c>
      <c r="E837" s="4">
        <f t="shared" si="2"/>
        <v>1.0079141033455143</v>
      </c>
    </row>
    <row r="838" spans="1:5" ht="15.75" customHeight="1">
      <c r="A838" s="2">
        <v>44559</v>
      </c>
      <c r="B838" s="3">
        <v>163.53428600000001</v>
      </c>
      <c r="C838" s="4">
        <f t="shared" si="0"/>
        <v>7.0441672281070511E-3</v>
      </c>
      <c r="D838" s="4">
        <f t="shared" si="1"/>
        <v>7.019472981254847E-3</v>
      </c>
      <c r="E838" s="4">
        <f t="shared" si="2"/>
        <v>1.7689071912762215</v>
      </c>
    </row>
    <row r="839" spans="1:5" ht="15.75" customHeight="1">
      <c r="A839" s="2">
        <v>44560</v>
      </c>
      <c r="B839" s="3">
        <v>164.258804</v>
      </c>
      <c r="C839" s="4">
        <f t="shared" si="0"/>
        <v>4.430373701573437E-3</v>
      </c>
      <c r="D839" s="4">
        <f t="shared" si="1"/>
        <v>4.4205884867991943E-3</v>
      </c>
      <c r="E839" s="4">
        <f t="shared" si="2"/>
        <v>1.1139882986733969</v>
      </c>
    </row>
    <row r="840" spans="1:5" ht="15.75" customHeight="1">
      <c r="A840" s="2">
        <v>44561</v>
      </c>
      <c r="B840" s="3">
        <v>163.07673600000001</v>
      </c>
      <c r="C840" s="4">
        <f t="shared" si="0"/>
        <v>-7.1963753005287118E-3</v>
      </c>
      <c r="D840" s="4">
        <f t="shared" si="1"/>
        <v>-7.2223941118298423E-3</v>
      </c>
      <c r="E840" s="4">
        <f t="shared" si="2"/>
        <v>-1.8200433161811203</v>
      </c>
    </row>
    <row r="841" spans="1:5" ht="15.75" customHeight="1">
      <c r="A841" s="2">
        <v>44564</v>
      </c>
      <c r="B841" s="3">
        <v>163.524765</v>
      </c>
      <c r="C841" s="4">
        <f t="shared" si="0"/>
        <v>2.7473507931872706E-3</v>
      </c>
      <c r="D841" s="4">
        <f t="shared" si="1"/>
        <v>2.7435837230615377E-3</v>
      </c>
      <c r="E841" s="4">
        <f t="shared" si="2"/>
        <v>0.69138309821150745</v>
      </c>
    </row>
    <row r="842" spans="1:5" ht="15.75" customHeight="1">
      <c r="A842" s="2">
        <v>44565</v>
      </c>
      <c r="B842" s="3">
        <v>163.086243</v>
      </c>
      <c r="C842" s="4">
        <f t="shared" si="0"/>
        <v>-2.6816855538670616E-3</v>
      </c>
      <c r="D842" s="4">
        <f t="shared" si="1"/>
        <v>-2.6852877139202261E-3</v>
      </c>
      <c r="E842" s="4">
        <f t="shared" si="2"/>
        <v>-0.67669250390789693</v>
      </c>
    </row>
    <row r="843" spans="1:5" ht="15.75" customHeight="1">
      <c r="A843" s="2">
        <v>44566</v>
      </c>
      <c r="B843" s="3">
        <v>164.172989</v>
      </c>
      <c r="C843" s="4">
        <f t="shared" si="0"/>
        <v>6.663627661102017E-3</v>
      </c>
      <c r="D843" s="4">
        <f t="shared" si="1"/>
        <v>6.641523834411819E-3</v>
      </c>
      <c r="E843" s="4">
        <f t="shared" si="2"/>
        <v>1.6736640062717785</v>
      </c>
    </row>
    <row r="844" spans="1:5" ht="15.75" customHeight="1">
      <c r="A844" s="2">
        <v>44567</v>
      </c>
      <c r="B844" s="3">
        <v>163.61056500000001</v>
      </c>
      <c r="C844" s="4">
        <f t="shared" si="0"/>
        <v>-3.4258010615862817E-3</v>
      </c>
      <c r="D844" s="4">
        <f t="shared" si="1"/>
        <v>-3.4316825544345015E-3</v>
      </c>
      <c r="E844" s="4">
        <f t="shared" si="2"/>
        <v>-0.86478400371749442</v>
      </c>
    </row>
    <row r="845" spans="1:5" ht="15.75" customHeight="1">
      <c r="A845" s="2">
        <v>44568</v>
      </c>
      <c r="B845" s="3">
        <v>165.82217399999999</v>
      </c>
      <c r="C845" s="4">
        <f t="shared" si="0"/>
        <v>1.3517519482925698E-2</v>
      </c>
      <c r="D845" s="4">
        <f t="shared" si="1"/>
        <v>1.3426972880816134E-2</v>
      </c>
      <c r="E845" s="4">
        <f t="shared" si="2"/>
        <v>3.3835971659656656</v>
      </c>
    </row>
    <row r="846" spans="1:5" ht="15.75" customHeight="1">
      <c r="A846" s="2">
        <v>44571</v>
      </c>
      <c r="B846" s="3">
        <v>165.00233499999999</v>
      </c>
      <c r="C846" s="4">
        <f t="shared" si="0"/>
        <v>-4.9440854635038247E-3</v>
      </c>
      <c r="D846" s="4">
        <f t="shared" si="1"/>
        <v>-4.9563478883864762E-3</v>
      </c>
      <c r="E846" s="4">
        <f t="shared" si="2"/>
        <v>-1.2489996678733919</v>
      </c>
    </row>
    <row r="847" spans="1:5" ht="15.75" customHeight="1">
      <c r="A847" s="2">
        <v>44572</v>
      </c>
      <c r="B847" s="3">
        <v>163.24833699999999</v>
      </c>
      <c r="C847" s="4">
        <f t="shared" si="0"/>
        <v>-1.0630140476496868E-2</v>
      </c>
      <c r="D847" s="4">
        <f t="shared" si="1"/>
        <v>-1.0687044040961371E-2</v>
      </c>
      <c r="E847" s="4">
        <f t="shared" si="2"/>
        <v>-2.6931350983222657</v>
      </c>
    </row>
    <row r="848" spans="1:5" ht="15.75" customHeight="1">
      <c r="A848" s="2">
        <v>44573</v>
      </c>
      <c r="B848" s="3">
        <v>161.85652200000001</v>
      </c>
      <c r="C848" s="4">
        <f t="shared" si="0"/>
        <v>-8.5257530065986509E-3</v>
      </c>
      <c r="D848" s="4">
        <f t="shared" si="1"/>
        <v>-8.5623051433715465E-3</v>
      </c>
      <c r="E848" s="4">
        <f t="shared" si="2"/>
        <v>-2.1577008961296298</v>
      </c>
    </row>
    <row r="849" spans="1:5" ht="15.75" customHeight="1">
      <c r="A849" s="2">
        <v>44574</v>
      </c>
      <c r="B849" s="3">
        <v>160.87468000000001</v>
      </c>
      <c r="C849" s="4">
        <f t="shared" si="0"/>
        <v>-6.0661256517052812E-3</v>
      </c>
      <c r="D849" s="4">
        <f t="shared" si="1"/>
        <v>-6.0845993389440269E-3</v>
      </c>
      <c r="E849" s="4">
        <f t="shared" si="2"/>
        <v>-1.5333190334138949</v>
      </c>
    </row>
    <row r="850" spans="1:5" ht="15.75" customHeight="1">
      <c r="A850" s="2">
        <v>44575</v>
      </c>
      <c r="B850" s="3">
        <v>159.99764999999999</v>
      </c>
      <c r="C850" s="4">
        <f t="shared" si="0"/>
        <v>-5.4516347755906589E-3</v>
      </c>
      <c r="D850" s="4">
        <f t="shared" si="1"/>
        <v>-5.4665491663588601E-3</v>
      </c>
      <c r="E850" s="4">
        <f t="shared" si="2"/>
        <v>-1.3775703899224327</v>
      </c>
    </row>
    <row r="851" spans="1:5" ht="15.75" customHeight="1">
      <c r="A851" s="2">
        <v>44579</v>
      </c>
      <c r="B851" s="3">
        <v>159.29225199999999</v>
      </c>
      <c r="C851" s="4">
        <f t="shared" si="0"/>
        <v>-4.4088022542831248E-3</v>
      </c>
      <c r="D851" s="4">
        <f t="shared" si="1"/>
        <v>-4.4185496831500547E-3</v>
      </c>
      <c r="E851" s="4">
        <f t="shared" si="2"/>
        <v>-1.1134745201538139</v>
      </c>
    </row>
    <row r="852" spans="1:5" ht="15.75" customHeight="1">
      <c r="A852" s="2">
        <v>44580</v>
      </c>
      <c r="B852" s="3">
        <v>158.79652400000001</v>
      </c>
      <c r="C852" s="4">
        <f t="shared" si="0"/>
        <v>-3.1120659905039547E-3</v>
      </c>
      <c r="D852" s="4">
        <f t="shared" si="1"/>
        <v>-3.1169185381161105E-3</v>
      </c>
      <c r="E852" s="4">
        <f t="shared" si="2"/>
        <v>-0.78546347160525987</v>
      </c>
    </row>
    <row r="853" spans="1:5" ht="15.75" customHeight="1">
      <c r="A853" s="2">
        <v>44581</v>
      </c>
      <c r="B853" s="3">
        <v>157.528671</v>
      </c>
      <c r="C853" s="4">
        <f t="shared" si="0"/>
        <v>-7.9841357232731513E-3</v>
      </c>
      <c r="D853" s="4">
        <f t="shared" si="1"/>
        <v>-8.0161796106959851E-3</v>
      </c>
      <c r="E853" s="4">
        <f t="shared" si="2"/>
        <v>-2.0200772618953882</v>
      </c>
    </row>
    <row r="854" spans="1:5" ht="15.75" customHeight="1">
      <c r="A854" s="2">
        <v>44582</v>
      </c>
      <c r="B854" s="3">
        <v>157.166428</v>
      </c>
      <c r="C854" s="4">
        <f t="shared" si="0"/>
        <v>-2.2995369522288834E-3</v>
      </c>
      <c r="D854" s="4">
        <f t="shared" si="1"/>
        <v>-2.3021849475470895E-3</v>
      </c>
      <c r="E854" s="4">
        <f t="shared" si="2"/>
        <v>-0.58015060678186658</v>
      </c>
    </row>
    <row r="855" spans="1:5" ht="15.75" customHeight="1">
      <c r="A855" s="2">
        <v>44585</v>
      </c>
      <c r="B855" s="3">
        <v>155.35519400000001</v>
      </c>
      <c r="C855" s="4">
        <f t="shared" si="0"/>
        <v>-1.1524305941469795E-2</v>
      </c>
      <c r="D855" s="4">
        <f t="shared" si="1"/>
        <v>-1.1591225385426599E-2</v>
      </c>
      <c r="E855" s="4">
        <f t="shared" si="2"/>
        <v>-2.920988797127503</v>
      </c>
    </row>
    <row r="856" spans="1:5" ht="15.75" customHeight="1">
      <c r="A856" s="2">
        <v>44586</v>
      </c>
      <c r="B856" s="3">
        <v>159.79747</v>
      </c>
      <c r="C856" s="4">
        <f t="shared" si="0"/>
        <v>2.8594319157427026E-2</v>
      </c>
      <c r="D856" s="4">
        <f t="shared" si="1"/>
        <v>2.8193131455450653E-2</v>
      </c>
      <c r="E856" s="4">
        <f t="shared" si="2"/>
        <v>7.1046691267735644</v>
      </c>
    </row>
    <row r="857" spans="1:5" ht="15.75" customHeight="1">
      <c r="A857" s="2">
        <v>44587</v>
      </c>
      <c r="B857" s="3">
        <v>160.51243600000001</v>
      </c>
      <c r="C857" s="4">
        <f t="shared" si="0"/>
        <v>4.4742009995527715E-3</v>
      </c>
      <c r="D857" s="4">
        <f t="shared" si="1"/>
        <v>4.4642215179927685E-3</v>
      </c>
      <c r="E857" s="4">
        <f t="shared" si="2"/>
        <v>1.1249838225341777</v>
      </c>
    </row>
    <row r="858" spans="1:5" ht="15.75" customHeight="1">
      <c r="A858" s="2">
        <v>44588</v>
      </c>
      <c r="B858" s="3">
        <v>162.619156</v>
      </c>
      <c r="C858" s="4">
        <f t="shared" si="0"/>
        <v>1.3124964348556742E-2</v>
      </c>
      <c r="D858" s="4">
        <f t="shared" si="1"/>
        <v>1.3039578318222816E-2</v>
      </c>
      <c r="E858" s="4">
        <f t="shared" si="2"/>
        <v>3.2859737361921497</v>
      </c>
    </row>
    <row r="859" spans="1:5" ht="15.75" customHeight="1">
      <c r="A859" s="2">
        <v>44589</v>
      </c>
      <c r="B859" s="3">
        <v>163.76307700000001</v>
      </c>
      <c r="C859" s="4">
        <f t="shared" si="0"/>
        <v>7.0343557803239729E-3</v>
      </c>
      <c r="D859" s="4">
        <f t="shared" si="1"/>
        <v>7.0097301160478697E-3</v>
      </c>
      <c r="E859" s="4">
        <f t="shared" si="2"/>
        <v>1.7664519892440631</v>
      </c>
    </row>
    <row r="860" spans="1:5" ht="15.75" customHeight="1">
      <c r="A860" s="2">
        <v>44592</v>
      </c>
      <c r="B860" s="3">
        <v>164.23973100000001</v>
      </c>
      <c r="C860" s="4">
        <f t="shared" si="0"/>
        <v>2.910631680424497E-3</v>
      </c>
      <c r="D860" s="4">
        <f t="shared" si="1"/>
        <v>2.9064039935412793E-3</v>
      </c>
      <c r="E860" s="4">
        <f t="shared" si="2"/>
        <v>0.73241380637240239</v>
      </c>
    </row>
    <row r="861" spans="1:5" ht="15.75" customHeight="1">
      <c r="A861" s="2">
        <v>44593</v>
      </c>
      <c r="B861" s="3">
        <v>162.895599</v>
      </c>
      <c r="C861" s="4">
        <f t="shared" si="0"/>
        <v>-8.1839637206907127E-3</v>
      </c>
      <c r="D861" s="4">
        <f t="shared" si="1"/>
        <v>-8.2176361938242244E-3</v>
      </c>
      <c r="E861" s="4">
        <f t="shared" si="2"/>
        <v>-2.0708443208437046</v>
      </c>
    </row>
    <row r="862" spans="1:5" ht="15.75" customHeight="1">
      <c r="A862" s="2">
        <v>44594</v>
      </c>
      <c r="B862" s="3">
        <v>164.69729599999999</v>
      </c>
      <c r="C862" s="4">
        <f t="shared" si="0"/>
        <v>1.1060440006116987E-2</v>
      </c>
      <c r="D862" s="4">
        <f t="shared" si="1"/>
        <v>1.0999720651157946E-2</v>
      </c>
      <c r="E862" s="4">
        <f t="shared" si="2"/>
        <v>2.7719296040918024</v>
      </c>
    </row>
    <row r="863" spans="1:5" ht="15.75" customHeight="1">
      <c r="A863" s="2">
        <v>44595</v>
      </c>
      <c r="B863" s="3">
        <v>164.68774400000001</v>
      </c>
      <c r="C863" s="4">
        <f t="shared" si="0"/>
        <v>-5.799730919677715E-5</v>
      </c>
      <c r="D863" s="4">
        <f t="shared" si="1"/>
        <v>-5.7998991105723752E-5</v>
      </c>
      <c r="E863" s="4">
        <f t="shared" si="2"/>
        <v>-1.4615745758642386E-2</v>
      </c>
    </row>
    <row r="864" spans="1:5" ht="15.75" customHeight="1">
      <c r="A864" s="2">
        <v>44596</v>
      </c>
      <c r="B864" s="3">
        <v>163.61056500000001</v>
      </c>
      <c r="C864" s="4">
        <f t="shared" si="0"/>
        <v>-6.5407356603294107E-3</v>
      </c>
      <c r="D864" s="4">
        <f t="shared" si="1"/>
        <v>-6.5622200053410806E-3</v>
      </c>
      <c r="E864" s="4">
        <f t="shared" si="2"/>
        <v>-1.6536794413459524</v>
      </c>
    </row>
    <row r="865" spans="1:5" ht="15.75" customHeight="1">
      <c r="A865" s="2">
        <v>44599</v>
      </c>
      <c r="B865" s="3">
        <v>163.06720000000001</v>
      </c>
      <c r="C865" s="4">
        <f t="shared" si="0"/>
        <v>-3.3210874860067521E-3</v>
      </c>
      <c r="D865" s="4">
        <f t="shared" si="1"/>
        <v>-3.3266145376591142E-3</v>
      </c>
      <c r="E865" s="4">
        <f t="shared" si="2"/>
        <v>-0.83830686349009675</v>
      </c>
    </row>
    <row r="866" spans="1:5" ht="15.75" customHeight="1">
      <c r="A866" s="2">
        <v>44600</v>
      </c>
      <c r="B866" s="3">
        <v>163.49617000000001</v>
      </c>
      <c r="C866" s="4">
        <f t="shared" si="0"/>
        <v>2.6306332603981209E-3</v>
      </c>
      <c r="D866" s="4">
        <f t="shared" si="1"/>
        <v>2.6271792009723341E-3</v>
      </c>
      <c r="E866" s="4">
        <f t="shared" si="2"/>
        <v>0.66204915864502822</v>
      </c>
    </row>
    <row r="867" spans="1:5" ht="15.75" customHeight="1">
      <c r="A867" s="2">
        <v>44601</v>
      </c>
      <c r="B867" s="3">
        <v>163.47711200000001</v>
      </c>
      <c r="C867" s="4">
        <f t="shared" si="0"/>
        <v>-1.1656542168542008E-4</v>
      </c>
      <c r="D867" s="4">
        <f t="shared" si="1"/>
        <v>-1.1657221596212284E-4</v>
      </c>
      <c r="E867" s="4">
        <f t="shared" si="2"/>
        <v>-2.9376198422454956E-2</v>
      </c>
    </row>
    <row r="868" spans="1:5" ht="15.75" customHeight="1">
      <c r="A868" s="2">
        <v>44602</v>
      </c>
      <c r="B868" s="3">
        <v>161.503815</v>
      </c>
      <c r="C868" s="4">
        <f t="shared" si="0"/>
        <v>-1.2070784563407275E-2</v>
      </c>
      <c r="D868" s="4">
        <f t="shared" si="1"/>
        <v>-1.214422809579095E-2</v>
      </c>
      <c r="E868" s="4">
        <f t="shared" si="2"/>
        <v>-3.0603454801393193</v>
      </c>
    </row>
    <row r="869" spans="1:5" ht="15.75" customHeight="1">
      <c r="A869" s="2">
        <v>44603</v>
      </c>
      <c r="B869" s="3">
        <v>159.87373400000001</v>
      </c>
      <c r="C869" s="4">
        <f t="shared" si="0"/>
        <v>-1.0093142381806832E-2</v>
      </c>
      <c r="D869" s="4">
        <f t="shared" si="1"/>
        <v>-1.0144423493550901E-2</v>
      </c>
      <c r="E869" s="4">
        <f t="shared" si="2"/>
        <v>-2.556394720374827</v>
      </c>
    </row>
    <row r="870" spans="1:5" ht="15.75" customHeight="1">
      <c r="A870" s="2">
        <v>44606</v>
      </c>
      <c r="B870" s="3">
        <v>157.86232000000001</v>
      </c>
      <c r="C870" s="4">
        <f t="shared" si="0"/>
        <v>-1.2581266163458732E-2</v>
      </c>
      <c r="D870" s="4">
        <f t="shared" si="1"/>
        <v>-1.2661080442339184E-2</v>
      </c>
      <c r="E870" s="4">
        <f t="shared" si="2"/>
        <v>-3.1905922714694746</v>
      </c>
    </row>
    <row r="871" spans="1:5" ht="15.75" customHeight="1">
      <c r="A871" s="2">
        <v>44607</v>
      </c>
      <c r="B871" s="3">
        <v>159.49241599999999</v>
      </c>
      <c r="C871" s="4">
        <f t="shared" si="0"/>
        <v>1.0326061342567246E-2</v>
      </c>
      <c r="D871" s="4">
        <f t="shared" si="1"/>
        <v>1.0273111766246627E-2</v>
      </c>
      <c r="E871" s="4">
        <f t="shared" si="2"/>
        <v>2.5888241650941497</v>
      </c>
    </row>
    <row r="872" spans="1:5" ht="15.75" customHeight="1">
      <c r="A872" s="2">
        <v>44608</v>
      </c>
      <c r="B872" s="3">
        <v>159.39711</v>
      </c>
      <c r="C872" s="4">
        <f t="shared" si="0"/>
        <v>-5.9755819361337955E-4</v>
      </c>
      <c r="D872" s="4">
        <f t="shared" si="1"/>
        <v>-5.9773680266719169E-4</v>
      </c>
      <c r="E872" s="4">
        <f t="shared" si="2"/>
        <v>-0.15062967427213231</v>
      </c>
    </row>
    <row r="873" spans="1:5" ht="15.75" customHeight="1">
      <c r="A873" s="2">
        <v>44609</v>
      </c>
      <c r="B873" s="3">
        <v>158.424789</v>
      </c>
      <c r="C873" s="4">
        <f t="shared" si="0"/>
        <v>-6.0999913988402533E-3</v>
      </c>
      <c r="D873" s="4">
        <f t="shared" si="1"/>
        <v>-6.1186723542283423E-3</v>
      </c>
      <c r="E873" s="4">
        <f t="shared" si="2"/>
        <v>-1.5419054332655422</v>
      </c>
    </row>
    <row r="874" spans="1:5" ht="15.75" customHeight="1">
      <c r="A874" s="2">
        <v>44610</v>
      </c>
      <c r="B874" s="3">
        <v>156.72662399999999</v>
      </c>
      <c r="C874" s="4">
        <f t="shared" si="0"/>
        <v>-1.0719061143897229E-2</v>
      </c>
      <c r="D874" s="4">
        <f t="shared" si="1"/>
        <v>-1.0776924142627592E-2</v>
      </c>
      <c r="E874" s="4">
        <f t="shared" si="2"/>
        <v>-2.7157848839421534</v>
      </c>
    </row>
    <row r="875" spans="1:5" ht="15.75" customHeight="1">
      <c r="A875" s="2">
        <v>44614</v>
      </c>
      <c r="B875" s="3">
        <v>154.59677099999999</v>
      </c>
      <c r="C875" s="4">
        <f t="shared" si="0"/>
        <v>-1.3589605554190955E-2</v>
      </c>
      <c r="D875" s="4">
        <f t="shared" si="1"/>
        <v>-1.3682789428188312E-2</v>
      </c>
      <c r="E875" s="4">
        <f t="shared" si="2"/>
        <v>-3.4480629359034545</v>
      </c>
    </row>
    <row r="876" spans="1:5" ht="15.75" customHeight="1">
      <c r="A876" s="2">
        <v>44615</v>
      </c>
      <c r="B876" s="3">
        <v>154.67353800000001</v>
      </c>
      <c r="C876" s="4">
        <f t="shared" si="0"/>
        <v>4.9656276456135052E-4</v>
      </c>
      <c r="D876" s="4">
        <f t="shared" si="1"/>
        <v>4.9643951806993124E-4</v>
      </c>
      <c r="E876" s="4">
        <f t="shared" si="2"/>
        <v>0.12510275855362268</v>
      </c>
    </row>
    <row r="877" spans="1:5" ht="15.75" customHeight="1">
      <c r="A877" s="2">
        <v>44616</v>
      </c>
      <c r="B877" s="3">
        <v>151.718582</v>
      </c>
      <c r="C877" s="4">
        <f t="shared" si="0"/>
        <v>-1.9104470216489196E-2</v>
      </c>
      <c r="D877" s="4">
        <f t="shared" si="1"/>
        <v>-1.9289318682409656E-2</v>
      </c>
      <c r="E877" s="4">
        <f t="shared" si="2"/>
        <v>-4.8609083079672333</v>
      </c>
    </row>
    <row r="878" spans="1:5" ht="15.75" customHeight="1">
      <c r="A878" s="2">
        <v>44617</v>
      </c>
      <c r="B878" s="3">
        <v>159.25943000000001</v>
      </c>
      <c r="C878" s="4">
        <f t="shared" si="0"/>
        <v>4.9702863687455315E-2</v>
      </c>
      <c r="D878" s="4">
        <f t="shared" si="1"/>
        <v>4.8507137156737053E-2</v>
      </c>
      <c r="E878" s="4">
        <f t="shared" si="2"/>
        <v>12.223798563497738</v>
      </c>
    </row>
    <row r="879" spans="1:5" ht="15.75" customHeight="1">
      <c r="A879" s="2">
        <v>44620</v>
      </c>
      <c r="B879" s="3">
        <v>157.887497</v>
      </c>
      <c r="C879" s="4">
        <f t="shared" si="0"/>
        <v>-8.6144537877600891E-3</v>
      </c>
      <c r="D879" s="4">
        <f t="shared" si="1"/>
        <v>-8.6517726705507402E-3</v>
      </c>
      <c r="E879" s="4">
        <f t="shared" si="2"/>
        <v>-2.1802467129787866</v>
      </c>
    </row>
    <row r="880" spans="1:5" ht="15.75" customHeight="1">
      <c r="A880" s="2">
        <v>44621</v>
      </c>
      <c r="B880" s="3">
        <v>157.34063699999999</v>
      </c>
      <c r="C880" s="4">
        <f t="shared" si="0"/>
        <v>-3.4636054810597795E-3</v>
      </c>
      <c r="D880" s="4">
        <f t="shared" si="1"/>
        <v>-3.4696176490570099E-3</v>
      </c>
      <c r="E880" s="4">
        <f t="shared" si="2"/>
        <v>-0.87434364756236649</v>
      </c>
    </row>
    <row r="881" spans="1:5" ht="15.75" customHeight="1">
      <c r="A881" s="2">
        <v>44622</v>
      </c>
      <c r="B881" s="3">
        <v>159.29776000000001</v>
      </c>
      <c r="C881" s="4">
        <f t="shared" si="0"/>
        <v>1.2438763674256793E-2</v>
      </c>
      <c r="D881" s="4">
        <f t="shared" si="1"/>
        <v>1.236203784782716E-2</v>
      </c>
      <c r="E881" s="4">
        <f t="shared" si="2"/>
        <v>3.1152335376524443</v>
      </c>
    </row>
    <row r="882" spans="1:5" ht="15.75" customHeight="1">
      <c r="A882" s="2">
        <v>44623</v>
      </c>
      <c r="B882" s="3">
        <v>161.63870199999999</v>
      </c>
      <c r="C882" s="4">
        <f t="shared" si="0"/>
        <v>1.4695385547166413E-2</v>
      </c>
      <c r="D882" s="4">
        <f t="shared" si="1"/>
        <v>1.4588454689491197E-2</v>
      </c>
      <c r="E882" s="4">
        <f t="shared" si="2"/>
        <v>3.6762905817517817</v>
      </c>
    </row>
    <row r="883" spans="1:5" ht="15.75" customHeight="1">
      <c r="A883" s="2">
        <v>44624</v>
      </c>
      <c r="B883" s="3">
        <v>162.59811400000001</v>
      </c>
      <c r="C883" s="4">
        <f t="shared" si="0"/>
        <v>5.9355339292443375E-3</v>
      </c>
      <c r="D883" s="4">
        <f t="shared" si="1"/>
        <v>5.9179880429672191E-3</v>
      </c>
      <c r="E883" s="4">
        <f t="shared" si="2"/>
        <v>1.4913329868277392</v>
      </c>
    </row>
    <row r="884" spans="1:5" ht="15.75" customHeight="1">
      <c r="A884" s="2">
        <v>44627</v>
      </c>
      <c r="B884" s="3">
        <v>165.21727000000001</v>
      </c>
      <c r="C884" s="4">
        <f t="shared" si="0"/>
        <v>1.610815731847913E-2</v>
      </c>
      <c r="D884" s="4">
        <f t="shared" si="1"/>
        <v>1.5979797544080684E-2</v>
      </c>
      <c r="E884" s="4">
        <f t="shared" si="2"/>
        <v>4.0269089811083321</v>
      </c>
    </row>
    <row r="885" spans="1:5" ht="15.75" customHeight="1">
      <c r="A885" s="2">
        <v>44628</v>
      </c>
      <c r="B885" s="3">
        <v>161.86895799999999</v>
      </c>
      <c r="C885" s="4">
        <f t="shared" si="0"/>
        <v>-2.0266113826962646E-2</v>
      </c>
      <c r="D885" s="4">
        <f t="shared" si="1"/>
        <v>-2.0474288913853368E-2</v>
      </c>
      <c r="E885" s="4">
        <f t="shared" si="2"/>
        <v>-5.1595208062910487</v>
      </c>
    </row>
    <row r="886" spans="1:5" ht="15.75" customHeight="1">
      <c r="A886" s="2">
        <v>44629</v>
      </c>
      <c r="B886" s="3">
        <v>162.48297099999999</v>
      </c>
      <c r="C886" s="4">
        <f t="shared" si="0"/>
        <v>3.793272086177264E-3</v>
      </c>
      <c r="D886" s="4">
        <f t="shared" si="1"/>
        <v>3.7860957717012838E-3</v>
      </c>
      <c r="E886" s="4">
        <f t="shared" si="2"/>
        <v>0.95409613446872354</v>
      </c>
    </row>
    <row r="887" spans="1:5" ht="15.75" customHeight="1">
      <c r="A887" s="2">
        <v>44630</v>
      </c>
      <c r="B887" s="3">
        <v>162.77079800000001</v>
      </c>
      <c r="C887" s="4">
        <f t="shared" si="0"/>
        <v>1.7714287117511004E-3</v>
      </c>
      <c r="D887" s="4">
        <f t="shared" si="1"/>
        <v>1.7698615823431797E-3</v>
      </c>
      <c r="E887" s="4">
        <f t="shared" si="2"/>
        <v>0.44600511875048127</v>
      </c>
    </row>
    <row r="888" spans="1:5" ht="15.75" customHeight="1">
      <c r="A888" s="2">
        <v>44631</v>
      </c>
      <c r="B888" s="3">
        <v>162.473389</v>
      </c>
      <c r="C888" s="4">
        <f t="shared" si="0"/>
        <v>-1.8271643541368889E-3</v>
      </c>
      <c r="D888" s="4">
        <f t="shared" si="1"/>
        <v>-1.82883565506333E-3</v>
      </c>
      <c r="E888" s="4">
        <f t="shared" si="2"/>
        <v>-0.46086658507595918</v>
      </c>
    </row>
    <row r="889" spans="1:5" ht="15.75" customHeight="1">
      <c r="A889" s="2">
        <v>44634</v>
      </c>
      <c r="B889" s="3">
        <v>164.71838399999999</v>
      </c>
      <c r="C889" s="4">
        <f t="shared" si="0"/>
        <v>1.3817616619051313E-2</v>
      </c>
      <c r="D889" s="4">
        <f t="shared" si="1"/>
        <v>1.3723023724086599E-2</v>
      </c>
      <c r="E889" s="4">
        <f t="shared" si="2"/>
        <v>3.4582019784698228</v>
      </c>
    </row>
    <row r="890" spans="1:5" ht="15.75" customHeight="1">
      <c r="A890" s="2">
        <v>44635</v>
      </c>
      <c r="B890" s="3">
        <v>168.987686</v>
      </c>
      <c r="C890" s="4">
        <f t="shared" si="0"/>
        <v>2.591879483227574E-2</v>
      </c>
      <c r="D890" s="4">
        <f t="shared" si="1"/>
        <v>2.5588596279298746E-2</v>
      </c>
      <c r="E890" s="4">
        <f t="shared" si="2"/>
        <v>6.4483262623832838</v>
      </c>
    </row>
    <row r="891" spans="1:5" ht="15.75" customHeight="1">
      <c r="A891" s="2">
        <v>44636</v>
      </c>
      <c r="B891" s="3">
        <v>167.43345600000001</v>
      </c>
      <c r="C891" s="4">
        <f t="shared" si="0"/>
        <v>-9.1972973699396641E-3</v>
      </c>
      <c r="D891" s="4">
        <f t="shared" si="1"/>
        <v>-9.2398536455212676E-3</v>
      </c>
      <c r="E891" s="4">
        <f t="shared" si="2"/>
        <v>-2.3284431186713594</v>
      </c>
    </row>
    <row r="892" spans="1:5" ht="15.75" customHeight="1">
      <c r="A892" s="2">
        <v>44637</v>
      </c>
      <c r="B892" s="3">
        <v>169.62086500000001</v>
      </c>
      <c r="C892" s="4">
        <f t="shared" si="0"/>
        <v>1.3064348382082027E-2</v>
      </c>
      <c r="D892" s="4">
        <f t="shared" si="1"/>
        <v>1.297974583750456E-2</v>
      </c>
      <c r="E892" s="4">
        <f t="shared" si="2"/>
        <v>3.2708959510511488</v>
      </c>
    </row>
    <row r="893" spans="1:5" ht="15.75" customHeight="1">
      <c r="A893" s="2">
        <v>44638</v>
      </c>
      <c r="B893" s="3">
        <v>167.74044799999999</v>
      </c>
      <c r="C893" s="4">
        <f t="shared" si="0"/>
        <v>-1.108600053419149E-2</v>
      </c>
      <c r="D893" s="4">
        <f t="shared" si="1"/>
        <v>-1.1147908202281535E-2</v>
      </c>
      <c r="E893" s="4">
        <f t="shared" si="2"/>
        <v>-2.8092728669749469</v>
      </c>
    </row>
    <row r="894" spans="1:5" ht="15.75" customHeight="1">
      <c r="A894" s="2">
        <v>44641</v>
      </c>
      <c r="B894" s="3">
        <v>168.690247</v>
      </c>
      <c r="C894" s="4">
        <f t="shared" si="0"/>
        <v>5.6623134808845453E-3</v>
      </c>
      <c r="D894" s="4">
        <f t="shared" si="1"/>
        <v>5.6463428427184484E-3</v>
      </c>
      <c r="E894" s="4">
        <f t="shared" si="2"/>
        <v>1.4228783963650491</v>
      </c>
    </row>
    <row r="895" spans="1:5" ht="15.75" customHeight="1">
      <c r="A895" s="2">
        <v>44642</v>
      </c>
      <c r="B895" s="3">
        <v>167.89395099999999</v>
      </c>
      <c r="C895" s="4">
        <f t="shared" si="0"/>
        <v>-4.7204625884507264E-3</v>
      </c>
      <c r="D895" s="4">
        <f t="shared" si="1"/>
        <v>-4.7316391582323094E-3</v>
      </c>
      <c r="E895" s="4">
        <f t="shared" si="2"/>
        <v>-1.1923730678745419</v>
      </c>
    </row>
    <row r="896" spans="1:5" ht="15.75" customHeight="1">
      <c r="A896" s="2">
        <v>44643</v>
      </c>
      <c r="B896" s="3">
        <v>167.260773</v>
      </c>
      <c r="C896" s="4">
        <f t="shared" si="0"/>
        <v>-3.7712972756236271E-3</v>
      </c>
      <c r="D896" s="4">
        <f t="shared" si="1"/>
        <v>-3.7784265472405008E-3</v>
      </c>
      <c r="E896" s="4">
        <f t="shared" si="2"/>
        <v>-0.9521634899046062</v>
      </c>
    </row>
    <row r="897" spans="1:5" ht="15.75" customHeight="1">
      <c r="A897" s="2">
        <v>44644</v>
      </c>
      <c r="B897" s="3">
        <v>168.124222</v>
      </c>
      <c r="C897" s="4">
        <f t="shared" si="0"/>
        <v>5.1622922967120496E-3</v>
      </c>
      <c r="D897" s="4">
        <f t="shared" si="1"/>
        <v>5.1490133461109099E-3</v>
      </c>
      <c r="E897" s="4">
        <f t="shared" si="2"/>
        <v>1.2975513632199493</v>
      </c>
    </row>
    <row r="898" spans="1:5" ht="15.75" customHeight="1">
      <c r="A898" s="2">
        <v>44645</v>
      </c>
      <c r="B898" s="3">
        <v>169.73599200000001</v>
      </c>
      <c r="C898" s="4">
        <f t="shared" si="0"/>
        <v>9.5867804223950959E-3</v>
      </c>
      <c r="D898" s="4">
        <f t="shared" si="1"/>
        <v>9.5411188426944953E-3</v>
      </c>
      <c r="E898" s="4">
        <f t="shared" si="2"/>
        <v>2.4043619483590128</v>
      </c>
    </row>
    <row r="899" spans="1:5" ht="15.75" customHeight="1">
      <c r="A899" s="2">
        <v>44648</v>
      </c>
      <c r="B899" s="3">
        <v>170.60905500000001</v>
      </c>
      <c r="C899" s="4">
        <f t="shared" si="0"/>
        <v>5.1436527380710265E-3</v>
      </c>
      <c r="D899" s="4">
        <f t="shared" si="1"/>
        <v>5.1304693442015678E-3</v>
      </c>
      <c r="E899" s="4">
        <f t="shared" si="2"/>
        <v>1.292878274738795</v>
      </c>
    </row>
    <row r="900" spans="1:5" ht="15.75" customHeight="1">
      <c r="A900" s="2">
        <v>44649</v>
      </c>
      <c r="B900" s="3">
        <v>170.522705</v>
      </c>
      <c r="C900" s="4">
        <f t="shared" si="0"/>
        <v>-5.061278840094984E-4</v>
      </c>
      <c r="D900" s="4">
        <f t="shared" si="1"/>
        <v>-5.0625600996088722E-4</v>
      </c>
      <c r="E900" s="4">
        <f t="shared" si="2"/>
        <v>-0.12757651451014357</v>
      </c>
    </row>
    <row r="901" spans="1:5" ht="15.75" customHeight="1">
      <c r="A901" s="2">
        <v>44650</v>
      </c>
      <c r="B901" s="3">
        <v>172.297562</v>
      </c>
      <c r="C901" s="4">
        <f t="shared" si="0"/>
        <v>1.0408332427051267E-2</v>
      </c>
      <c r="D901" s="4">
        <f t="shared" si="1"/>
        <v>1.035453868190957E-2</v>
      </c>
      <c r="E901" s="4">
        <f t="shared" si="2"/>
        <v>2.6093437478412116</v>
      </c>
    </row>
    <row r="902" spans="1:5" ht="15.75" customHeight="1">
      <c r="A902" s="2">
        <v>44651</v>
      </c>
      <c r="B902" s="3">
        <v>170.03341699999999</v>
      </c>
      <c r="C902" s="4">
        <f t="shared" si="0"/>
        <v>-1.3140899811455333E-2</v>
      </c>
      <c r="D902" s="4">
        <f t="shared" si="1"/>
        <v>-1.3228005373917513E-2</v>
      </c>
      <c r="E902" s="4">
        <f t="shared" si="2"/>
        <v>-3.333457354227213</v>
      </c>
    </row>
    <row r="903" spans="1:5" ht="15.75" customHeight="1">
      <c r="A903" s="2">
        <v>44652</v>
      </c>
      <c r="B903" s="3">
        <v>170.95443700000001</v>
      </c>
      <c r="C903" s="4">
        <f t="shared" si="0"/>
        <v>5.4166999419886213E-3</v>
      </c>
      <c r="D903" s="4">
        <f t="shared" si="1"/>
        <v>5.4020823850459291E-3</v>
      </c>
      <c r="E903" s="4">
        <f t="shared" si="2"/>
        <v>1.3613247610315742</v>
      </c>
    </row>
    <row r="904" spans="1:5" ht="15.75" customHeight="1">
      <c r="A904" s="2">
        <v>44655</v>
      </c>
      <c r="B904" s="3">
        <v>169.30426</v>
      </c>
      <c r="C904" s="4">
        <f t="shared" si="0"/>
        <v>-9.6527298674325343E-3</v>
      </c>
      <c r="D904" s="4">
        <f t="shared" si="1"/>
        <v>-9.6996194500053572E-3</v>
      </c>
      <c r="E904" s="4">
        <f t="shared" si="2"/>
        <v>-2.4443041014013502</v>
      </c>
    </row>
    <row r="905" spans="1:5" ht="15.75" customHeight="1">
      <c r="A905" s="2">
        <v>44656</v>
      </c>
      <c r="B905" s="3">
        <v>170.39799500000001</v>
      </c>
      <c r="C905" s="4">
        <f t="shared" si="0"/>
        <v>6.460174126746778E-3</v>
      </c>
      <c r="D905" s="4">
        <f t="shared" si="1"/>
        <v>6.4393966379946363E-3</v>
      </c>
      <c r="E905" s="4">
        <f t="shared" si="2"/>
        <v>1.6227279527746483</v>
      </c>
    </row>
    <row r="906" spans="1:5" ht="15.75" customHeight="1">
      <c r="A906" s="2">
        <v>44657</v>
      </c>
      <c r="B906" s="3">
        <v>174.83038300000001</v>
      </c>
      <c r="C906" s="4">
        <f t="shared" si="0"/>
        <v>2.6011972734773098E-2</v>
      </c>
      <c r="D906" s="4">
        <f t="shared" si="1"/>
        <v>2.5679416012629269E-2</v>
      </c>
      <c r="E906" s="4">
        <f t="shared" si="2"/>
        <v>6.471212835182576</v>
      </c>
    </row>
    <row r="907" spans="1:5" ht="15.75" customHeight="1">
      <c r="A907" s="2">
        <v>44658</v>
      </c>
      <c r="B907" s="3">
        <v>174.37943999999999</v>
      </c>
      <c r="C907" s="4">
        <f t="shared" si="0"/>
        <v>-2.5793171201828435E-3</v>
      </c>
      <c r="D907" s="4">
        <f t="shared" si="1"/>
        <v>-2.5826492896338792E-3</v>
      </c>
      <c r="E907" s="4">
        <f t="shared" si="2"/>
        <v>-0.6508276209877375</v>
      </c>
    </row>
    <row r="908" spans="1:5" ht="15.75" customHeight="1">
      <c r="A908" s="2">
        <v>44659</v>
      </c>
      <c r="B908" s="3">
        <v>174.72485399999999</v>
      </c>
      <c r="C908" s="4">
        <f t="shared" si="0"/>
        <v>1.9808183808825469E-3</v>
      </c>
      <c r="D908" s="4">
        <f t="shared" si="1"/>
        <v>1.9788591469845217E-3</v>
      </c>
      <c r="E908" s="4">
        <f t="shared" si="2"/>
        <v>0.49867250504009947</v>
      </c>
    </row>
    <row r="909" spans="1:5" ht="15.75" customHeight="1">
      <c r="A909" s="2">
        <v>44662</v>
      </c>
      <c r="B909" s="3">
        <v>172.53743</v>
      </c>
      <c r="C909" s="4">
        <f t="shared" si="0"/>
        <v>-1.2519249264904195E-2</v>
      </c>
      <c r="D909" s="4">
        <f t="shared" si="1"/>
        <v>-1.2598275323334964E-2</v>
      </c>
      <c r="E909" s="4">
        <f t="shared" si="2"/>
        <v>-3.1747653814804107</v>
      </c>
    </row>
    <row r="910" spans="1:5" ht="15.75" customHeight="1">
      <c r="A910" s="2">
        <v>44663</v>
      </c>
      <c r="B910" s="3">
        <v>172.59498600000001</v>
      </c>
      <c r="C910" s="4">
        <f t="shared" si="0"/>
        <v>3.335855877765495E-4</v>
      </c>
      <c r="D910" s="4">
        <f t="shared" si="1"/>
        <v>3.3352996047507767E-4</v>
      </c>
      <c r="E910" s="4">
        <f t="shared" si="2"/>
        <v>8.4049550039719576E-2</v>
      </c>
    </row>
    <row r="911" spans="1:5" ht="15.75" customHeight="1">
      <c r="A911" s="2">
        <v>44664</v>
      </c>
      <c r="B911" s="3">
        <v>173.32415800000001</v>
      </c>
      <c r="C911" s="4">
        <f t="shared" si="0"/>
        <v>4.2247577226838182E-3</v>
      </c>
      <c r="D911" s="4">
        <f t="shared" si="1"/>
        <v>4.2158584897069818E-3</v>
      </c>
      <c r="E911" s="4">
        <f t="shared" si="2"/>
        <v>1.0623963394061595</v>
      </c>
    </row>
    <row r="912" spans="1:5" ht="15.75" customHeight="1">
      <c r="A912" s="2">
        <v>44665</v>
      </c>
      <c r="B912" s="3">
        <v>172.59498600000001</v>
      </c>
      <c r="C912" s="4">
        <f t="shared" si="0"/>
        <v>-4.2069842335539023E-3</v>
      </c>
      <c r="D912" s="4">
        <f t="shared" si="1"/>
        <v>-4.2158584897071067E-3</v>
      </c>
      <c r="E912" s="4">
        <f t="shared" si="2"/>
        <v>-1.0623963394061908</v>
      </c>
    </row>
    <row r="913" spans="1:5" ht="15.75" customHeight="1">
      <c r="A913" s="2">
        <v>44669</v>
      </c>
      <c r="B913" s="3">
        <v>170.445953</v>
      </c>
      <c r="C913" s="4">
        <f t="shared" si="0"/>
        <v>-1.2451306088347217E-2</v>
      </c>
      <c r="D913" s="4">
        <f t="shared" si="1"/>
        <v>-1.2529473132291215E-2</v>
      </c>
      <c r="E913" s="4">
        <f t="shared" si="2"/>
        <v>-3.1574272293373862</v>
      </c>
    </row>
    <row r="914" spans="1:5" ht="15.75" customHeight="1">
      <c r="A914" s="2">
        <v>44670</v>
      </c>
      <c r="B914" s="3">
        <v>175.645859</v>
      </c>
      <c r="C914" s="4">
        <f t="shared" si="0"/>
        <v>3.0507653062317053E-2</v>
      </c>
      <c r="D914" s="4">
        <f t="shared" si="1"/>
        <v>3.0051547873266683E-2</v>
      </c>
      <c r="E914" s="4">
        <f t="shared" si="2"/>
        <v>7.5729900640632044</v>
      </c>
    </row>
    <row r="915" spans="1:5" ht="15.75" customHeight="1">
      <c r="A915" s="2">
        <v>44671</v>
      </c>
      <c r="B915" s="3">
        <v>176.422989</v>
      </c>
      <c r="C915" s="4">
        <f t="shared" si="0"/>
        <v>4.4244140136545981E-3</v>
      </c>
      <c r="D915" s="4">
        <f t="shared" si="1"/>
        <v>4.4146550684603632E-3</v>
      </c>
      <c r="E915" s="4">
        <f t="shared" si="2"/>
        <v>1.1124930772520116</v>
      </c>
    </row>
    <row r="916" spans="1:5" ht="15.75" customHeight="1">
      <c r="A916" s="2">
        <v>44672</v>
      </c>
      <c r="B916" s="3">
        <v>175.91450499999999</v>
      </c>
      <c r="C916" s="4">
        <f t="shared" si="0"/>
        <v>-2.8821867426813063E-3</v>
      </c>
      <c r="D916" s="4">
        <f t="shared" si="1"/>
        <v>-2.8863482409580339E-3</v>
      </c>
      <c r="E916" s="4">
        <f t="shared" si="2"/>
        <v>-0.7273597567214245</v>
      </c>
    </row>
    <row r="917" spans="1:5" ht="15.75" customHeight="1">
      <c r="A917" s="2">
        <v>44673</v>
      </c>
      <c r="B917" s="3">
        <v>174.16841099999999</v>
      </c>
      <c r="C917" s="4">
        <f t="shared" si="0"/>
        <v>-9.9258102678912094E-3</v>
      </c>
      <c r="D917" s="4">
        <f t="shared" si="1"/>
        <v>-9.9753995379550358E-3</v>
      </c>
      <c r="E917" s="4">
        <f t="shared" si="2"/>
        <v>-2.5138006835646691</v>
      </c>
    </row>
    <row r="918" spans="1:5" ht="15.75" customHeight="1">
      <c r="A918" s="2">
        <v>44676</v>
      </c>
      <c r="B918" s="3">
        <v>178.45689400000001</v>
      </c>
      <c r="C918" s="4">
        <f t="shared" si="0"/>
        <v>2.462262229630156E-2</v>
      </c>
      <c r="D918" s="4">
        <f t="shared" si="1"/>
        <v>2.4324371428454485E-2</v>
      </c>
      <c r="E918" s="4">
        <f t="shared" si="2"/>
        <v>6.1297415999705303</v>
      </c>
    </row>
    <row r="919" spans="1:5" ht="15.75" customHeight="1">
      <c r="A919" s="2">
        <v>44677</v>
      </c>
      <c r="B919" s="3">
        <v>177.180893</v>
      </c>
      <c r="C919" s="4">
        <f t="shared" si="0"/>
        <v>-7.1501916871869794E-3</v>
      </c>
      <c r="D919" s="4">
        <f t="shared" si="1"/>
        <v>-7.1758768167346854E-3</v>
      </c>
      <c r="E919" s="4">
        <f t="shared" si="2"/>
        <v>-1.8083209578171406</v>
      </c>
    </row>
    <row r="920" spans="1:5" ht="15.75" customHeight="1">
      <c r="A920" s="2">
        <v>44678</v>
      </c>
      <c r="B920" s="3">
        <v>174.705658</v>
      </c>
      <c r="C920" s="4">
        <f t="shared" si="0"/>
        <v>-1.3970101166608287E-2</v>
      </c>
      <c r="D920" s="4">
        <f t="shared" si="1"/>
        <v>-1.4068601478807544E-2</v>
      </c>
      <c r="E920" s="4">
        <f t="shared" si="2"/>
        <v>-3.5452875726595012</v>
      </c>
    </row>
    <row r="921" spans="1:5" ht="15.75" customHeight="1">
      <c r="A921" s="2">
        <v>44679</v>
      </c>
      <c r="B921" s="3">
        <v>176.010468</v>
      </c>
      <c r="C921" s="4">
        <f t="shared" si="0"/>
        <v>7.4686190186239038E-3</v>
      </c>
      <c r="D921" s="4">
        <f t="shared" si="1"/>
        <v>7.4408669775557672E-3</v>
      </c>
      <c r="E921" s="4">
        <f t="shared" si="2"/>
        <v>1.8750984783440534</v>
      </c>
    </row>
    <row r="922" spans="1:5" ht="15.75" customHeight="1">
      <c r="A922" s="2">
        <v>44680</v>
      </c>
      <c r="B922" s="3">
        <v>173.13226299999999</v>
      </c>
      <c r="C922" s="4">
        <f t="shared" si="0"/>
        <v>-1.6352464899985427E-2</v>
      </c>
      <c r="D922" s="4">
        <f t="shared" si="1"/>
        <v>-1.6487642133977989E-2</v>
      </c>
      <c r="E922" s="4">
        <f t="shared" si="2"/>
        <v>-4.1548858177624535</v>
      </c>
    </row>
    <row r="923" spans="1:5" ht="15.75" customHeight="1">
      <c r="A923" s="2">
        <v>44683</v>
      </c>
      <c r="B923" s="3">
        <v>171.386154</v>
      </c>
      <c r="C923" s="4">
        <f t="shared" si="0"/>
        <v>-1.0085405052436644E-2</v>
      </c>
      <c r="D923" s="4">
        <f t="shared" si="1"/>
        <v>-1.0136607304509998E-2</v>
      </c>
      <c r="E923" s="4">
        <f t="shared" si="2"/>
        <v>-2.5544250407365192</v>
      </c>
    </row>
    <row r="924" spans="1:5" ht="15.75" customHeight="1">
      <c r="A924" s="2">
        <v>44684</v>
      </c>
      <c r="B924" s="3">
        <v>171.050354</v>
      </c>
      <c r="C924" s="4">
        <f t="shared" si="0"/>
        <v>-1.9593181372166511E-3</v>
      </c>
      <c r="D924" s="4">
        <f t="shared" si="1"/>
        <v>-1.9612401119149538E-3</v>
      </c>
      <c r="E924" s="4">
        <f t="shared" si="2"/>
        <v>-0.49423250820256837</v>
      </c>
    </row>
    <row r="925" spans="1:5" ht="15.75" customHeight="1">
      <c r="A925" s="2">
        <v>44685</v>
      </c>
      <c r="B925" s="3">
        <v>172.88282799999999</v>
      </c>
      <c r="C925" s="4">
        <f t="shared" si="0"/>
        <v>1.0713067568395624E-2</v>
      </c>
      <c r="D925" s="4">
        <f t="shared" si="1"/>
        <v>1.0656089240578844E-2</v>
      </c>
      <c r="E925" s="4">
        <f t="shared" si="2"/>
        <v>2.6853344886258688</v>
      </c>
    </row>
    <row r="926" spans="1:5" ht="15.75" customHeight="1">
      <c r="A926" s="2">
        <v>44686</v>
      </c>
      <c r="B926" s="3">
        <v>169.58248900000001</v>
      </c>
      <c r="C926" s="4">
        <f t="shared" si="0"/>
        <v>-1.9090033626705711E-2</v>
      </c>
      <c r="D926" s="4">
        <f t="shared" si="1"/>
        <v>-1.9274601025830503E-2</v>
      </c>
      <c r="E926" s="4">
        <f t="shared" si="2"/>
        <v>-4.857199458509287</v>
      </c>
    </row>
    <row r="927" spans="1:5" ht="15.75" customHeight="1">
      <c r="A927" s="2">
        <v>44687</v>
      </c>
      <c r="B927" s="3">
        <v>169.20834400000001</v>
      </c>
      <c r="C927" s="4">
        <f t="shared" si="0"/>
        <v>-2.2062714269985659E-3</v>
      </c>
      <c r="D927" s="4">
        <f t="shared" si="1"/>
        <v>-2.2087088295109688E-3</v>
      </c>
      <c r="E927" s="4">
        <f t="shared" si="2"/>
        <v>-0.55659462503676416</v>
      </c>
    </row>
    <row r="928" spans="1:5" ht="15.75" customHeight="1">
      <c r="A928" s="2">
        <v>44690</v>
      </c>
      <c r="B928" s="3">
        <v>170.12934899999999</v>
      </c>
      <c r="C928" s="4">
        <f t="shared" si="0"/>
        <v>5.4430235426213948E-3</v>
      </c>
      <c r="D928" s="4">
        <f t="shared" si="1"/>
        <v>5.4282638240860468E-3</v>
      </c>
      <c r="E928" s="4">
        <f t="shared" si="2"/>
        <v>1.3679224836696837</v>
      </c>
    </row>
    <row r="929" spans="1:5" ht="15.75" customHeight="1">
      <c r="A929" s="2">
        <v>44691</v>
      </c>
      <c r="B929" s="3">
        <v>169.89909399999999</v>
      </c>
      <c r="C929" s="4">
        <f t="shared" si="0"/>
        <v>-1.3534113975831393E-3</v>
      </c>
      <c r="D929" s="4">
        <f t="shared" si="1"/>
        <v>-1.3543280859864208E-3</v>
      </c>
      <c r="E929" s="4">
        <f t="shared" si="2"/>
        <v>-0.34129067766857807</v>
      </c>
    </row>
    <row r="930" spans="1:5" ht="15.75" customHeight="1">
      <c r="A930" s="2">
        <v>44692</v>
      </c>
      <c r="B930" s="3">
        <v>168.97807299999999</v>
      </c>
      <c r="C930" s="4">
        <f t="shared" si="0"/>
        <v>-5.4209882955585159E-3</v>
      </c>
      <c r="D930" s="4">
        <f t="shared" si="1"/>
        <v>-5.4357351718504841E-3</v>
      </c>
      <c r="E930" s="4">
        <f t="shared" si="2"/>
        <v>-1.369805263306322</v>
      </c>
    </row>
    <row r="931" spans="1:5" ht="15.75" customHeight="1">
      <c r="A931" s="2">
        <v>44693</v>
      </c>
      <c r="B931" s="3">
        <v>170.6474</v>
      </c>
      <c r="C931" s="4">
        <f t="shared" si="0"/>
        <v>9.8789563069523814E-3</v>
      </c>
      <c r="D931" s="4">
        <f t="shared" si="1"/>
        <v>9.8304784305121642E-3</v>
      </c>
      <c r="E931" s="4">
        <f t="shared" si="2"/>
        <v>2.4772805644890652</v>
      </c>
    </row>
    <row r="932" spans="1:5" ht="15.75" customHeight="1">
      <c r="A932" s="2">
        <v>44694</v>
      </c>
      <c r="B932" s="3">
        <v>169.66883899999999</v>
      </c>
      <c r="C932" s="4">
        <f t="shared" si="0"/>
        <v>-5.7344032197385562E-3</v>
      </c>
      <c r="D932" s="4">
        <f t="shared" si="1"/>
        <v>-5.7509080369776465E-3</v>
      </c>
      <c r="E932" s="4">
        <f t="shared" si="2"/>
        <v>-1.4492288253183669</v>
      </c>
    </row>
    <row r="933" spans="1:5" ht="15.75" customHeight="1">
      <c r="A933" s="2">
        <v>44697</v>
      </c>
      <c r="B933" s="3">
        <v>170.84889200000001</v>
      </c>
      <c r="C933" s="4">
        <f t="shared" si="0"/>
        <v>6.9550366876737759E-3</v>
      </c>
      <c r="D933" s="4">
        <f t="shared" si="1"/>
        <v>6.9309619825235376E-3</v>
      </c>
      <c r="E933" s="4">
        <f t="shared" si="2"/>
        <v>1.7466024195959315</v>
      </c>
    </row>
    <row r="934" spans="1:5" ht="15.75" customHeight="1">
      <c r="A934" s="2">
        <v>44698</v>
      </c>
      <c r="B934" s="3">
        <v>171.55886799999999</v>
      </c>
      <c r="C934" s="4">
        <f t="shared" si="0"/>
        <v>4.1555786033425565E-3</v>
      </c>
      <c r="D934" s="4">
        <f t="shared" si="1"/>
        <v>4.146968032937081E-3</v>
      </c>
      <c r="E934" s="4">
        <f t="shared" si="2"/>
        <v>1.0450359443001445</v>
      </c>
    </row>
    <row r="935" spans="1:5" ht="15.75" customHeight="1">
      <c r="A935" s="2">
        <v>44699</v>
      </c>
      <c r="B935" s="3">
        <v>168.373672</v>
      </c>
      <c r="C935" s="4">
        <f t="shared" si="0"/>
        <v>-1.8566198513270623E-2</v>
      </c>
      <c r="D935" s="4">
        <f t="shared" si="1"/>
        <v>-1.874071380947492E-2</v>
      </c>
      <c r="E935" s="4">
        <f t="shared" si="2"/>
        <v>-4.7226598799876802</v>
      </c>
    </row>
    <row r="936" spans="1:5" ht="15.75" customHeight="1">
      <c r="A936" s="2">
        <v>44700</v>
      </c>
      <c r="B936" s="3">
        <v>166.877014</v>
      </c>
      <c r="C936" s="4">
        <f t="shared" si="0"/>
        <v>-8.8889075246870938E-3</v>
      </c>
      <c r="D936" s="4">
        <f t="shared" si="1"/>
        <v>-8.9286495472369384E-3</v>
      </c>
      <c r="E936" s="4">
        <f t="shared" si="2"/>
        <v>-2.2500196859037085</v>
      </c>
    </row>
    <row r="937" spans="1:5" ht="15.75" customHeight="1">
      <c r="A937" s="2">
        <v>44701</v>
      </c>
      <c r="B937" s="3">
        <v>169.79354900000001</v>
      </c>
      <c r="C937" s="4">
        <f t="shared" si="0"/>
        <v>1.7477152365633832E-2</v>
      </c>
      <c r="D937" s="4">
        <f t="shared" si="1"/>
        <v>1.7326183404993228E-2</v>
      </c>
      <c r="E937" s="4">
        <f t="shared" si="2"/>
        <v>4.3661982180582939</v>
      </c>
    </row>
    <row r="938" spans="1:5" ht="15.75" customHeight="1">
      <c r="A938" s="2">
        <v>44704</v>
      </c>
      <c r="B938" s="3">
        <v>173.25993299999999</v>
      </c>
      <c r="C938" s="4">
        <f t="shared" si="0"/>
        <v>2.041528680220929E-2</v>
      </c>
      <c r="D938" s="4">
        <f t="shared" si="1"/>
        <v>2.0209688359317118E-2</v>
      </c>
      <c r="E938" s="4">
        <f t="shared" si="2"/>
        <v>5.092841466547914</v>
      </c>
    </row>
    <row r="939" spans="1:5" ht="15.75" customHeight="1">
      <c r="A939" s="2">
        <v>44705</v>
      </c>
      <c r="B939" s="3">
        <v>175.15242000000001</v>
      </c>
      <c r="C939" s="4">
        <f t="shared" si="0"/>
        <v>1.0922819645786295E-2</v>
      </c>
      <c r="D939" s="4">
        <f t="shared" si="1"/>
        <v>1.0863596516710945E-2</v>
      </c>
      <c r="E939" s="4">
        <f t="shared" si="2"/>
        <v>2.7376263222111579</v>
      </c>
    </row>
    <row r="940" spans="1:5" ht="15.75" customHeight="1">
      <c r="A940" s="2">
        <v>44706</v>
      </c>
      <c r="B940" s="3">
        <v>173.433716</v>
      </c>
      <c r="C940" s="4">
        <f t="shared" si="0"/>
        <v>-9.8126192033201852E-3</v>
      </c>
      <c r="D940" s="4">
        <f t="shared" si="1"/>
        <v>-9.8610802314767296E-3</v>
      </c>
      <c r="E940" s="4">
        <f t="shared" si="2"/>
        <v>-2.484992218332136</v>
      </c>
    </row>
    <row r="941" spans="1:5" ht="15.75" customHeight="1">
      <c r="A941" s="2">
        <v>44707</v>
      </c>
      <c r="B941" s="3">
        <v>173.279236</v>
      </c>
      <c r="C941" s="4">
        <f t="shared" si="0"/>
        <v>-8.9071492880892097E-4</v>
      </c>
      <c r="D941" s="4">
        <f t="shared" si="1"/>
        <v>-8.9111185106496859E-4</v>
      </c>
      <c r="E941" s="4">
        <f t="shared" si="2"/>
        <v>-0.22456018646837209</v>
      </c>
    </row>
    <row r="942" spans="1:5" ht="15.75" customHeight="1">
      <c r="A942" s="2">
        <v>44708</v>
      </c>
      <c r="B942" s="3">
        <v>174.853104</v>
      </c>
      <c r="C942" s="4">
        <f t="shared" si="0"/>
        <v>9.0828424474355633E-3</v>
      </c>
      <c r="D942" s="4">
        <f t="shared" si="1"/>
        <v>9.0418415169562089E-3</v>
      </c>
      <c r="E942" s="4">
        <f t="shared" si="2"/>
        <v>2.2785440622729647</v>
      </c>
    </row>
    <row r="943" spans="1:5" ht="15.75" customHeight="1">
      <c r="A943" s="2">
        <v>44712</v>
      </c>
      <c r="B943" s="3">
        <v>173.34681699999999</v>
      </c>
      <c r="C943" s="4">
        <f t="shared" si="0"/>
        <v>-8.6145854179403899E-3</v>
      </c>
      <c r="D943" s="4">
        <f t="shared" si="1"/>
        <v>-8.6519054445149679E-3</v>
      </c>
      <c r="E943" s="4">
        <f t="shared" si="2"/>
        <v>-2.1802801720177718</v>
      </c>
    </row>
    <row r="944" spans="1:5" ht="15.75" customHeight="1">
      <c r="A944" s="2">
        <v>44713</v>
      </c>
      <c r="B944" s="3">
        <v>171.589508</v>
      </c>
      <c r="C944" s="4">
        <f t="shared" si="0"/>
        <v>-1.0137532551289893E-2</v>
      </c>
      <c r="D944" s="4">
        <f t="shared" si="1"/>
        <v>-1.0189267273003882E-2</v>
      </c>
      <c r="E944" s="4">
        <f t="shared" si="2"/>
        <v>-2.5676953527969784</v>
      </c>
    </row>
    <row r="945" spans="1:5" ht="15.75" customHeight="1">
      <c r="A945" s="2">
        <v>44714</v>
      </c>
      <c r="B945" s="3">
        <v>171.04878199999999</v>
      </c>
      <c r="C945" s="4">
        <f t="shared" si="0"/>
        <v>-3.1512765920396865E-3</v>
      </c>
      <c r="D945" s="4">
        <f t="shared" si="1"/>
        <v>-3.1562523201328621E-3</v>
      </c>
      <c r="E945" s="4">
        <f t="shared" si="2"/>
        <v>-0.79537558467348124</v>
      </c>
    </row>
    <row r="946" spans="1:5" ht="15.75" customHeight="1">
      <c r="A946" s="2">
        <v>44715</v>
      </c>
      <c r="B946" s="3">
        <v>170.34393299999999</v>
      </c>
      <c r="C946" s="4">
        <f t="shared" si="0"/>
        <v>-4.1207484307020431E-3</v>
      </c>
      <c r="D946" s="4">
        <f t="shared" si="1"/>
        <v>-4.1292621110558363E-3</v>
      </c>
      <c r="E946" s="4">
        <f t="shared" si="2"/>
        <v>-1.0405740519860707</v>
      </c>
    </row>
    <row r="947" spans="1:5" ht="15.75" customHeight="1">
      <c r="A947" s="2">
        <v>44718</v>
      </c>
      <c r="B947" s="3">
        <v>170.3246</v>
      </c>
      <c r="C947" s="4">
        <f t="shared" si="0"/>
        <v>-1.1349391586484588E-4</v>
      </c>
      <c r="D947" s="4">
        <f t="shared" si="1"/>
        <v>-1.1350035678660369E-4</v>
      </c>
      <c r="E947" s="4">
        <f t="shared" si="2"/>
        <v>-2.8602089910224129E-2</v>
      </c>
    </row>
    <row r="948" spans="1:5" ht="15.75" customHeight="1">
      <c r="A948" s="2">
        <v>44719</v>
      </c>
      <c r="B948" s="3">
        <v>172.1978</v>
      </c>
      <c r="C948" s="4">
        <f t="shared" si="0"/>
        <v>1.0997824154584817E-2</v>
      </c>
      <c r="D948" s="4">
        <f t="shared" si="1"/>
        <v>1.0937787864489975E-2</v>
      </c>
      <c r="E948" s="4">
        <f t="shared" si="2"/>
        <v>2.7563225418514739</v>
      </c>
    </row>
    <row r="949" spans="1:5" ht="15.75" customHeight="1">
      <c r="A949" s="2">
        <v>44720</v>
      </c>
      <c r="B949" s="3">
        <v>171.174316</v>
      </c>
      <c r="C949" s="4">
        <f t="shared" si="0"/>
        <v>-5.9436531709464134E-3</v>
      </c>
      <c r="D949" s="4">
        <f t="shared" si="1"/>
        <v>-5.9613869814493046E-3</v>
      </c>
      <c r="E949" s="4">
        <f t="shared" si="2"/>
        <v>-1.5022695193252247</v>
      </c>
    </row>
    <row r="950" spans="1:5" ht="15.75" customHeight="1">
      <c r="A950" s="2">
        <v>44721</v>
      </c>
      <c r="B950" s="3">
        <v>167.72728000000001</v>
      </c>
      <c r="C950" s="4">
        <f t="shared" si="0"/>
        <v>-2.0137577181847756E-2</v>
      </c>
      <c r="D950" s="4">
        <f t="shared" si="1"/>
        <v>-2.0343102051835413E-2</v>
      </c>
      <c r="E950" s="4">
        <f t="shared" si="2"/>
        <v>-5.126461717062524</v>
      </c>
    </row>
    <row r="951" spans="1:5" ht="15.75" customHeight="1">
      <c r="A951" s="2">
        <v>44722</v>
      </c>
      <c r="B951" s="3">
        <v>166.607224</v>
      </c>
      <c r="C951" s="4">
        <f t="shared" si="0"/>
        <v>-6.6778403608524816E-3</v>
      </c>
      <c r="D951" s="4">
        <f t="shared" si="1"/>
        <v>-6.7002368994855304E-3</v>
      </c>
      <c r="E951" s="4">
        <f t="shared" si="2"/>
        <v>-1.6884596986703537</v>
      </c>
    </row>
    <row r="952" spans="1:5" ht="15.75" customHeight="1">
      <c r="A952" s="2">
        <v>44725</v>
      </c>
      <c r="B952" s="3">
        <v>164.927155</v>
      </c>
      <c r="C952" s="4">
        <f t="shared" si="0"/>
        <v>-1.0084010522857059E-2</v>
      </c>
      <c r="D952" s="4">
        <f t="shared" si="1"/>
        <v>-1.0135198568236742E-2</v>
      </c>
      <c r="E952" s="4">
        <f t="shared" si="2"/>
        <v>-2.554070039195659</v>
      </c>
    </row>
    <row r="953" spans="1:5" ht="15.75" customHeight="1">
      <c r="A953" s="2">
        <v>44726</v>
      </c>
      <c r="B953" s="3">
        <v>162.3974</v>
      </c>
      <c r="C953" s="4">
        <f t="shared" si="0"/>
        <v>-1.5338620253286941E-2</v>
      </c>
      <c r="D953" s="4">
        <f t="shared" si="1"/>
        <v>-1.5457473821765601E-2</v>
      </c>
      <c r="E953" s="4">
        <f t="shared" si="2"/>
        <v>-3.8952834030849313</v>
      </c>
    </row>
    <row r="954" spans="1:5" ht="15.75" customHeight="1">
      <c r="A954" s="2">
        <v>44727</v>
      </c>
      <c r="B954" s="3">
        <v>164.13540599999999</v>
      </c>
      <c r="C954" s="4">
        <f t="shared" si="0"/>
        <v>1.0702178729462322E-2</v>
      </c>
      <c r="D954" s="4">
        <f t="shared" si="1"/>
        <v>1.0645315760015426E-2</v>
      </c>
      <c r="E954" s="4">
        <f t="shared" si="2"/>
        <v>2.6826195715238876</v>
      </c>
    </row>
    <row r="955" spans="1:5" ht="15.75" customHeight="1">
      <c r="A955" s="2">
        <v>44728</v>
      </c>
      <c r="B955" s="3">
        <v>164.22228999999999</v>
      </c>
      <c r="C955" s="4">
        <f t="shared" si="0"/>
        <v>5.2934343733245307E-4</v>
      </c>
      <c r="D955" s="4">
        <f t="shared" si="1"/>
        <v>5.2920338451687527E-4</v>
      </c>
      <c r="E955" s="4">
        <f t="shared" si="2"/>
        <v>0.13335925289825257</v>
      </c>
    </row>
    <row r="956" spans="1:5" ht="15.75" customHeight="1">
      <c r="A956" s="2">
        <v>44729</v>
      </c>
      <c r="B956" s="3">
        <v>163.62365700000001</v>
      </c>
      <c r="C956" s="4">
        <f t="shared" si="0"/>
        <v>-3.6452603358531795E-3</v>
      </c>
      <c r="D956" s="4">
        <f t="shared" si="1"/>
        <v>-3.6519204875620848E-3</v>
      </c>
      <c r="E956" s="4">
        <f t="shared" si="2"/>
        <v>-0.9202839628656454</v>
      </c>
    </row>
    <row r="957" spans="1:5" ht="15.75" customHeight="1">
      <c r="A957" s="2">
        <v>44733</v>
      </c>
      <c r="B957" s="3">
        <v>167.05136100000001</v>
      </c>
      <c r="C957" s="4">
        <f t="shared" si="0"/>
        <v>2.0948706701989953E-2</v>
      </c>
      <c r="D957" s="4">
        <f t="shared" si="1"/>
        <v>2.0732299626703785E-2</v>
      </c>
      <c r="E957" s="4">
        <f t="shared" si="2"/>
        <v>5.2245395059293536</v>
      </c>
    </row>
    <row r="958" spans="1:5" ht="15.75" customHeight="1">
      <c r="A958" s="2">
        <v>44734</v>
      </c>
      <c r="B958" s="3">
        <v>169.687378</v>
      </c>
      <c r="C958" s="4">
        <f t="shared" si="0"/>
        <v>1.5779679879411344E-2</v>
      </c>
      <c r="D958" s="4">
        <f t="shared" si="1"/>
        <v>1.5656475128427834E-2</v>
      </c>
      <c r="E958" s="4">
        <f t="shared" si="2"/>
        <v>3.9454317323638142</v>
      </c>
    </row>
    <row r="959" spans="1:5" ht="15.75" customHeight="1">
      <c r="A959" s="2">
        <v>44735</v>
      </c>
      <c r="B959" s="3">
        <v>173.472351</v>
      </c>
      <c r="C959" s="4">
        <f t="shared" si="0"/>
        <v>2.2305565944922598E-2</v>
      </c>
      <c r="D959" s="4">
        <f t="shared" si="1"/>
        <v>2.2060435297871894E-2</v>
      </c>
      <c r="E959" s="4">
        <f t="shared" si="2"/>
        <v>5.559229695063717</v>
      </c>
    </row>
    <row r="960" spans="1:5" ht="15.75" customHeight="1">
      <c r="A960" s="2">
        <v>44736</v>
      </c>
      <c r="B960" s="3">
        <v>176.011765</v>
      </c>
      <c r="C960" s="4">
        <f t="shared" si="0"/>
        <v>1.4638724761388595E-2</v>
      </c>
      <c r="D960" s="4">
        <f t="shared" si="1"/>
        <v>1.4532612937751445E-2</v>
      </c>
      <c r="E960" s="4">
        <f t="shared" si="2"/>
        <v>3.6622184603133641</v>
      </c>
    </row>
    <row r="961" spans="1:5" ht="15.75" customHeight="1">
      <c r="A961" s="2">
        <v>44739</v>
      </c>
      <c r="B961" s="3">
        <v>175.84762599999999</v>
      </c>
      <c r="C961" s="4">
        <f t="shared" si="0"/>
        <v>-9.3254561705012054E-4</v>
      </c>
      <c r="D961" s="4">
        <f t="shared" si="1"/>
        <v>-9.3298070823002619E-4</v>
      </c>
      <c r="E961" s="4">
        <f t="shared" si="2"/>
        <v>-0.23511113847396661</v>
      </c>
    </row>
    <row r="962" spans="1:5" ht="15.75" customHeight="1">
      <c r="A962" s="2">
        <v>44740</v>
      </c>
      <c r="B962" s="3">
        <v>170.84605400000001</v>
      </c>
      <c r="C962" s="4">
        <f t="shared" si="0"/>
        <v>-2.8442647272360573E-2</v>
      </c>
      <c r="D962" s="4">
        <f t="shared" si="1"/>
        <v>-2.8854976675408848E-2</v>
      </c>
      <c r="E962" s="4">
        <f t="shared" si="2"/>
        <v>-7.2714541222030293</v>
      </c>
    </row>
    <row r="963" spans="1:5" ht="15.75" customHeight="1">
      <c r="A963" s="2">
        <v>44741</v>
      </c>
      <c r="B963" s="3">
        <v>170.89430200000001</v>
      </c>
      <c r="C963" s="4">
        <f t="shared" si="0"/>
        <v>2.8240628841214531E-4</v>
      </c>
      <c r="D963" s="4">
        <f t="shared" si="1"/>
        <v>2.8236641926229544E-4</v>
      </c>
      <c r="E963" s="4">
        <f t="shared" si="2"/>
        <v>7.1156337654098456E-2</v>
      </c>
    </row>
    <row r="964" spans="1:5" ht="15.75" customHeight="1">
      <c r="A964" s="2">
        <v>44742</v>
      </c>
      <c r="B964" s="3">
        <v>171.39639299999999</v>
      </c>
      <c r="C964" s="4">
        <f t="shared" si="0"/>
        <v>2.9380207187948179E-3</v>
      </c>
      <c r="D964" s="4">
        <f t="shared" si="1"/>
        <v>2.933713170970121E-3</v>
      </c>
      <c r="E964" s="4">
        <f t="shared" si="2"/>
        <v>0.73929571908447045</v>
      </c>
    </row>
    <row r="965" spans="1:5" ht="15.75" customHeight="1">
      <c r="A965" s="2">
        <v>44743</v>
      </c>
      <c r="B965" s="3">
        <v>173.33717300000001</v>
      </c>
      <c r="C965" s="4">
        <f t="shared" si="0"/>
        <v>1.1323342142912063E-2</v>
      </c>
      <c r="D965" s="4">
        <f t="shared" si="1"/>
        <v>1.1259712983569346E-2</v>
      </c>
      <c r="E965" s="4">
        <f t="shared" si="2"/>
        <v>2.8374476718594752</v>
      </c>
    </row>
    <row r="966" spans="1:5" ht="15.75" customHeight="1">
      <c r="A966" s="2">
        <v>44747</v>
      </c>
      <c r="B966" s="3">
        <v>172.00470000000001</v>
      </c>
      <c r="C966" s="4">
        <f t="shared" si="0"/>
        <v>-7.6871739450832801E-3</v>
      </c>
      <c r="D966" s="4">
        <f t="shared" si="1"/>
        <v>-7.716872563578457E-3</v>
      </c>
      <c r="E966" s="4">
        <f t="shared" si="2"/>
        <v>-1.9446518860217712</v>
      </c>
    </row>
    <row r="967" spans="1:5" ht="15.75" customHeight="1">
      <c r="A967" s="2">
        <v>44748</v>
      </c>
      <c r="B967" s="3">
        <v>172.15919500000001</v>
      </c>
      <c r="C967" s="4">
        <f t="shared" si="0"/>
        <v>8.9820220028869651E-4</v>
      </c>
      <c r="D967" s="4">
        <f t="shared" si="1"/>
        <v>8.9779905807658598E-4</v>
      </c>
      <c r="E967" s="4">
        <f t="shared" si="2"/>
        <v>0.22624536263529968</v>
      </c>
    </row>
    <row r="968" spans="1:5" ht="15.75" customHeight="1">
      <c r="A968" s="2">
        <v>44749</v>
      </c>
      <c r="B968" s="3">
        <v>172.352295</v>
      </c>
      <c r="C968" s="4">
        <f t="shared" si="0"/>
        <v>1.1216362855320445E-3</v>
      </c>
      <c r="D968" s="4">
        <f t="shared" si="1"/>
        <v>1.1210077215230185E-3</v>
      </c>
      <c r="E968" s="4">
        <f t="shared" si="2"/>
        <v>0.28249394582380066</v>
      </c>
    </row>
    <row r="969" spans="1:5" ht="15.75" customHeight="1">
      <c r="A969" s="2">
        <v>44750</v>
      </c>
      <c r="B969" s="3">
        <v>172.139893</v>
      </c>
      <c r="C969" s="4">
        <f t="shared" si="0"/>
        <v>-1.2323711732413968E-3</v>
      </c>
      <c r="D969" s="4">
        <f t="shared" si="1"/>
        <v>-1.2331311670561727E-3</v>
      </c>
      <c r="E969" s="4">
        <f t="shared" si="2"/>
        <v>-0.31074905409815551</v>
      </c>
    </row>
    <row r="970" spans="1:5" ht="15.75" customHeight="1">
      <c r="A970" s="2">
        <v>44753</v>
      </c>
      <c r="B970" s="3">
        <v>172.20747399999999</v>
      </c>
      <c r="C970" s="4">
        <f t="shared" si="0"/>
        <v>3.9259348209302013E-4</v>
      </c>
      <c r="D970" s="4">
        <f t="shared" si="1"/>
        <v>3.9251643743604288E-4</v>
      </c>
      <c r="E970" s="4">
        <f t="shared" si="2"/>
        <v>9.8914142233882812E-2</v>
      </c>
    </row>
    <row r="971" spans="1:5" ht="15.75" customHeight="1">
      <c r="A971" s="2">
        <v>44754</v>
      </c>
      <c r="B971" s="3">
        <v>169.79357899999999</v>
      </c>
      <c r="C971" s="4">
        <f t="shared" si="0"/>
        <v>-1.4017364890910581E-2</v>
      </c>
      <c r="D971" s="4">
        <f t="shared" si="1"/>
        <v>-1.4116535985812795E-2</v>
      </c>
      <c r="E971" s="4">
        <f t="shared" si="2"/>
        <v>-3.5573670684248246</v>
      </c>
    </row>
    <row r="972" spans="1:5" ht="15.75" customHeight="1">
      <c r="A972" s="2">
        <v>44755</v>
      </c>
      <c r="B972" s="3">
        <v>169.39769000000001</v>
      </c>
      <c r="C972" s="4">
        <f t="shared" si="0"/>
        <v>-2.3315899360362891E-3</v>
      </c>
      <c r="D972" s="4">
        <f t="shared" si="1"/>
        <v>-2.3343123243365809E-3</v>
      </c>
      <c r="E972" s="4">
        <f t="shared" si="2"/>
        <v>-0.58824670573281834</v>
      </c>
    </row>
    <row r="973" spans="1:5" ht="15.75" customHeight="1">
      <c r="A973" s="2">
        <v>44756</v>
      </c>
      <c r="B973" s="3">
        <v>169.629425</v>
      </c>
      <c r="C973" s="4">
        <f t="shared" si="0"/>
        <v>1.367993861073231E-3</v>
      </c>
      <c r="D973" s="4">
        <f t="shared" si="1"/>
        <v>1.3670590099546397E-3</v>
      </c>
      <c r="E973" s="4">
        <f t="shared" si="2"/>
        <v>0.3444988705085692</v>
      </c>
    </row>
    <row r="974" spans="1:5" ht="15.75" customHeight="1">
      <c r="A974" s="2">
        <v>44757</v>
      </c>
      <c r="B974" s="3">
        <v>172.091599</v>
      </c>
      <c r="C974" s="4">
        <f t="shared" si="0"/>
        <v>1.4515017073246605E-2</v>
      </c>
      <c r="D974" s="4">
        <f t="shared" si="1"/>
        <v>1.4410682612074521E-2</v>
      </c>
      <c r="E974" s="4">
        <f t="shared" si="2"/>
        <v>3.631492018242779</v>
      </c>
    </row>
    <row r="975" spans="1:5" ht="15.75" customHeight="1">
      <c r="A975" s="2">
        <v>44760</v>
      </c>
      <c r="B975" s="3">
        <v>168.229355</v>
      </c>
      <c r="C975" s="4">
        <f t="shared" si="0"/>
        <v>-2.2442954928903903E-2</v>
      </c>
      <c r="D975" s="4">
        <f t="shared" si="1"/>
        <v>-2.2698630696387025E-2</v>
      </c>
      <c r="E975" s="4">
        <f t="shared" si="2"/>
        <v>-5.7200549354895305</v>
      </c>
    </row>
    <row r="976" spans="1:5" ht="15.75" customHeight="1">
      <c r="A976" s="2">
        <v>44761</v>
      </c>
      <c r="B976" s="3">
        <v>165.77685500000001</v>
      </c>
      <c r="C976" s="4">
        <f t="shared" si="0"/>
        <v>-1.4578311852886711E-2</v>
      </c>
      <c r="D976" s="4">
        <f t="shared" si="1"/>
        <v>-1.4685619628876429E-2</v>
      </c>
      <c r="E976" s="4">
        <f t="shared" si="2"/>
        <v>-3.7007761464768603</v>
      </c>
    </row>
    <row r="977" spans="1:5" ht="15.75" customHeight="1">
      <c r="A977" s="2">
        <v>44762</v>
      </c>
      <c r="B977" s="3">
        <v>164.83059700000001</v>
      </c>
      <c r="C977" s="4">
        <f t="shared" si="0"/>
        <v>-5.7080223894946025E-3</v>
      </c>
      <c r="D977" s="4">
        <f t="shared" si="1"/>
        <v>-5.7243754079150996E-3</v>
      </c>
      <c r="E977" s="4">
        <f t="shared" si="2"/>
        <v>-1.4425426027946051</v>
      </c>
    </row>
    <row r="978" spans="1:5" ht="15.75" customHeight="1">
      <c r="A978" s="2">
        <v>44763</v>
      </c>
      <c r="B978" s="3">
        <v>165.40992700000001</v>
      </c>
      <c r="C978" s="4">
        <f t="shared" si="0"/>
        <v>3.5146993977095086E-3</v>
      </c>
      <c r="D978" s="4">
        <f t="shared" si="1"/>
        <v>3.5085372762301242E-3</v>
      </c>
      <c r="E978" s="4">
        <f t="shared" si="2"/>
        <v>0.88415139360999129</v>
      </c>
    </row>
    <row r="979" spans="1:5" ht="15.75" customHeight="1">
      <c r="A979" s="2">
        <v>44764</v>
      </c>
      <c r="B979" s="3">
        <v>166.19201699999999</v>
      </c>
      <c r="C979" s="4">
        <f t="shared" si="0"/>
        <v>4.7281926434801121E-3</v>
      </c>
      <c r="D979" s="4">
        <f t="shared" si="1"/>
        <v>4.7170498503537484E-3</v>
      </c>
      <c r="E979" s="4">
        <f t="shared" si="2"/>
        <v>1.1886965622891446</v>
      </c>
    </row>
    <row r="980" spans="1:5" ht="15.75" customHeight="1">
      <c r="A980" s="2">
        <v>44767</v>
      </c>
      <c r="B980" s="3">
        <v>166.52034</v>
      </c>
      <c r="C980" s="4">
        <f t="shared" si="0"/>
        <v>1.9755642053493564E-3</v>
      </c>
      <c r="D980" s="4">
        <f t="shared" si="1"/>
        <v>1.9736153446954425E-3</v>
      </c>
      <c r="E980" s="4">
        <f t="shared" si="2"/>
        <v>0.49735106686325153</v>
      </c>
    </row>
    <row r="981" spans="1:5" ht="15.75" customHeight="1">
      <c r="A981" s="2">
        <v>44768</v>
      </c>
      <c r="B981" s="3">
        <v>167.69830300000001</v>
      </c>
      <c r="C981" s="4">
        <f t="shared" si="0"/>
        <v>7.0739886791007355E-3</v>
      </c>
      <c r="D981" s="4">
        <f t="shared" si="1"/>
        <v>7.0490853959073278E-3</v>
      </c>
      <c r="E981" s="4">
        <f t="shared" si="2"/>
        <v>1.7763695197686467</v>
      </c>
    </row>
    <row r="982" spans="1:5" ht="15.75" customHeight="1">
      <c r="A982" s="2">
        <v>44769</v>
      </c>
      <c r="B982" s="3">
        <v>167.23483300000001</v>
      </c>
      <c r="C982" s="4">
        <f t="shared" si="0"/>
        <v>-2.7637131187904802E-3</v>
      </c>
      <c r="D982" s="4">
        <f t="shared" si="1"/>
        <v>-2.7675392250246485E-3</v>
      </c>
      <c r="E982" s="4">
        <f t="shared" si="2"/>
        <v>-0.69741988470621141</v>
      </c>
    </row>
    <row r="983" spans="1:5" ht="15.75" customHeight="1">
      <c r="A983" s="2">
        <v>44770</v>
      </c>
      <c r="B983" s="3">
        <v>168.20040900000001</v>
      </c>
      <c r="C983" s="4">
        <f t="shared" si="0"/>
        <v>5.7737732186451769E-3</v>
      </c>
      <c r="D983" s="4">
        <f t="shared" si="1"/>
        <v>5.757168872550171E-3</v>
      </c>
      <c r="E983" s="4">
        <f t="shared" si="2"/>
        <v>1.4508065558826431</v>
      </c>
    </row>
    <row r="984" spans="1:5" ht="15.75" customHeight="1">
      <c r="A984" s="2">
        <v>44771</v>
      </c>
      <c r="B984" s="3">
        <v>168.50936899999999</v>
      </c>
      <c r="C984" s="4">
        <f t="shared" si="0"/>
        <v>1.8368564133514371E-3</v>
      </c>
      <c r="D984" s="4">
        <f t="shared" si="1"/>
        <v>1.8351714556445982E-3</v>
      </c>
      <c r="E984" s="4">
        <f t="shared" si="2"/>
        <v>0.46246320682243874</v>
      </c>
    </row>
    <row r="985" spans="1:5" ht="15.75" customHeight="1">
      <c r="A985" s="2">
        <v>44774</v>
      </c>
      <c r="B985" s="3">
        <v>167.92039500000001</v>
      </c>
      <c r="C985" s="4">
        <f t="shared" si="0"/>
        <v>-3.4952003173187303E-3</v>
      </c>
      <c r="D985" s="4">
        <f t="shared" si="1"/>
        <v>-3.5013228003138892E-3</v>
      </c>
      <c r="E985" s="4">
        <f t="shared" si="2"/>
        <v>-0.88233334567910005</v>
      </c>
    </row>
    <row r="986" spans="1:5" ht="15.75" customHeight="1">
      <c r="A986" s="2">
        <v>44775</v>
      </c>
      <c r="B986" s="3">
        <v>166.96447800000001</v>
      </c>
      <c r="C986" s="4">
        <f t="shared" si="0"/>
        <v>-5.6926795580727364E-3</v>
      </c>
      <c r="D986" s="4">
        <f t="shared" si="1"/>
        <v>-5.7089446155606663E-3</v>
      </c>
      <c r="E986" s="4">
        <f t="shared" si="2"/>
        <v>-1.438654043121288</v>
      </c>
    </row>
    <row r="987" spans="1:5" ht="15.75" customHeight="1">
      <c r="A987" s="2">
        <v>44776</v>
      </c>
      <c r="B987" s="3">
        <v>168.576965</v>
      </c>
      <c r="C987" s="4">
        <f t="shared" si="0"/>
        <v>9.6576650274077299E-3</v>
      </c>
      <c r="D987" s="4">
        <f t="shared" si="1"/>
        <v>9.6113278807350971E-3</v>
      </c>
      <c r="E987" s="4">
        <f t="shared" si="2"/>
        <v>2.4220546259452447</v>
      </c>
    </row>
    <row r="988" spans="1:5" ht="15.75" customHeight="1">
      <c r="A988" s="2">
        <v>44777</v>
      </c>
      <c r="B988" s="3">
        <v>165.87339800000001</v>
      </c>
      <c r="C988" s="4">
        <f t="shared" si="0"/>
        <v>-1.6037582596174944E-2</v>
      </c>
      <c r="D988" s="4">
        <f t="shared" si="1"/>
        <v>-1.6167576354581114E-2</v>
      </c>
      <c r="E988" s="4">
        <f t="shared" si="2"/>
        <v>-4.0742292413544403</v>
      </c>
    </row>
    <row r="989" spans="1:5" ht="15.75" customHeight="1">
      <c r="A989" s="2">
        <v>44778</v>
      </c>
      <c r="B989" s="3">
        <v>165.21682699999999</v>
      </c>
      <c r="C989" s="4">
        <f t="shared" si="0"/>
        <v>-3.9582658094459112E-3</v>
      </c>
      <c r="D989" s="4">
        <f t="shared" si="1"/>
        <v>-3.966120477649558E-3</v>
      </c>
      <c r="E989" s="4">
        <f t="shared" si="2"/>
        <v>-0.99946236036768865</v>
      </c>
    </row>
    <row r="990" spans="1:5" ht="15.75" customHeight="1">
      <c r="A990" s="2">
        <v>44781</v>
      </c>
      <c r="B990" s="3">
        <v>164.33815000000001</v>
      </c>
      <c r="C990" s="4">
        <f t="shared" si="0"/>
        <v>-5.3183263227781392E-3</v>
      </c>
      <c r="D990" s="4">
        <f t="shared" si="1"/>
        <v>-5.3325189633104241E-3</v>
      </c>
      <c r="E990" s="4">
        <f t="shared" si="2"/>
        <v>-1.3437947787542268</v>
      </c>
    </row>
    <row r="991" spans="1:5" ht="15.75" customHeight="1">
      <c r="A991" s="2">
        <v>44782</v>
      </c>
      <c r="B991" s="3">
        <v>164.318848</v>
      </c>
      <c r="C991" s="4">
        <f t="shared" si="0"/>
        <v>-1.1745294686602207E-4</v>
      </c>
      <c r="D991" s="4">
        <f t="shared" si="1"/>
        <v>-1.1745984500355466E-4</v>
      </c>
      <c r="E991" s="4">
        <f t="shared" si="2"/>
        <v>-2.9599880940895777E-2</v>
      </c>
    </row>
    <row r="992" spans="1:5" ht="15.75" customHeight="1">
      <c r="A992" s="2">
        <v>44783</v>
      </c>
      <c r="B992" s="3">
        <v>164.79196200000001</v>
      </c>
      <c r="C992" s="4">
        <f t="shared" si="0"/>
        <v>2.879243651951659E-3</v>
      </c>
      <c r="D992" s="4">
        <f t="shared" si="1"/>
        <v>2.875106569158395E-3</v>
      </c>
      <c r="E992" s="4">
        <f t="shared" si="2"/>
        <v>0.72452685542791551</v>
      </c>
    </row>
    <row r="993" spans="1:5" ht="15.75" customHeight="1">
      <c r="A993" s="2">
        <v>44784</v>
      </c>
      <c r="B993" s="3">
        <v>161.38353000000001</v>
      </c>
      <c r="C993" s="4">
        <f t="shared" si="0"/>
        <v>-2.0683241819767911E-2</v>
      </c>
      <c r="D993" s="4">
        <f t="shared" si="1"/>
        <v>-2.0900135994745602E-2</v>
      </c>
      <c r="E993" s="4">
        <f t="shared" si="2"/>
        <v>-5.2668342706758917</v>
      </c>
    </row>
    <row r="994" spans="1:5" ht="15.75" customHeight="1">
      <c r="A994" s="2">
        <v>44785</v>
      </c>
      <c r="B994" s="3">
        <v>159.60691800000001</v>
      </c>
      <c r="C994" s="4">
        <f t="shared" si="0"/>
        <v>-1.1008632665303579E-2</v>
      </c>
      <c r="D994" s="4">
        <f t="shared" si="1"/>
        <v>-1.1069676078312418E-2</v>
      </c>
      <c r="E994" s="4">
        <f t="shared" si="2"/>
        <v>-2.7895583717347292</v>
      </c>
    </row>
    <row r="995" spans="1:5" ht="15.75" customHeight="1">
      <c r="A995" s="2">
        <v>44788</v>
      </c>
      <c r="B995" s="3">
        <v>160.36968999999999</v>
      </c>
      <c r="C995" s="4">
        <f t="shared" si="0"/>
        <v>4.7790660302079388E-3</v>
      </c>
      <c r="D995" s="4">
        <f t="shared" si="1"/>
        <v>4.7676825480153211E-3</v>
      </c>
      <c r="E995" s="4">
        <f t="shared" si="2"/>
        <v>1.201456002099861</v>
      </c>
    </row>
    <row r="996" spans="1:5" ht="15.75" customHeight="1">
      <c r="A996" s="2">
        <v>44789</v>
      </c>
      <c r="B996" s="3">
        <v>161.79873699999999</v>
      </c>
      <c r="C996" s="4">
        <f t="shared" si="0"/>
        <v>8.9109544328482351E-3</v>
      </c>
      <c r="D996" s="4">
        <f t="shared" si="1"/>
        <v>8.8714861716932391E-3</v>
      </c>
      <c r="E996" s="4">
        <f t="shared" si="2"/>
        <v>2.2356145152666964</v>
      </c>
    </row>
    <row r="997" spans="1:5" ht="15.75" customHeight="1">
      <c r="A997" s="2">
        <v>44790</v>
      </c>
      <c r="B997" s="3">
        <v>161.80839499999999</v>
      </c>
      <c r="C997" s="4">
        <f t="shared" si="0"/>
        <v>5.9691442461641227E-5</v>
      </c>
      <c r="D997" s="4">
        <f t="shared" si="1"/>
        <v>5.9689660998280386E-5</v>
      </c>
      <c r="E997" s="4">
        <f t="shared" si="2"/>
        <v>1.5041794571566658E-2</v>
      </c>
    </row>
    <row r="998" spans="1:5" ht="15.75" customHeight="1">
      <c r="A998" s="2">
        <v>44791</v>
      </c>
      <c r="B998" s="3">
        <v>161.02630600000001</v>
      </c>
      <c r="C998" s="4">
        <f t="shared" si="0"/>
        <v>-4.8334265969326561E-3</v>
      </c>
      <c r="D998" s="4">
        <f t="shared" si="1"/>
        <v>-4.8451453797667184E-3</v>
      </c>
      <c r="E998" s="4">
        <f t="shared" si="2"/>
        <v>-1.2209766357012131</v>
      </c>
    </row>
    <row r="999" spans="1:5" ht="15.75" customHeight="1">
      <c r="A999" s="2">
        <v>44792</v>
      </c>
      <c r="B999" s="3">
        <v>163.47879</v>
      </c>
      <c r="C999" s="4">
        <f t="shared" si="0"/>
        <v>1.5230331372067855E-2</v>
      </c>
      <c r="D999" s="4">
        <f t="shared" si="1"/>
        <v>1.5115514209774576E-2</v>
      </c>
      <c r="E999" s="4">
        <f t="shared" si="2"/>
        <v>3.8091095808631934</v>
      </c>
    </row>
    <row r="1000" spans="1:5" ht="15.75" customHeight="1">
      <c r="A1000" s="2">
        <v>44795</v>
      </c>
      <c r="B1000" s="3">
        <v>162.905304</v>
      </c>
      <c r="C1000" s="4">
        <f t="shared" si="0"/>
        <v>-3.5080147094311291E-3</v>
      </c>
      <c r="D1000" s="4">
        <f t="shared" si="1"/>
        <v>-3.5141822210708316E-3</v>
      </c>
      <c r="E1000" s="4">
        <f t="shared" si="2"/>
        <v>-0.88557391970984956</v>
      </c>
    </row>
    <row r="1001" spans="1:5" ht="15.75" customHeight="1">
      <c r="A1001" s="2">
        <v>44796</v>
      </c>
      <c r="B1001" s="3">
        <v>161.48613</v>
      </c>
      <c r="C1001" s="4">
        <f t="shared" si="0"/>
        <v>-8.7116500516152516E-3</v>
      </c>
      <c r="D1001" s="4">
        <f t="shared" si="1"/>
        <v>-8.7498183089396459E-3</v>
      </c>
      <c r="E1001" s="4">
        <f t="shared" si="2"/>
        <v>-2.2049542138527909</v>
      </c>
    </row>
    <row r="1002" spans="1:5" ht="15.75" customHeight="1">
      <c r="A1002" s="2">
        <v>44797</v>
      </c>
      <c r="B1002" s="3">
        <v>160.95150799999999</v>
      </c>
      <c r="C1002" s="4">
        <f t="shared" si="0"/>
        <v>-3.3106372664947325E-3</v>
      </c>
      <c r="D1002" s="4">
        <f t="shared" si="1"/>
        <v>-3.3161295513754146E-3</v>
      </c>
      <c r="E1002" s="4">
        <f t="shared" si="2"/>
        <v>-0.83566464694660447</v>
      </c>
    </row>
    <row r="1003" spans="1:5" ht="15.75" customHeight="1">
      <c r="A1003" s="2">
        <v>44798</v>
      </c>
      <c r="B1003" s="3">
        <v>162.458145</v>
      </c>
      <c r="C1003" s="4">
        <f t="shared" si="0"/>
        <v>9.3608131959845454E-3</v>
      </c>
      <c r="D1003" s="4">
        <f t="shared" si="1"/>
        <v>9.3172722920774886E-3</v>
      </c>
      <c r="E1003" s="4">
        <f t="shared" si="2"/>
        <v>2.3479526176035272</v>
      </c>
    </row>
    <row r="1004" spans="1:5" ht="15.75" customHeight="1">
      <c r="A1004" s="2">
        <v>44799</v>
      </c>
      <c r="B1004" s="3">
        <v>159.67811599999999</v>
      </c>
      <c r="C1004" s="4">
        <f t="shared" si="0"/>
        <v>-1.7112278365606189E-2</v>
      </c>
      <c r="D1004" s="4">
        <f t="shared" si="1"/>
        <v>-1.7260385466016218E-2</v>
      </c>
      <c r="E1004" s="4">
        <f t="shared" si="2"/>
        <v>-4.3496171374360868</v>
      </c>
    </row>
    <row r="1005" spans="1:5" ht="15.75" customHeight="1">
      <c r="A1005" s="2">
        <v>44802</v>
      </c>
      <c r="B1005" s="3">
        <v>158.44360399999999</v>
      </c>
      <c r="C1005" s="4">
        <f t="shared" si="0"/>
        <v>-7.731253542595626E-3</v>
      </c>
      <c r="D1005" s="4">
        <f t="shared" si="1"/>
        <v>-7.7612946202277591E-3</v>
      </c>
      <c r="E1005" s="4">
        <f t="shared" si="2"/>
        <v>-1.9558462442973954</v>
      </c>
    </row>
    <row r="1006" spans="1:5" ht="15.75" customHeight="1">
      <c r="A1006" s="2">
        <v>44803</v>
      </c>
      <c r="B1006" s="3">
        <v>157.88954200000001</v>
      </c>
      <c r="C1006" s="4">
        <f t="shared" si="0"/>
        <v>-3.4969035417799993E-3</v>
      </c>
      <c r="D1006" s="4">
        <f t="shared" si="1"/>
        <v>-3.50303200022679E-3</v>
      </c>
      <c r="E1006" s="4">
        <f t="shared" si="2"/>
        <v>-0.88276406405715113</v>
      </c>
    </row>
    <row r="1007" spans="1:5" ht="15.75" customHeight="1">
      <c r="A1007" s="2">
        <v>44804</v>
      </c>
      <c r="B1007" s="3">
        <v>156.830017</v>
      </c>
      <c r="C1007" s="4">
        <f t="shared" si="0"/>
        <v>-6.7105457814299555E-3</v>
      </c>
      <c r="D1007" s="4">
        <f t="shared" si="1"/>
        <v>-6.7331627319454279E-3</v>
      </c>
      <c r="E1007" s="4">
        <f t="shared" si="2"/>
        <v>-1.6967570084502479</v>
      </c>
    </row>
    <row r="1008" spans="1:5" ht="15.75" customHeight="1">
      <c r="A1008" s="2">
        <v>44805</v>
      </c>
      <c r="B1008" s="3">
        <v>160.71820099999999</v>
      </c>
      <c r="C1008" s="4">
        <f t="shared" si="0"/>
        <v>2.4792345715297572E-2</v>
      </c>
      <c r="D1008" s="4">
        <f t="shared" si="1"/>
        <v>2.4490002520286325E-2</v>
      </c>
      <c r="E1008" s="4">
        <f t="shared" si="2"/>
        <v>6.1714806351121538</v>
      </c>
    </row>
    <row r="1009" spans="1:5" ht="15.75" customHeight="1">
      <c r="A1009" s="2">
        <v>44806</v>
      </c>
      <c r="B1009" s="3">
        <v>158.19090299999999</v>
      </c>
      <c r="C1009" s="4">
        <f t="shared" si="0"/>
        <v>-1.5725026688172064E-2</v>
      </c>
      <c r="D1009" s="4">
        <f t="shared" si="1"/>
        <v>-1.5849976544614626E-2</v>
      </c>
      <c r="E1009" s="4">
        <f t="shared" si="2"/>
        <v>-3.9941940892428858</v>
      </c>
    </row>
    <row r="1010" spans="1:5" ht="15.75" customHeight="1">
      <c r="A1010" s="2">
        <v>44810</v>
      </c>
      <c r="B1010" s="3">
        <v>158.61857599999999</v>
      </c>
      <c r="C1010" s="4">
        <f t="shared" si="0"/>
        <v>2.7035246141808716E-3</v>
      </c>
      <c r="D1010" s="4">
        <f t="shared" si="1"/>
        <v>2.6998766649124232E-3</v>
      </c>
      <c r="E1010" s="4">
        <f t="shared" si="2"/>
        <v>0.68036891955793066</v>
      </c>
    </row>
    <row r="1011" spans="1:5" ht="15.75" customHeight="1">
      <c r="A1011" s="2">
        <v>44811</v>
      </c>
      <c r="B1011" s="3">
        <v>159.48370399999999</v>
      </c>
      <c r="C1011" s="4">
        <f t="shared" si="0"/>
        <v>5.4541405036948425E-3</v>
      </c>
      <c r="D1011" s="4">
        <f t="shared" si="1"/>
        <v>5.4393205417264433E-3</v>
      </c>
      <c r="E1011" s="4">
        <f t="shared" si="2"/>
        <v>1.3707087765150636</v>
      </c>
    </row>
    <row r="1012" spans="1:5" ht="15.75" customHeight="1">
      <c r="A1012" s="2">
        <v>44812</v>
      </c>
      <c r="B1012" s="3">
        <v>160.76681500000001</v>
      </c>
      <c r="C1012" s="4">
        <f t="shared" si="0"/>
        <v>8.0454050653351993E-3</v>
      </c>
      <c r="D1012" s="4">
        <f t="shared" si="1"/>
        <v>8.0132133423682344E-3</v>
      </c>
      <c r="E1012" s="4">
        <f t="shared" si="2"/>
        <v>2.0193297622767949</v>
      </c>
    </row>
    <row r="1013" spans="1:5" ht="15.75" customHeight="1">
      <c r="A1013" s="2">
        <v>44813</v>
      </c>
      <c r="B1013" s="3">
        <v>161.077866</v>
      </c>
      <c r="C1013" s="4">
        <f t="shared" si="0"/>
        <v>1.9347960585024463E-3</v>
      </c>
      <c r="D1013" s="4">
        <f t="shared" si="1"/>
        <v>1.9329267513722426E-3</v>
      </c>
      <c r="E1013" s="4">
        <f t="shared" si="2"/>
        <v>0.48709754134580513</v>
      </c>
    </row>
    <row r="1014" spans="1:5" ht="15.75" customHeight="1">
      <c r="A1014" s="2">
        <v>44816</v>
      </c>
      <c r="B1014" s="3">
        <v>161.009827</v>
      </c>
      <c r="C1014" s="4">
        <f t="shared" si="0"/>
        <v>-4.2239819591351457E-4</v>
      </c>
      <c r="D1014" s="4">
        <f t="shared" si="1"/>
        <v>-4.2248743116087668E-4</v>
      </c>
      <c r="E1014" s="4">
        <f t="shared" si="2"/>
        <v>-0.10646683265254092</v>
      </c>
    </row>
    <row r="1015" spans="1:5" ht="15.75" customHeight="1">
      <c r="A1015" s="2">
        <v>44817</v>
      </c>
      <c r="B1015" s="3">
        <v>156.82029700000001</v>
      </c>
      <c r="C1015" s="4">
        <f t="shared" si="0"/>
        <v>-2.6020337255563852E-2</v>
      </c>
      <c r="D1015" s="4">
        <f t="shared" si="1"/>
        <v>-2.6364855696777694E-2</v>
      </c>
      <c r="E1015" s="4">
        <f t="shared" si="2"/>
        <v>-6.6439436355879788</v>
      </c>
    </row>
    <row r="1016" spans="1:5" ht="15.75" customHeight="1">
      <c r="A1016" s="2">
        <v>44818</v>
      </c>
      <c r="B1016" s="3">
        <v>160.05722</v>
      </c>
      <c r="C1016" s="4">
        <f t="shared" si="0"/>
        <v>2.0640969708149385E-2</v>
      </c>
      <c r="D1016" s="4">
        <f t="shared" si="1"/>
        <v>2.0430831609180827E-2</v>
      </c>
      <c r="E1016" s="4">
        <f t="shared" si="2"/>
        <v>5.1485695655135686</v>
      </c>
    </row>
    <row r="1017" spans="1:5" ht="15.75" customHeight="1">
      <c r="A1017" s="2">
        <v>44819</v>
      </c>
      <c r="B1017" s="3">
        <v>160.46546900000001</v>
      </c>
      <c r="C1017" s="4">
        <f t="shared" si="0"/>
        <v>2.5506440759124273E-3</v>
      </c>
      <c r="D1017" s="4">
        <f t="shared" si="1"/>
        <v>2.5473967040658368E-3</v>
      </c>
      <c r="E1017" s="4">
        <f t="shared" si="2"/>
        <v>0.64194396942459087</v>
      </c>
    </row>
    <row r="1018" spans="1:5" ht="15.75" customHeight="1">
      <c r="A1018" s="2">
        <v>44820</v>
      </c>
      <c r="B1018" s="3">
        <v>162.91503900000001</v>
      </c>
      <c r="C1018" s="4">
        <f t="shared" si="0"/>
        <v>1.5265402676759035E-2</v>
      </c>
      <c r="D1018" s="4">
        <f t="shared" si="1"/>
        <v>1.5150058783404214E-2</v>
      </c>
      <c r="E1018" s="4">
        <f t="shared" si="2"/>
        <v>3.8178148134178618</v>
      </c>
    </row>
    <row r="1019" spans="1:5" ht="15.75" customHeight="1">
      <c r="A1019" s="2">
        <v>44823</v>
      </c>
      <c r="B1019" s="3">
        <v>161.63192699999999</v>
      </c>
      <c r="C1019" s="4">
        <f t="shared" si="0"/>
        <v>-7.8759579709520664E-3</v>
      </c>
      <c r="D1019" s="4">
        <f t="shared" si="1"/>
        <v>-7.9071371464176643E-3</v>
      </c>
      <c r="E1019" s="4">
        <f t="shared" si="2"/>
        <v>-1.9925985608972514</v>
      </c>
    </row>
    <row r="1020" spans="1:5" ht="15.75" customHeight="1">
      <c r="A1020" s="2">
        <v>44824</v>
      </c>
      <c r="B1020" s="3">
        <v>160.35855100000001</v>
      </c>
      <c r="C1020" s="4">
        <f t="shared" si="0"/>
        <v>-7.8782454904468523E-3</v>
      </c>
      <c r="D1020" s="4">
        <f t="shared" si="1"/>
        <v>-7.9094428280007678E-3</v>
      </c>
      <c r="E1020" s="4">
        <f t="shared" si="2"/>
        <v>-1.9931795926561935</v>
      </c>
    </row>
    <row r="1021" spans="1:5" ht="15.75" customHeight="1">
      <c r="A1021" s="2">
        <v>44825</v>
      </c>
      <c r="B1021" s="3">
        <v>158.71579</v>
      </c>
      <c r="C1021" s="4">
        <f t="shared" si="0"/>
        <v>-1.0244299351395406E-2</v>
      </c>
      <c r="D1021" s="4">
        <f t="shared" si="1"/>
        <v>-1.0297133327104205E-2</v>
      </c>
      <c r="E1021" s="4">
        <f t="shared" si="2"/>
        <v>-2.5948775984302594</v>
      </c>
    </row>
    <row r="1022" spans="1:5" ht="15.75" customHeight="1">
      <c r="A1022" s="2">
        <v>44826</v>
      </c>
      <c r="B1022" s="3">
        <v>161.534729</v>
      </c>
      <c r="C1022" s="4">
        <f t="shared" si="0"/>
        <v>1.7760923472075463E-2</v>
      </c>
      <c r="D1022" s="4">
        <f t="shared" si="1"/>
        <v>1.760504130535331E-2</v>
      </c>
      <c r="E1022" s="4">
        <f t="shared" si="2"/>
        <v>4.4364704089490345</v>
      </c>
    </row>
    <row r="1023" spans="1:5" ht="15.75" customHeight="1">
      <c r="A1023" s="2">
        <v>44827</v>
      </c>
      <c r="B1023" s="3">
        <v>162.05961600000001</v>
      </c>
      <c r="C1023" s="4">
        <f t="shared" si="0"/>
        <v>3.2493755568810639E-3</v>
      </c>
      <c r="D1023" s="4">
        <f t="shared" si="1"/>
        <v>3.2441077444421581E-3</v>
      </c>
      <c r="E1023" s="4">
        <f t="shared" si="2"/>
        <v>0.81751515159942378</v>
      </c>
    </row>
    <row r="1024" spans="1:5" ht="15.75" customHeight="1">
      <c r="A1024" s="2">
        <v>44830</v>
      </c>
      <c r="B1024" s="3">
        <v>161.06814600000001</v>
      </c>
      <c r="C1024" s="4">
        <f t="shared" si="0"/>
        <v>-6.1179337855520556E-3</v>
      </c>
      <c r="D1024" s="4">
        <f t="shared" si="1"/>
        <v>-6.1367250240251291E-3</v>
      </c>
      <c r="E1024" s="4">
        <f t="shared" si="2"/>
        <v>-1.5464547060543326</v>
      </c>
    </row>
    <row r="1025" spans="1:5" ht="15.75" customHeight="1">
      <c r="A1025" s="2">
        <v>44831</v>
      </c>
      <c r="B1025" s="3">
        <v>160.32939099999999</v>
      </c>
      <c r="C1025" s="4">
        <f t="shared" si="0"/>
        <v>-4.5865990162947921E-3</v>
      </c>
      <c r="D1025" s="4">
        <f t="shared" si="1"/>
        <v>-4.597149735201928E-3</v>
      </c>
      <c r="E1025" s="4">
        <f t="shared" si="2"/>
        <v>-1.1584817332708859</v>
      </c>
    </row>
    <row r="1026" spans="1:5" ht="15.75" customHeight="1">
      <c r="A1026" s="2">
        <v>44832</v>
      </c>
      <c r="B1026" s="3">
        <v>161.709686</v>
      </c>
      <c r="C1026" s="4">
        <f t="shared" si="0"/>
        <v>8.6091202080348338E-3</v>
      </c>
      <c r="D1026" s="4">
        <f t="shared" si="1"/>
        <v>8.5722730626299447E-3</v>
      </c>
      <c r="E1026" s="4">
        <f t="shared" si="2"/>
        <v>2.1602128117827459</v>
      </c>
    </row>
    <row r="1027" spans="1:5" ht="15.75" customHeight="1">
      <c r="A1027" s="2">
        <v>44833</v>
      </c>
      <c r="B1027" s="3">
        <v>159.930847</v>
      </c>
      <c r="C1027" s="4">
        <f t="shared" si="0"/>
        <v>-1.1000200692987586E-2</v>
      </c>
      <c r="D1027" s="4">
        <f t="shared" si="1"/>
        <v>-1.1061150284609907E-2</v>
      </c>
      <c r="E1027" s="4">
        <f t="shared" si="2"/>
        <v>-2.7874098717216969</v>
      </c>
    </row>
    <row r="1028" spans="1:5" ht="15.75" customHeight="1">
      <c r="A1028" s="2">
        <v>44834</v>
      </c>
      <c r="B1028" s="3">
        <v>158.793564</v>
      </c>
      <c r="C1028" s="4">
        <f t="shared" si="0"/>
        <v>-7.1110922084968164E-3</v>
      </c>
      <c r="D1028" s="4">
        <f t="shared" si="1"/>
        <v>-7.1364965313243829E-3</v>
      </c>
      <c r="E1028" s="4">
        <f t="shared" si="2"/>
        <v>-1.7983971258937446</v>
      </c>
    </row>
    <row r="1029" spans="1:5" ht="15.75" customHeight="1">
      <c r="A1029" s="2">
        <v>44837</v>
      </c>
      <c r="B1029" s="3">
        <v>158.63801599999999</v>
      </c>
      <c r="C1029" s="4">
        <f t="shared" si="0"/>
        <v>-9.7956111117960816E-4</v>
      </c>
      <c r="D1029" s="4">
        <f t="shared" si="1"/>
        <v>-9.8004119470455724E-4</v>
      </c>
      <c r="E1029" s="4">
        <f t="shared" si="2"/>
        <v>-0.24697038106554842</v>
      </c>
    </row>
    <row r="1030" spans="1:5" ht="15.75" customHeight="1">
      <c r="A1030" s="2">
        <v>44838</v>
      </c>
      <c r="B1030" s="3">
        <v>160.99037200000001</v>
      </c>
      <c r="C1030" s="4">
        <f t="shared" si="0"/>
        <v>1.4828450703770871E-2</v>
      </c>
      <c r="D1030" s="4">
        <f t="shared" si="1"/>
        <v>1.471958412430579E-2</v>
      </c>
      <c r="E1030" s="4">
        <f t="shared" si="2"/>
        <v>3.7093351993250594</v>
      </c>
    </row>
    <row r="1031" spans="1:5" ht="15.75" customHeight="1">
      <c r="A1031" s="2">
        <v>44839</v>
      </c>
      <c r="B1031" s="3">
        <v>160.49461400000001</v>
      </c>
      <c r="C1031" s="4">
        <f t="shared" si="0"/>
        <v>-3.0794263895482831E-3</v>
      </c>
      <c r="D1031" s="4">
        <f t="shared" si="1"/>
        <v>-3.0841775794595008E-3</v>
      </c>
      <c r="E1031" s="4">
        <f t="shared" si="2"/>
        <v>-0.7772127500237942</v>
      </c>
    </row>
    <row r="1032" spans="1:5" ht="15.75" customHeight="1">
      <c r="A1032" s="2">
        <v>44840</v>
      </c>
      <c r="B1032" s="3">
        <v>157.38407900000001</v>
      </c>
      <c r="C1032" s="4">
        <f t="shared" si="0"/>
        <v>-1.9380930751981489E-2</v>
      </c>
      <c r="D1032" s="4">
        <f t="shared" si="1"/>
        <v>-1.9571203443766363E-2</v>
      </c>
      <c r="E1032" s="4">
        <f t="shared" si="2"/>
        <v>-4.9319432678291237</v>
      </c>
    </row>
    <row r="1033" spans="1:5" ht="15.75" customHeight="1">
      <c r="A1033" s="2">
        <v>44841</v>
      </c>
      <c r="B1033" s="3">
        <v>155.72189299999999</v>
      </c>
      <c r="C1033" s="4">
        <f t="shared" si="0"/>
        <v>-1.056133511446237E-2</v>
      </c>
      <c r="D1033" s="4">
        <f t="shared" si="1"/>
        <v>-1.061750182784315E-2</v>
      </c>
      <c r="E1033" s="4">
        <f t="shared" si="2"/>
        <v>-2.6756104606164737</v>
      </c>
    </row>
    <row r="1034" spans="1:5" ht="15.75" customHeight="1">
      <c r="A1034" s="2">
        <v>44844</v>
      </c>
      <c r="B1034" s="3">
        <v>155.92600999999999</v>
      </c>
      <c r="C1034" s="4">
        <f t="shared" si="0"/>
        <v>1.3107790822963895E-3</v>
      </c>
      <c r="D1034" s="4">
        <f t="shared" si="1"/>
        <v>1.3099207613592985E-3</v>
      </c>
      <c r="E1034" s="4">
        <f t="shared" si="2"/>
        <v>0.33010003186254322</v>
      </c>
    </row>
    <row r="1035" spans="1:5" ht="15.75" customHeight="1">
      <c r="A1035" s="2">
        <v>44845</v>
      </c>
      <c r="B1035" s="3">
        <v>158.181152</v>
      </c>
      <c r="C1035" s="4">
        <f t="shared" si="0"/>
        <v>1.4462898139957577E-2</v>
      </c>
      <c r="D1035" s="4">
        <f t="shared" si="1"/>
        <v>1.4359308042731172E-2</v>
      </c>
      <c r="E1035" s="4">
        <f t="shared" si="2"/>
        <v>3.6185456267682552</v>
      </c>
    </row>
    <row r="1036" spans="1:5" ht="15.75" customHeight="1">
      <c r="A1036" s="2">
        <v>44846</v>
      </c>
      <c r="B1036" s="3">
        <v>158.14228800000001</v>
      </c>
      <c r="C1036" s="4">
        <f t="shared" si="0"/>
        <v>-2.4569298875753271E-4</v>
      </c>
      <c r="D1036" s="4">
        <f t="shared" si="1"/>
        <v>-2.4572317622456943E-4</v>
      </c>
      <c r="E1036" s="4">
        <f t="shared" si="2"/>
        <v>-6.1922240408591497E-2</v>
      </c>
    </row>
    <row r="1037" spans="1:5" ht="15.75" customHeight="1">
      <c r="A1037" s="2">
        <v>44847</v>
      </c>
      <c r="B1037" s="3">
        <v>160.533524</v>
      </c>
      <c r="C1037" s="4">
        <f t="shared" si="0"/>
        <v>1.5120787932447215E-2</v>
      </c>
      <c r="D1037" s="4">
        <f t="shared" si="1"/>
        <v>1.5007608302579207E-2</v>
      </c>
      <c r="E1037" s="4">
        <f t="shared" si="2"/>
        <v>3.7819172922499602</v>
      </c>
    </row>
    <row r="1038" spans="1:5" ht="15.75" customHeight="1">
      <c r="A1038" s="2">
        <v>44848</v>
      </c>
      <c r="B1038" s="3">
        <v>159.862808</v>
      </c>
      <c r="C1038" s="4">
        <f t="shared" si="0"/>
        <v>-4.1780432104636207E-3</v>
      </c>
      <c r="D1038" s="4">
        <f t="shared" si="1"/>
        <v>-4.1867956201353321E-3</v>
      </c>
      <c r="E1038" s="4">
        <f t="shared" si="2"/>
        <v>-1.0550724962741036</v>
      </c>
    </row>
    <row r="1039" spans="1:5" ht="15.75" customHeight="1">
      <c r="A1039" s="2">
        <v>44851</v>
      </c>
      <c r="B1039" s="3">
        <v>161.933258</v>
      </c>
      <c r="C1039" s="4">
        <f t="shared" si="0"/>
        <v>1.2951417693100912E-2</v>
      </c>
      <c r="D1039" s="4">
        <f t="shared" si="1"/>
        <v>1.2868265274530626E-2</v>
      </c>
      <c r="E1039" s="4">
        <f t="shared" si="2"/>
        <v>3.2428028491817176</v>
      </c>
    </row>
    <row r="1040" spans="1:5" ht="15.75" customHeight="1">
      <c r="A1040" s="2">
        <v>44852</v>
      </c>
      <c r="B1040" s="3">
        <v>161.369461</v>
      </c>
      <c r="C1040" s="4">
        <f t="shared" si="0"/>
        <v>-3.4816627971506254E-3</v>
      </c>
      <c r="D1040" s="4">
        <f t="shared" si="1"/>
        <v>-3.4877378901161616E-3</v>
      </c>
      <c r="E1040" s="4">
        <f t="shared" si="2"/>
        <v>-0.87890994830927271</v>
      </c>
    </row>
    <row r="1041" spans="1:5" ht="15.75" customHeight="1">
      <c r="A1041" s="2">
        <v>44853</v>
      </c>
      <c r="B1041" s="3">
        <v>160.086365</v>
      </c>
      <c r="C1041" s="4">
        <f t="shared" si="0"/>
        <v>-7.9512938324804872E-3</v>
      </c>
      <c r="D1041" s="4">
        <f t="shared" si="1"/>
        <v>-7.983073943385658E-3</v>
      </c>
      <c r="E1041" s="4">
        <f t="shared" si="2"/>
        <v>-2.0117346337331856</v>
      </c>
    </row>
    <row r="1042" spans="1:5" ht="15.75" customHeight="1">
      <c r="A1042" s="2">
        <v>44854</v>
      </c>
      <c r="B1042" s="3">
        <v>160.49461400000001</v>
      </c>
      <c r="C1042" s="4">
        <f t="shared" si="0"/>
        <v>2.5501797108080509E-3</v>
      </c>
      <c r="D1042" s="4">
        <f t="shared" si="1"/>
        <v>2.5469335202709274E-3</v>
      </c>
      <c r="E1042" s="4">
        <f t="shared" si="2"/>
        <v>0.64182724710827366</v>
      </c>
    </row>
    <row r="1043" spans="1:5" ht="15.75" customHeight="1">
      <c r="A1043" s="2">
        <v>44855</v>
      </c>
      <c r="B1043" s="3">
        <v>163.993988</v>
      </c>
      <c r="C1043" s="4">
        <f t="shared" si="0"/>
        <v>2.1803684951072492E-2</v>
      </c>
      <c r="D1043" s="4">
        <f t="shared" si="1"/>
        <v>2.1569384241070605E-2</v>
      </c>
      <c r="E1043" s="4">
        <f t="shared" si="2"/>
        <v>5.4354848287497921</v>
      </c>
    </row>
    <row r="1044" spans="1:5" ht="15.75" customHeight="1">
      <c r="A1044" s="2">
        <v>44858</v>
      </c>
      <c r="B1044" s="3">
        <v>166.20053100000001</v>
      </c>
      <c r="C1044" s="4">
        <f t="shared" si="0"/>
        <v>1.3455023729284579E-2</v>
      </c>
      <c r="D1044" s="4">
        <f t="shared" si="1"/>
        <v>1.3365308746419897E-2</v>
      </c>
      <c r="E1044" s="4">
        <f t="shared" si="2"/>
        <v>3.368057804097814</v>
      </c>
    </row>
    <row r="1045" spans="1:5" ht="15.75" customHeight="1">
      <c r="A1045" s="2">
        <v>44859</v>
      </c>
      <c r="B1045" s="3">
        <v>165.93810999999999</v>
      </c>
      <c r="C1045" s="4">
        <f t="shared" si="0"/>
        <v>-1.5789420071107808E-3</v>
      </c>
      <c r="D1045" s="4">
        <f t="shared" si="1"/>
        <v>-1.5801898497286989E-3</v>
      </c>
      <c r="E1045" s="4">
        <f t="shared" si="2"/>
        <v>-0.39820784213163213</v>
      </c>
    </row>
    <row r="1046" spans="1:5" ht="15.75" customHeight="1">
      <c r="A1046" s="2">
        <v>44860</v>
      </c>
      <c r="B1046" s="3">
        <v>167.396164</v>
      </c>
      <c r="C1046" s="4">
        <f t="shared" si="0"/>
        <v>8.7867338009333974E-3</v>
      </c>
      <c r="D1046" s="4">
        <f t="shared" si="1"/>
        <v>8.7483551072168198E-3</v>
      </c>
      <c r="E1046" s="4">
        <f t="shared" si="2"/>
        <v>2.2045854870186385</v>
      </c>
    </row>
    <row r="1047" spans="1:5" ht="15.75" customHeight="1">
      <c r="A1047" s="2">
        <v>44861</v>
      </c>
      <c r="B1047" s="3">
        <v>167.49336199999999</v>
      </c>
      <c r="C1047" s="4">
        <f t="shared" si="0"/>
        <v>5.8064651947455428E-4</v>
      </c>
      <c r="D1047" s="4">
        <f t="shared" si="1"/>
        <v>5.8047800951101952E-4</v>
      </c>
      <c r="E1047" s="4">
        <f t="shared" si="2"/>
        <v>0.14628045839677692</v>
      </c>
    </row>
    <row r="1048" spans="1:5" ht="15.75" customHeight="1">
      <c r="A1048" s="2">
        <v>44862</v>
      </c>
      <c r="B1048" s="3">
        <v>169.981796</v>
      </c>
      <c r="C1048" s="4">
        <f t="shared" si="0"/>
        <v>1.4856911165231804E-2</v>
      </c>
      <c r="D1048" s="4">
        <f t="shared" si="1"/>
        <v>1.4747628334504713E-2</v>
      </c>
      <c r="E1048" s="4">
        <f t="shared" si="2"/>
        <v>3.7164023402951876</v>
      </c>
    </row>
    <row r="1049" spans="1:5" ht="15.75" customHeight="1">
      <c r="A1049" s="2">
        <v>44865</v>
      </c>
      <c r="B1049" s="3">
        <v>169.106964</v>
      </c>
      <c r="C1049" s="4">
        <f t="shared" si="0"/>
        <v>-5.1466217005966793E-3</v>
      </c>
      <c r="D1049" s="4">
        <f t="shared" si="1"/>
        <v>-5.1599111749357088E-3</v>
      </c>
      <c r="E1049" s="4">
        <f t="shared" si="2"/>
        <v>-1.3002976160837987</v>
      </c>
    </row>
    <row r="1050" spans="1:5" ht="15.75" customHeight="1">
      <c r="A1050" s="2">
        <v>44866</v>
      </c>
      <c r="B1050" s="3">
        <v>168.25155599999999</v>
      </c>
      <c r="C1050" s="4">
        <f t="shared" si="0"/>
        <v>-5.0583842307050774E-3</v>
      </c>
      <c r="D1050" s="4">
        <f t="shared" si="1"/>
        <v>-5.0712211639421349E-3</v>
      </c>
      <c r="E1050" s="4">
        <f t="shared" si="2"/>
        <v>-1.2779477333134179</v>
      </c>
    </row>
    <row r="1051" spans="1:5" ht="15.75" customHeight="1">
      <c r="A1051" s="2">
        <v>44867</v>
      </c>
      <c r="B1051" s="3">
        <v>165.66589400000001</v>
      </c>
      <c r="C1051" s="4">
        <f t="shared" si="0"/>
        <v>-1.5367834101932378E-2</v>
      </c>
      <c r="D1051" s="4">
        <f t="shared" si="1"/>
        <v>-1.5487143190979009E-2</v>
      </c>
      <c r="E1051" s="4">
        <f t="shared" si="2"/>
        <v>-3.9027600841267103</v>
      </c>
    </row>
    <row r="1052" spans="1:5" ht="15.75" customHeight="1">
      <c r="A1052" s="2">
        <v>44868</v>
      </c>
      <c r="B1052" s="3">
        <v>165.94781499999999</v>
      </c>
      <c r="C1052" s="4">
        <f t="shared" si="0"/>
        <v>1.7017443554192438E-3</v>
      </c>
      <c r="D1052" s="4">
        <f t="shared" si="1"/>
        <v>1.7002980291129244E-3</v>
      </c>
      <c r="E1052" s="4">
        <f t="shared" si="2"/>
        <v>0.42847510333645694</v>
      </c>
    </row>
    <row r="1053" spans="1:5" ht="15.75" customHeight="1">
      <c r="A1053" s="2">
        <v>44869</v>
      </c>
      <c r="B1053" s="3">
        <v>166.686554</v>
      </c>
      <c r="C1053" s="4">
        <f t="shared" si="0"/>
        <v>4.4516343887987296E-3</v>
      </c>
      <c r="D1053" s="4">
        <f t="shared" si="1"/>
        <v>4.4417551726877447E-3</v>
      </c>
      <c r="E1053" s="4">
        <f t="shared" si="2"/>
        <v>1.1193223035173117</v>
      </c>
    </row>
    <row r="1054" spans="1:5" ht="15.75" customHeight="1">
      <c r="A1054" s="2">
        <v>44872</v>
      </c>
      <c r="B1054" s="3">
        <v>168.14463799999999</v>
      </c>
      <c r="C1054" s="4">
        <f t="shared" si="0"/>
        <v>8.7474602180568524E-3</v>
      </c>
      <c r="D1054" s="4">
        <f t="shared" si="1"/>
        <v>8.7094228472354394E-3</v>
      </c>
      <c r="E1054" s="4">
        <f t="shared" si="2"/>
        <v>2.1947745575033308</v>
      </c>
    </row>
    <row r="1055" spans="1:5" ht="15.75" customHeight="1">
      <c r="A1055" s="2">
        <v>44873</v>
      </c>
      <c r="B1055" s="3">
        <v>168.980591</v>
      </c>
      <c r="C1055" s="4">
        <f t="shared" si="0"/>
        <v>4.9716304364104541E-3</v>
      </c>
      <c r="D1055" s="4">
        <f t="shared" si="1"/>
        <v>4.9593126911275645E-3</v>
      </c>
      <c r="E1055" s="4">
        <f t="shared" si="2"/>
        <v>1.2497467981641464</v>
      </c>
    </row>
    <row r="1056" spans="1:5" ht="15.75" customHeight="1">
      <c r="A1056" s="2">
        <v>44874</v>
      </c>
      <c r="B1056" s="3">
        <v>167.62943999999999</v>
      </c>
      <c r="C1056" s="4">
        <f t="shared" si="0"/>
        <v>-7.9958946291057518E-3</v>
      </c>
      <c r="D1056" s="4">
        <f t="shared" si="1"/>
        <v>-8.0280332271037164E-3</v>
      </c>
      <c r="E1056" s="4">
        <f t="shared" si="2"/>
        <v>-2.0230643732301363</v>
      </c>
    </row>
    <row r="1057" spans="1:5" ht="15.75" customHeight="1">
      <c r="A1057" s="2">
        <v>44875</v>
      </c>
      <c r="B1057" s="3">
        <v>169.592972</v>
      </c>
      <c r="C1057" s="4">
        <f t="shared" si="0"/>
        <v>1.1713527170406433E-2</v>
      </c>
      <c r="D1057" s="4">
        <f t="shared" si="1"/>
        <v>1.1645454873152586E-2</v>
      </c>
      <c r="E1057" s="4">
        <f t="shared" si="2"/>
        <v>2.9346546280344517</v>
      </c>
    </row>
    <row r="1058" spans="1:5" ht="15.75" customHeight="1">
      <c r="A1058" s="2">
        <v>44876</v>
      </c>
      <c r="B1058" s="3">
        <v>164.51890599999999</v>
      </c>
      <c r="C1058" s="4">
        <f t="shared" si="0"/>
        <v>-2.9919081788365713E-2</v>
      </c>
      <c r="D1058" s="4">
        <f t="shared" si="1"/>
        <v>-3.0375790127296621E-2</v>
      </c>
      <c r="E1058" s="4">
        <f t="shared" si="2"/>
        <v>-7.6546991120787489</v>
      </c>
    </row>
    <row r="1059" spans="1:5" ht="15.75" customHeight="1">
      <c r="A1059" s="2">
        <v>44879</v>
      </c>
      <c r="B1059" s="3">
        <v>167.10455300000001</v>
      </c>
      <c r="C1059" s="4">
        <f t="shared" si="0"/>
        <v>1.5716412556256745E-2</v>
      </c>
      <c r="D1059" s="4">
        <f t="shared" si="1"/>
        <v>1.5594188694886877E-2</v>
      </c>
      <c r="E1059" s="4">
        <f t="shared" si="2"/>
        <v>3.9297355511114933</v>
      </c>
    </row>
    <row r="1060" spans="1:5" ht="15.75" customHeight="1">
      <c r="A1060" s="2">
        <v>44880</v>
      </c>
      <c r="B1060" s="3">
        <v>167.57112100000001</v>
      </c>
      <c r="C1060" s="4">
        <f t="shared" si="0"/>
        <v>2.7920723380888083E-3</v>
      </c>
      <c r="D1060" s="4">
        <f t="shared" si="1"/>
        <v>2.7881817443152174E-3</v>
      </c>
      <c r="E1060" s="4">
        <f t="shared" si="2"/>
        <v>0.70262179956743476</v>
      </c>
    </row>
    <row r="1061" spans="1:5" ht="15.75" customHeight="1">
      <c r="A1061" s="2">
        <v>44881</v>
      </c>
      <c r="B1061" s="3">
        <v>168.61123699999999</v>
      </c>
      <c r="C1061" s="4">
        <f t="shared" si="0"/>
        <v>6.2070122452661958E-3</v>
      </c>
      <c r="D1061" s="4">
        <f t="shared" si="1"/>
        <v>6.1878280880328373E-3</v>
      </c>
      <c r="E1061" s="4">
        <f t="shared" si="2"/>
        <v>1.5593326781842749</v>
      </c>
    </row>
    <row r="1062" spans="1:5" ht="15.75" customHeight="1">
      <c r="A1062" s="2">
        <v>44882</v>
      </c>
      <c r="B1062" s="3">
        <v>169.972092</v>
      </c>
      <c r="C1062" s="4">
        <f t="shared" si="0"/>
        <v>8.0709626725531652E-3</v>
      </c>
      <c r="D1062" s="4">
        <f t="shared" si="1"/>
        <v>8.0385666479893415E-3</v>
      </c>
      <c r="E1062" s="4">
        <f t="shared" si="2"/>
        <v>2.0257187952933142</v>
      </c>
    </row>
    <row r="1063" spans="1:5" ht="15.75" customHeight="1">
      <c r="A1063" s="2">
        <v>44883</v>
      </c>
      <c r="B1063" s="3">
        <v>171.27462800000001</v>
      </c>
      <c r="C1063" s="4">
        <f t="shared" si="0"/>
        <v>7.6632345032265851E-3</v>
      </c>
      <c r="D1063" s="4">
        <f t="shared" si="1"/>
        <v>7.634021073023598E-3</v>
      </c>
      <c r="E1063" s="4">
        <f t="shared" si="2"/>
        <v>1.9237733104019468</v>
      </c>
    </row>
    <row r="1064" spans="1:5" ht="15.75" customHeight="1">
      <c r="A1064" s="2">
        <v>44886</v>
      </c>
      <c r="B1064" s="3">
        <v>172.15512100000001</v>
      </c>
      <c r="C1064" s="4">
        <f t="shared" si="0"/>
        <v>5.1408256452321784E-3</v>
      </c>
      <c r="D1064" s="4">
        <f t="shared" si="1"/>
        <v>5.1276567145769111E-3</v>
      </c>
      <c r="E1064" s="4">
        <f t="shared" si="2"/>
        <v>1.2921694920733815</v>
      </c>
    </row>
    <row r="1065" spans="1:5" ht="15.75" customHeight="1">
      <c r="A1065" s="2">
        <v>44887</v>
      </c>
      <c r="B1065" s="3">
        <v>172.98670999999999</v>
      </c>
      <c r="C1065" s="4">
        <f t="shared" si="0"/>
        <v>4.8304633354472196E-3</v>
      </c>
      <c r="D1065" s="4">
        <f t="shared" si="1"/>
        <v>4.8188340821810937E-3</v>
      </c>
      <c r="E1065" s="4">
        <f t="shared" si="2"/>
        <v>1.2143461887096356</v>
      </c>
    </row>
    <row r="1066" spans="1:5" ht="15.75" customHeight="1">
      <c r="A1066" s="2">
        <v>44888</v>
      </c>
      <c r="B1066" s="3">
        <v>173.17257699999999</v>
      </c>
      <c r="C1066" s="4">
        <f t="shared" si="0"/>
        <v>1.0744582632966533E-3</v>
      </c>
      <c r="D1066" s="4">
        <f t="shared" si="1"/>
        <v>1.0738814461572E-3</v>
      </c>
      <c r="E1066" s="4">
        <f t="shared" si="2"/>
        <v>0.27061812443161443</v>
      </c>
    </row>
    <row r="1067" spans="1:5" ht="15.75" customHeight="1">
      <c r="A1067" s="2">
        <v>44890</v>
      </c>
      <c r="B1067" s="3">
        <v>173.39759799999999</v>
      </c>
      <c r="C1067" s="4">
        <f t="shared" si="0"/>
        <v>1.2994031959228634E-3</v>
      </c>
      <c r="D1067" s="4">
        <f t="shared" si="1"/>
        <v>1.2985597022032458E-3</v>
      </c>
      <c r="E1067" s="4">
        <f t="shared" si="2"/>
        <v>0.32723704495521794</v>
      </c>
    </row>
    <row r="1068" spans="1:5" ht="15.75" customHeight="1">
      <c r="A1068" s="2">
        <v>44893</v>
      </c>
      <c r="B1068" s="3">
        <v>173.48564099999999</v>
      </c>
      <c r="C1068" s="4">
        <f t="shared" si="0"/>
        <v>5.0775213160679999E-4</v>
      </c>
      <c r="D1068" s="4">
        <f t="shared" si="1"/>
        <v>5.0762326911152594E-4</v>
      </c>
      <c r="E1068" s="4">
        <f t="shared" si="2"/>
        <v>0.12792106381610455</v>
      </c>
    </row>
    <row r="1069" spans="1:5" ht="15.75" customHeight="1">
      <c r="A1069" s="2">
        <v>44894</v>
      </c>
      <c r="B1069" s="3">
        <v>172.27250699999999</v>
      </c>
      <c r="C1069" s="4">
        <f t="shared" si="0"/>
        <v>-6.9927055231043395E-3</v>
      </c>
      <c r="D1069" s="4">
        <f t="shared" si="1"/>
        <v>-7.0172690657625382E-3</v>
      </c>
      <c r="E1069" s="4">
        <f t="shared" si="2"/>
        <v>-1.7683518045721596</v>
      </c>
    </row>
    <row r="1070" spans="1:5" ht="15.75" customHeight="1">
      <c r="A1070" s="2">
        <v>44895</v>
      </c>
      <c r="B1070" s="3">
        <v>174.141098</v>
      </c>
      <c r="C1070" s="4">
        <f t="shared" si="0"/>
        <v>1.0846716243584992E-2</v>
      </c>
      <c r="D1070" s="4">
        <f t="shared" si="1"/>
        <v>1.0788312562841617E-2</v>
      </c>
      <c r="E1070" s="4">
        <f t="shared" si="2"/>
        <v>2.7186547658360873</v>
      </c>
    </row>
    <row r="1071" spans="1:5" ht="15.75" customHeight="1">
      <c r="A1071" s="2">
        <v>44896</v>
      </c>
      <c r="B1071" s="3">
        <v>174.86506700000001</v>
      </c>
      <c r="C1071" s="4">
        <f t="shared" si="0"/>
        <v>4.1573701344183034E-3</v>
      </c>
      <c r="D1071" s="4">
        <f t="shared" si="1"/>
        <v>4.148752148382894E-3</v>
      </c>
      <c r="E1071" s="4">
        <f t="shared" si="2"/>
        <v>1.0454855413924893</v>
      </c>
    </row>
    <row r="1072" spans="1:5" ht="15.75" customHeight="1">
      <c r="A1072" s="2">
        <v>44897</v>
      </c>
      <c r="B1072" s="3">
        <v>175.00204500000001</v>
      </c>
      <c r="C1072" s="4">
        <f t="shared" si="0"/>
        <v>7.8333541598676849E-4</v>
      </c>
      <c r="D1072" s="4">
        <f t="shared" si="1"/>
        <v>7.8302876892765686E-4</v>
      </c>
      <c r="E1072" s="4">
        <f t="shared" si="2"/>
        <v>0.19732324976976953</v>
      </c>
    </row>
    <row r="1073" spans="1:5" ht="15.75" customHeight="1">
      <c r="A1073" s="2">
        <v>44900</v>
      </c>
      <c r="B1073" s="3">
        <v>174.90420499999999</v>
      </c>
      <c r="C1073" s="4">
        <f t="shared" si="0"/>
        <v>-5.5907918104625143E-4</v>
      </c>
      <c r="D1073" s="4">
        <f t="shared" si="1"/>
        <v>-5.5923552408639933E-4</v>
      </c>
      <c r="E1073" s="4">
        <f t="shared" si="2"/>
        <v>-0.14092735206977264</v>
      </c>
    </row>
    <row r="1074" spans="1:5" ht="15.75" customHeight="1">
      <c r="A1074" s="2">
        <v>44901</v>
      </c>
      <c r="B1074" s="3">
        <v>172.28230300000001</v>
      </c>
      <c r="C1074" s="4">
        <f t="shared" si="0"/>
        <v>-1.4990502944168652E-2</v>
      </c>
      <c r="D1074" s="4">
        <f t="shared" si="1"/>
        <v>-1.5103996175481879E-2</v>
      </c>
      <c r="E1074" s="4">
        <f t="shared" si="2"/>
        <v>-3.8062070362214335</v>
      </c>
    </row>
    <row r="1075" spans="1:5" ht="15.75" customHeight="1">
      <c r="A1075" s="2">
        <v>44902</v>
      </c>
      <c r="B1075" s="3">
        <v>173.32910200000001</v>
      </c>
      <c r="C1075" s="4">
        <f t="shared" si="0"/>
        <v>6.0760680683493813E-3</v>
      </c>
      <c r="D1075" s="4">
        <f t="shared" si="1"/>
        <v>6.0576832009812077E-3</v>
      </c>
      <c r="E1075" s="4">
        <f t="shared" si="2"/>
        <v>1.5265361666472643</v>
      </c>
    </row>
    <row r="1076" spans="1:5" ht="15.75" customHeight="1">
      <c r="A1076" s="2">
        <v>44903</v>
      </c>
      <c r="B1076" s="3">
        <v>173.35844399999999</v>
      </c>
      <c r="C1076" s="4">
        <f t="shared" si="0"/>
        <v>1.6928490173557552E-4</v>
      </c>
      <c r="D1076" s="4">
        <f t="shared" si="1"/>
        <v>1.6927057466352641E-4</v>
      </c>
      <c r="E1076" s="4">
        <f t="shared" si="2"/>
        <v>4.2656184815208657E-2</v>
      </c>
    </row>
    <row r="1077" spans="1:5" ht="15.75" customHeight="1">
      <c r="A1077" s="2">
        <v>44904</v>
      </c>
      <c r="B1077" s="3">
        <v>171.930115</v>
      </c>
      <c r="C1077" s="4">
        <f t="shared" si="0"/>
        <v>-8.239166013741972E-3</v>
      </c>
      <c r="D1077" s="4">
        <f t="shared" si="1"/>
        <v>-8.2732955371982841E-3</v>
      </c>
      <c r="E1077" s="4">
        <f t="shared" si="2"/>
        <v>-2.0848704753739677</v>
      </c>
    </row>
    <row r="1078" spans="1:5" ht="15.75" customHeight="1">
      <c r="A1078" s="2">
        <v>44907</v>
      </c>
      <c r="B1078" s="3">
        <v>173.98455799999999</v>
      </c>
      <c r="C1078" s="4">
        <f t="shared" si="0"/>
        <v>1.1949291140763745E-2</v>
      </c>
      <c r="D1078" s="4">
        <f t="shared" si="1"/>
        <v>1.1878462041432348E-2</v>
      </c>
      <c r="E1078" s="4">
        <f t="shared" si="2"/>
        <v>2.9933724344409516</v>
      </c>
    </row>
    <row r="1079" spans="1:5" ht="15.75" customHeight="1">
      <c r="A1079" s="2">
        <v>44908</v>
      </c>
      <c r="B1079" s="3">
        <v>175.32487499999999</v>
      </c>
      <c r="C1079" s="4">
        <f t="shared" si="0"/>
        <v>7.7036549416069381E-3</v>
      </c>
      <c r="D1079" s="4">
        <f t="shared" si="1"/>
        <v>7.6741333112443286E-3</v>
      </c>
      <c r="E1079" s="4">
        <f t="shared" si="2"/>
        <v>1.9338815944335708</v>
      </c>
    </row>
    <row r="1080" spans="1:5" ht="15.75" customHeight="1">
      <c r="A1080" s="2">
        <v>44909</v>
      </c>
      <c r="B1080" s="3">
        <v>175.86294599999999</v>
      </c>
      <c r="C1080" s="4">
        <f t="shared" si="0"/>
        <v>3.0689940603123326E-3</v>
      </c>
      <c r="D1080" s="4">
        <f t="shared" si="1"/>
        <v>3.0642943112540199E-3</v>
      </c>
      <c r="E1080" s="4">
        <f t="shared" si="2"/>
        <v>0.77220216643601303</v>
      </c>
    </row>
    <row r="1081" spans="1:5" ht="15.75" customHeight="1">
      <c r="A1081" s="2">
        <v>44910</v>
      </c>
      <c r="B1081" s="3">
        <v>173.64218099999999</v>
      </c>
      <c r="C1081" s="4">
        <f t="shared" si="0"/>
        <v>-1.2627816436101327E-2</v>
      </c>
      <c r="D1081" s="4">
        <f t="shared" si="1"/>
        <v>-1.2708224949882751E-2</v>
      </c>
      <c r="E1081" s="4">
        <f t="shared" si="2"/>
        <v>-3.2024726873704532</v>
      </c>
    </row>
    <row r="1082" spans="1:5" ht="15.75" customHeight="1">
      <c r="A1082" s="2">
        <v>44911</v>
      </c>
      <c r="B1082" s="3">
        <v>171.86161799999999</v>
      </c>
      <c r="C1082" s="4">
        <f t="shared" si="0"/>
        <v>-1.0254207760728372E-2</v>
      </c>
      <c r="D1082" s="4">
        <f t="shared" si="1"/>
        <v>-1.0307144341865948E-2</v>
      </c>
      <c r="E1082" s="4">
        <f t="shared" si="2"/>
        <v>-2.5974003741502187</v>
      </c>
    </row>
    <row r="1083" spans="1:5" ht="15.75" customHeight="1">
      <c r="A1083" s="2">
        <v>44914</v>
      </c>
      <c r="B1083" s="3">
        <v>171.675735</v>
      </c>
      <c r="C1083" s="4">
        <f t="shared" si="0"/>
        <v>-1.0815853019607311E-3</v>
      </c>
      <c r="D1083" s="4">
        <f t="shared" si="1"/>
        <v>-1.0821706374417263E-3</v>
      </c>
      <c r="E1083" s="4">
        <f t="shared" si="2"/>
        <v>-0.272707000635315</v>
      </c>
    </row>
    <row r="1084" spans="1:5" ht="15.75" customHeight="1">
      <c r="A1084" s="2">
        <v>44915</v>
      </c>
      <c r="B1084" s="3">
        <v>171.86161799999999</v>
      </c>
      <c r="C1084" s="4">
        <f t="shared" si="0"/>
        <v>1.0827563953635603E-3</v>
      </c>
      <c r="D1084" s="4">
        <f t="shared" si="1"/>
        <v>1.0821706374415936E-3</v>
      </c>
      <c r="E1084" s="4">
        <f t="shared" si="2"/>
        <v>0.27270700063528158</v>
      </c>
    </row>
    <row r="1085" spans="1:5" ht="15.75" customHeight="1">
      <c r="A1085" s="2">
        <v>44916</v>
      </c>
      <c r="B1085" s="3">
        <v>173.828033</v>
      </c>
      <c r="C1085" s="4">
        <f t="shared" si="0"/>
        <v>1.1441850850025234E-2</v>
      </c>
      <c r="D1085" s="4">
        <f t="shared" si="1"/>
        <v>1.1376887935619424E-2</v>
      </c>
      <c r="E1085" s="4">
        <f t="shared" si="2"/>
        <v>2.866975759776095</v>
      </c>
    </row>
    <row r="1086" spans="1:5" ht="15.75" customHeight="1">
      <c r="A1086" s="2">
        <v>44917</v>
      </c>
      <c r="B1086" s="3">
        <v>173.192139</v>
      </c>
      <c r="C1086" s="4">
        <f t="shared" si="0"/>
        <v>-3.6581786552230475E-3</v>
      </c>
      <c r="D1086" s="4">
        <f t="shared" si="1"/>
        <v>-3.6648861539086172E-3</v>
      </c>
      <c r="E1086" s="4">
        <f t="shared" si="2"/>
        <v>-0.92355131078497155</v>
      </c>
    </row>
    <row r="1087" spans="1:5" ht="15.75" customHeight="1">
      <c r="A1087" s="2">
        <v>44918</v>
      </c>
      <c r="B1087" s="3">
        <v>173.63237000000001</v>
      </c>
      <c r="C1087" s="4">
        <f t="shared" si="0"/>
        <v>2.5418647898332808E-3</v>
      </c>
      <c r="D1087" s="4">
        <f t="shared" si="1"/>
        <v>2.5386397155074862E-3</v>
      </c>
      <c r="E1087" s="4">
        <f t="shared" si="2"/>
        <v>0.6397372083078865</v>
      </c>
    </row>
    <row r="1088" spans="1:5" ht="15.75" customHeight="1">
      <c r="A1088" s="2">
        <v>44922</v>
      </c>
      <c r="B1088" s="3">
        <v>173.58345</v>
      </c>
      <c r="C1088" s="4">
        <f t="shared" si="0"/>
        <v>-2.8174470002344389E-4</v>
      </c>
      <c r="D1088" s="4">
        <f t="shared" si="1"/>
        <v>-2.81784397517944E-4</v>
      </c>
      <c r="E1088" s="4">
        <f t="shared" si="2"/>
        <v>-7.1009668174521895E-2</v>
      </c>
    </row>
    <row r="1089" spans="1:5" ht="15.75" customHeight="1">
      <c r="A1089" s="2">
        <v>44923</v>
      </c>
      <c r="B1089" s="3">
        <v>172.83015399999999</v>
      </c>
      <c r="C1089" s="4">
        <f t="shared" si="0"/>
        <v>-4.3396763919602123E-3</v>
      </c>
      <c r="D1089" s="4">
        <f t="shared" si="1"/>
        <v>-4.3491201192708967E-3</v>
      </c>
      <c r="E1089" s="4">
        <f t="shared" si="2"/>
        <v>-1.0959782700562659</v>
      </c>
    </row>
    <row r="1090" spans="1:5" ht="15.75" customHeight="1">
      <c r="A1090" s="2">
        <v>44924</v>
      </c>
      <c r="B1090" s="3">
        <v>173.71064799999999</v>
      </c>
      <c r="C1090" s="4">
        <f t="shared" si="0"/>
        <v>5.0945623759613085E-3</v>
      </c>
      <c r="D1090" s="4">
        <f t="shared" si="1"/>
        <v>5.081629001051754E-3</v>
      </c>
      <c r="E1090" s="4">
        <f t="shared" si="2"/>
        <v>1.280570508265042</v>
      </c>
    </row>
    <row r="1091" spans="1:5" ht="15.75" customHeight="1">
      <c r="A1091" s="2">
        <v>44925</v>
      </c>
      <c r="B1091" s="3">
        <v>172.820358</v>
      </c>
      <c r="C1091" s="4">
        <f t="shared" si="0"/>
        <v>-5.1251319953627321E-3</v>
      </c>
      <c r="D1091" s="4">
        <f t="shared" si="1"/>
        <v>-5.1383105314561578E-3</v>
      </c>
      <c r="E1091" s="4">
        <f t="shared" si="2"/>
        <v>-1.2948542539269519</v>
      </c>
    </row>
    <row r="1092" spans="1:5" ht="15.75" customHeight="1">
      <c r="A1092" s="2">
        <v>44929</v>
      </c>
      <c r="B1092" s="3">
        <v>174.32698099999999</v>
      </c>
      <c r="C1092" s="4">
        <f t="shared" si="0"/>
        <v>8.717856029438328E-3</v>
      </c>
      <c r="D1092" s="4">
        <f t="shared" si="1"/>
        <v>8.6800749438219471E-3</v>
      </c>
      <c r="E1092" s="4">
        <f t="shared" si="2"/>
        <v>2.1873788858431307</v>
      </c>
    </row>
    <row r="1093" spans="1:5" ht="15.75" customHeight="1">
      <c r="A1093" s="2">
        <v>44930</v>
      </c>
      <c r="B1093" s="3">
        <v>176.22493</v>
      </c>
      <c r="C1093" s="4">
        <f t="shared" si="0"/>
        <v>1.0887293459180662E-2</v>
      </c>
      <c r="D1093" s="4">
        <f t="shared" si="1"/>
        <v>1.0828453565966945E-2</v>
      </c>
      <c r="E1093" s="4">
        <f t="shared" si="2"/>
        <v>2.7287702986236702</v>
      </c>
    </row>
    <row r="1094" spans="1:5" ht="15.75" customHeight="1">
      <c r="A1094" s="2">
        <v>44931</v>
      </c>
      <c r="B1094" s="3">
        <v>174.923767</v>
      </c>
      <c r="C1094" s="4">
        <f t="shared" si="0"/>
        <v>-7.3835353488294906E-3</v>
      </c>
      <c r="D1094" s="4">
        <f t="shared" si="1"/>
        <v>-7.4109285684509319E-3</v>
      </c>
      <c r="E1094" s="4">
        <f t="shared" si="2"/>
        <v>-1.8675539992496348</v>
      </c>
    </row>
    <row r="1095" spans="1:5" ht="15.75" customHeight="1">
      <c r="A1095" s="2">
        <v>44932</v>
      </c>
      <c r="B1095" s="3">
        <v>176.342331</v>
      </c>
      <c r="C1095" s="4">
        <f t="shared" si="0"/>
        <v>8.109612686308108E-3</v>
      </c>
      <c r="D1095" s="4">
        <f t="shared" si="1"/>
        <v>8.0769064814664691E-3</v>
      </c>
      <c r="E1095" s="4">
        <f t="shared" si="2"/>
        <v>2.0353804333295504</v>
      </c>
    </row>
    <row r="1096" spans="1:5" ht="15.75" customHeight="1">
      <c r="A1096" s="2">
        <v>44935</v>
      </c>
      <c r="B1096" s="3">
        <v>171.77356</v>
      </c>
      <c r="C1096" s="4">
        <f t="shared" si="0"/>
        <v>-2.5908532421520494E-2</v>
      </c>
      <c r="D1096" s="4">
        <f t="shared" si="1"/>
        <v>-2.625007053064507E-2</v>
      </c>
      <c r="E1096" s="4">
        <f t="shared" si="2"/>
        <v>-6.6150177737225579</v>
      </c>
    </row>
    <row r="1097" spans="1:5" ht="15.75" customHeight="1">
      <c r="A1097" s="2">
        <v>44936</v>
      </c>
      <c r="B1097" s="3">
        <v>171.36267100000001</v>
      </c>
      <c r="C1097" s="4">
        <f t="shared" si="0"/>
        <v>-2.392038681622465E-3</v>
      </c>
      <c r="D1097" s="4">
        <f t="shared" si="1"/>
        <v>-2.3949041766449389E-3</v>
      </c>
      <c r="E1097" s="4">
        <f t="shared" si="2"/>
        <v>-0.60351585251452455</v>
      </c>
    </row>
    <row r="1098" spans="1:5" ht="15.75" customHeight="1">
      <c r="A1098" s="2">
        <v>44937</v>
      </c>
      <c r="B1098" s="3">
        <v>171.08874499999999</v>
      </c>
      <c r="C1098" s="4">
        <f t="shared" si="0"/>
        <v>-1.5985161669195575E-3</v>
      </c>
      <c r="D1098" s="4">
        <f t="shared" si="1"/>
        <v>-1.5997951570601429E-3</v>
      </c>
      <c r="E1098" s="4">
        <f t="shared" si="2"/>
        <v>-0.403148379579156</v>
      </c>
    </row>
    <row r="1099" spans="1:5" ht="15.75" customHeight="1">
      <c r="A1099" s="2">
        <v>44938</v>
      </c>
      <c r="B1099" s="3">
        <v>170.22782900000001</v>
      </c>
      <c r="C1099" s="4">
        <f t="shared" si="0"/>
        <v>-5.0319850087156507E-3</v>
      </c>
      <c r="D1099" s="4">
        <f t="shared" si="1"/>
        <v>-5.0446880776321848E-3</v>
      </c>
      <c r="E1099" s="4">
        <f t="shared" si="2"/>
        <v>-1.2712613955633105</v>
      </c>
    </row>
    <row r="1100" spans="1:5" ht="15.75" customHeight="1">
      <c r="A1100" s="2">
        <v>44939</v>
      </c>
      <c r="B1100" s="3">
        <v>169.67018100000001</v>
      </c>
      <c r="C1100" s="4">
        <f t="shared" si="0"/>
        <v>-3.2758920987002679E-3</v>
      </c>
      <c r="D1100" s="4">
        <f t="shared" si="1"/>
        <v>-3.2812695804664174E-3</v>
      </c>
      <c r="E1100" s="4">
        <f t="shared" si="2"/>
        <v>-0.82687993427753714</v>
      </c>
    </row>
    <row r="1101" spans="1:5" ht="15.75" customHeight="1">
      <c r="A1101" s="2">
        <v>44943</v>
      </c>
      <c r="B1101" s="3">
        <v>168.62338299999999</v>
      </c>
      <c r="C1101" s="4">
        <f t="shared" si="0"/>
        <v>-6.1696050173956248E-3</v>
      </c>
      <c r="D1101" s="4">
        <f t="shared" si="1"/>
        <v>-6.1887156744475716E-3</v>
      </c>
      <c r="E1101" s="4">
        <f t="shared" si="2"/>
        <v>-1.5595563499607881</v>
      </c>
    </row>
    <row r="1102" spans="1:5" ht="15.75" customHeight="1">
      <c r="A1102" s="2">
        <v>44944</v>
      </c>
      <c r="B1102" s="3">
        <v>166.07974200000001</v>
      </c>
      <c r="C1102" s="4">
        <f t="shared" si="0"/>
        <v>-1.5084746579897402E-2</v>
      </c>
      <c r="D1102" s="4">
        <f t="shared" si="1"/>
        <v>-1.5199678648406666E-2</v>
      </c>
      <c r="E1102" s="4">
        <f t="shared" si="2"/>
        <v>-3.83031901939848</v>
      </c>
    </row>
    <row r="1103" spans="1:5" ht="15.75" customHeight="1">
      <c r="A1103" s="2">
        <v>44945</v>
      </c>
      <c r="B1103" s="3">
        <v>165.854736</v>
      </c>
      <c r="C1103" s="4">
        <f t="shared" si="0"/>
        <v>-1.3548070179444738E-3</v>
      </c>
      <c r="D1103" s="4">
        <f t="shared" si="1"/>
        <v>-1.355725598732576E-3</v>
      </c>
      <c r="E1103" s="4">
        <f t="shared" si="2"/>
        <v>-0.34164285088060914</v>
      </c>
    </row>
    <row r="1104" spans="1:5" ht="15.75" customHeight="1">
      <c r="A1104" s="2">
        <v>44946</v>
      </c>
      <c r="B1104" s="3">
        <v>165.081863</v>
      </c>
      <c r="C1104" s="4">
        <f t="shared" si="0"/>
        <v>-4.6599392856650421E-3</v>
      </c>
      <c r="D1104" s="4">
        <f t="shared" si="1"/>
        <v>-4.6708306513118004E-3</v>
      </c>
      <c r="E1104" s="4">
        <f t="shared" si="2"/>
        <v>-1.1770493241305737</v>
      </c>
    </row>
    <row r="1105" spans="1:5" ht="15.75" customHeight="1">
      <c r="A1105" s="2">
        <v>44949</v>
      </c>
      <c r="B1105" s="3">
        <v>164.661179</v>
      </c>
      <c r="C1105" s="4">
        <f t="shared" si="0"/>
        <v>-2.5483356702849561E-3</v>
      </c>
      <c r="D1105" s="4">
        <f t="shared" si="1"/>
        <v>-2.5515882045035847E-3</v>
      </c>
      <c r="E1105" s="4">
        <f t="shared" si="2"/>
        <v>-0.64300022753490338</v>
      </c>
    </row>
    <row r="1106" spans="1:5" ht="15.75" customHeight="1">
      <c r="A1106" s="2">
        <v>44950</v>
      </c>
      <c r="B1106" s="3">
        <v>164.661179</v>
      </c>
      <c r="C1106" s="4">
        <f t="shared" si="0"/>
        <v>0</v>
      </c>
      <c r="D1106" s="4">
        <f t="shared" si="1"/>
        <v>0</v>
      </c>
      <c r="E1106" s="4">
        <f t="shared" si="2"/>
        <v>0</v>
      </c>
    </row>
    <row r="1107" spans="1:5" ht="15.75" customHeight="1">
      <c r="A1107" s="2">
        <v>44951</v>
      </c>
      <c r="B1107" s="3">
        <v>165.835159</v>
      </c>
      <c r="C1107" s="4">
        <f t="shared" si="0"/>
        <v>7.1296708011546559E-3</v>
      </c>
      <c r="D1107" s="4">
        <f t="shared" si="1"/>
        <v>7.1043748616035837E-3</v>
      </c>
      <c r="E1107" s="4">
        <f t="shared" si="2"/>
        <v>1.7903024651241031</v>
      </c>
    </row>
    <row r="1108" spans="1:5" ht="15.75" customHeight="1">
      <c r="A1108" s="2">
        <v>44952</v>
      </c>
      <c r="B1108" s="3">
        <v>165.22860700000001</v>
      </c>
      <c r="C1108" s="4">
        <f t="shared" si="0"/>
        <v>-3.6575597337594346E-3</v>
      </c>
      <c r="D1108" s="4">
        <f t="shared" si="1"/>
        <v>-3.6642649601997613E-3</v>
      </c>
      <c r="E1108" s="4">
        <f t="shared" si="2"/>
        <v>-0.92339476997033987</v>
      </c>
    </row>
    <row r="1109" spans="1:5" ht="15.75" customHeight="1">
      <c r="A1109" s="2">
        <v>44953</v>
      </c>
      <c r="B1109" s="3">
        <v>164.58291600000001</v>
      </c>
      <c r="C1109" s="4">
        <f t="shared" si="0"/>
        <v>-3.9078644535204448E-3</v>
      </c>
      <c r="D1109" s="4">
        <f t="shared" si="1"/>
        <v>-3.9155201071605049E-3</v>
      </c>
      <c r="E1109" s="4">
        <f t="shared" si="2"/>
        <v>-0.98671106700444722</v>
      </c>
    </row>
    <row r="1110" spans="1:5" ht="15.75" customHeight="1">
      <c r="A1110" s="2">
        <v>44956</v>
      </c>
      <c r="B1110" s="3">
        <v>158.487976</v>
      </c>
      <c r="C1110" s="4">
        <f t="shared" si="0"/>
        <v>-3.7032640738969579E-2</v>
      </c>
      <c r="D1110" s="4">
        <f t="shared" si="1"/>
        <v>-3.7735762606813744E-2</v>
      </c>
      <c r="E1110" s="4">
        <f t="shared" si="2"/>
        <v>-9.5094121769170634</v>
      </c>
    </row>
    <row r="1111" spans="1:5" ht="15.75" customHeight="1">
      <c r="A1111" s="2">
        <v>44957</v>
      </c>
      <c r="B1111" s="3">
        <v>159.877182</v>
      </c>
      <c r="C1111" s="4">
        <f t="shared" si="0"/>
        <v>8.7653715762008432E-3</v>
      </c>
      <c r="D1111" s="4">
        <f t="shared" si="1"/>
        <v>8.7271787275076222E-3</v>
      </c>
      <c r="E1111" s="4">
        <f t="shared" si="2"/>
        <v>2.1992490393319208</v>
      </c>
    </row>
    <row r="1112" spans="1:5" ht="15.75" customHeight="1">
      <c r="A1112" s="2">
        <v>44958</v>
      </c>
      <c r="B1112" s="3">
        <v>161.34466599999999</v>
      </c>
      <c r="C1112" s="4">
        <f t="shared" si="0"/>
        <v>9.1788207775640226E-3</v>
      </c>
      <c r="D1112" s="4">
        <f t="shared" si="1"/>
        <v>9.136951414696037E-3</v>
      </c>
      <c r="E1112" s="4">
        <f t="shared" si="2"/>
        <v>2.3025117565034012</v>
      </c>
    </row>
    <row r="1113" spans="1:5" ht="15.75" customHeight="1">
      <c r="A1113" s="2">
        <v>44959</v>
      </c>
      <c r="B1113" s="3">
        <v>161.95121800000001</v>
      </c>
      <c r="C1113" s="4">
        <f t="shared" si="0"/>
        <v>3.7593557632703022E-3</v>
      </c>
      <c r="D1113" s="4">
        <f t="shared" si="1"/>
        <v>3.7523070456277701E-3</v>
      </c>
      <c r="E1113" s="4">
        <f t="shared" si="2"/>
        <v>0.9455813754981981</v>
      </c>
    </row>
    <row r="1114" spans="1:5" ht="15.75" customHeight="1">
      <c r="A1114" s="2">
        <v>44960</v>
      </c>
      <c r="B1114" s="3">
        <v>161.041382</v>
      </c>
      <c r="C1114" s="4">
        <f t="shared" si="0"/>
        <v>-5.6179633054690131E-3</v>
      </c>
      <c r="D1114" s="4">
        <f t="shared" si="1"/>
        <v>-5.633803415281473E-3</v>
      </c>
      <c r="E1114" s="4">
        <f t="shared" si="2"/>
        <v>-1.4197184606509312</v>
      </c>
    </row>
    <row r="1115" spans="1:5" ht="15.75" customHeight="1">
      <c r="A1115" s="2">
        <v>44963</v>
      </c>
      <c r="B1115" s="3">
        <v>159.818512</v>
      </c>
      <c r="C1115" s="4">
        <f t="shared" si="0"/>
        <v>-7.5935140695700207E-3</v>
      </c>
      <c r="D1115" s="4">
        <f t="shared" si="1"/>
        <v>-7.6224915848504609E-3</v>
      </c>
      <c r="E1115" s="4">
        <f t="shared" si="2"/>
        <v>-1.9208678793823162</v>
      </c>
    </row>
    <row r="1116" spans="1:5" ht="15.75" customHeight="1">
      <c r="A1116" s="2">
        <v>44964</v>
      </c>
      <c r="B1116" s="3">
        <v>159.85762</v>
      </c>
      <c r="C1116" s="4">
        <f t="shared" si="0"/>
        <v>2.4470256612074334E-4</v>
      </c>
      <c r="D1116" s="4">
        <f t="shared" si="1"/>
        <v>2.4467263133112754E-4</v>
      </c>
      <c r="E1116" s="4">
        <f t="shared" si="2"/>
        <v>6.1657503095444141E-2</v>
      </c>
    </row>
    <row r="1117" spans="1:5" ht="15.75" customHeight="1">
      <c r="A1117" s="2">
        <v>44965</v>
      </c>
      <c r="B1117" s="3">
        <v>160.06306499999999</v>
      </c>
      <c r="C1117" s="4">
        <f t="shared" si="0"/>
        <v>1.2851748950096808E-3</v>
      </c>
      <c r="D1117" s="4">
        <f t="shared" si="1"/>
        <v>1.2843497646366387E-3</v>
      </c>
      <c r="E1117" s="4">
        <f t="shared" si="2"/>
        <v>0.32365614068843296</v>
      </c>
    </row>
    <row r="1118" spans="1:5" ht="15.75" customHeight="1">
      <c r="A1118" s="2">
        <v>44966</v>
      </c>
      <c r="B1118" s="3">
        <v>157.90095500000001</v>
      </c>
      <c r="C1118" s="4">
        <f t="shared" si="0"/>
        <v>-1.3507863291259506E-2</v>
      </c>
      <c r="D1118" s="4">
        <f t="shared" si="1"/>
        <v>-1.3599924449622556E-2</v>
      </c>
      <c r="E1118" s="4">
        <f t="shared" si="2"/>
        <v>-3.427180961304884</v>
      </c>
    </row>
    <row r="1119" spans="1:5" ht="15.75" customHeight="1">
      <c r="A1119" s="2">
        <v>44967</v>
      </c>
      <c r="B1119" s="3">
        <v>158.63471999999999</v>
      </c>
      <c r="C1119" s="4">
        <f t="shared" si="0"/>
        <v>4.6469953269122205E-3</v>
      </c>
      <c r="D1119" s="4">
        <f t="shared" si="1"/>
        <v>4.636231377926822E-3</v>
      </c>
      <c r="E1119" s="4">
        <f t="shared" si="2"/>
        <v>1.168330307237559</v>
      </c>
    </row>
    <row r="1120" spans="1:5" ht="15.75" customHeight="1">
      <c r="A1120" s="2">
        <v>44970</v>
      </c>
      <c r="B1120" s="3">
        <v>159.22172499999999</v>
      </c>
      <c r="C1120" s="4">
        <f t="shared" si="0"/>
        <v>3.7003563910851605E-3</v>
      </c>
      <c r="D1120" s="4">
        <f t="shared" si="1"/>
        <v>3.6935269148536476E-3</v>
      </c>
      <c r="E1120" s="4">
        <f t="shared" si="2"/>
        <v>0.93076878254311923</v>
      </c>
    </row>
    <row r="1121" spans="1:5" ht="15.75" customHeight="1">
      <c r="A1121" s="2">
        <v>44971</v>
      </c>
      <c r="B1121" s="3">
        <v>158.527084</v>
      </c>
      <c r="C1121" s="4">
        <f t="shared" si="0"/>
        <v>-4.3627275109598901E-3</v>
      </c>
      <c r="D1121" s="4">
        <f t="shared" si="1"/>
        <v>-4.372271976678754E-3</v>
      </c>
      <c r="E1121" s="4">
        <f t="shared" si="2"/>
        <v>-1.1018125381230459</v>
      </c>
    </row>
    <row r="1122" spans="1:5" ht="15.75" customHeight="1">
      <c r="A1122" s="2">
        <v>44972</v>
      </c>
      <c r="B1122" s="3">
        <v>155.91499300000001</v>
      </c>
      <c r="C1122" s="4">
        <f t="shared" si="0"/>
        <v>-1.6477253817398119E-2</v>
      </c>
      <c r="D1122" s="4">
        <f t="shared" si="1"/>
        <v>-1.6614513629310632E-2</v>
      </c>
      <c r="E1122" s="4">
        <f t="shared" si="2"/>
        <v>-4.1868574345862797</v>
      </c>
    </row>
    <row r="1123" spans="1:5" ht="15.75" customHeight="1">
      <c r="A1123" s="2">
        <v>44973</v>
      </c>
      <c r="B1123" s="3">
        <v>154.809494</v>
      </c>
      <c r="C1123" s="4">
        <f t="shared" si="0"/>
        <v>-7.0903957260865149E-3</v>
      </c>
      <c r="D1123" s="4">
        <f t="shared" si="1"/>
        <v>-7.1156520374995348E-3</v>
      </c>
      <c r="E1123" s="4">
        <f t="shared" si="2"/>
        <v>-1.7931443134498828</v>
      </c>
    </row>
    <row r="1124" spans="1:5" ht="15.75" customHeight="1">
      <c r="A1124" s="2">
        <v>44974</v>
      </c>
      <c r="B1124" s="3">
        <v>158.04145800000001</v>
      </c>
      <c r="C1124" s="4">
        <f t="shared" si="0"/>
        <v>2.0877040008928684E-2</v>
      </c>
      <c r="D1124" s="4">
        <f t="shared" si="1"/>
        <v>2.0662100988836443E-2</v>
      </c>
      <c r="E1124" s="4">
        <f t="shared" si="2"/>
        <v>5.2068494491867838</v>
      </c>
    </row>
    <row r="1125" spans="1:5" ht="15.75" customHeight="1">
      <c r="A1125" s="2">
        <v>44978</v>
      </c>
      <c r="B1125" s="3">
        <v>155.68646200000001</v>
      </c>
      <c r="C1125" s="4">
        <f t="shared" si="0"/>
        <v>-1.4901128031861107E-2</v>
      </c>
      <c r="D1125" s="4">
        <f t="shared" si="1"/>
        <v>-1.5013265214917268E-2</v>
      </c>
      <c r="E1125" s="4">
        <f t="shared" si="2"/>
        <v>-3.7833428341591513</v>
      </c>
    </row>
    <row r="1126" spans="1:5" ht="15.75" customHeight="1">
      <c r="A1126" s="2">
        <v>44979</v>
      </c>
      <c r="B1126" s="3">
        <v>155.46968100000001</v>
      </c>
      <c r="C1126" s="4">
        <f t="shared" si="0"/>
        <v>-1.3924203634353091E-3</v>
      </c>
      <c r="D1126" s="4">
        <f t="shared" si="1"/>
        <v>-1.3933906815012803E-3</v>
      </c>
      <c r="E1126" s="4">
        <f t="shared" si="2"/>
        <v>-0.35113445173832264</v>
      </c>
    </row>
    <row r="1127" spans="1:5" ht="15.75" customHeight="1">
      <c r="A1127" s="2">
        <v>44980</v>
      </c>
      <c r="B1127" s="3">
        <v>155.42041</v>
      </c>
      <c r="C1127" s="4">
        <f t="shared" si="0"/>
        <v>-3.1691709716703223E-4</v>
      </c>
      <c r="D1127" s="4">
        <f t="shared" si="1"/>
        <v>-3.1696732600284975E-4</v>
      </c>
      <c r="E1127" s="4">
        <f t="shared" si="2"/>
        <v>-7.9875766152718131E-2</v>
      </c>
    </row>
    <row r="1128" spans="1:5" ht="15.75" customHeight="1">
      <c r="A1128" s="2">
        <v>44981</v>
      </c>
      <c r="B1128" s="3">
        <v>153.686172</v>
      </c>
      <c r="C1128" s="4">
        <f t="shared" si="0"/>
        <v>-1.1158367166834812E-2</v>
      </c>
      <c r="D1128" s="4">
        <f t="shared" si="1"/>
        <v>-1.122108876260333E-2</v>
      </c>
      <c r="E1128" s="4">
        <f t="shared" si="2"/>
        <v>-2.8277143681760393</v>
      </c>
    </row>
    <row r="1129" spans="1:5" ht="15.75" customHeight="1">
      <c r="A1129" s="2">
        <v>44984</v>
      </c>
      <c r="B1129" s="3">
        <v>153.35116600000001</v>
      </c>
      <c r="C1129" s="4">
        <f t="shared" si="0"/>
        <v>-2.1798057407532594E-3</v>
      </c>
      <c r="D1129" s="4">
        <f t="shared" si="1"/>
        <v>-2.1821849754287076E-3</v>
      </c>
      <c r="E1129" s="4">
        <f t="shared" si="2"/>
        <v>-0.5499106138080343</v>
      </c>
    </row>
    <row r="1130" spans="1:5" ht="15.75" customHeight="1">
      <c r="A1130" s="2">
        <v>44985</v>
      </c>
      <c r="B1130" s="3">
        <v>151.01585399999999</v>
      </c>
      <c r="C1130" s="4">
        <f t="shared" si="0"/>
        <v>-1.5228524574765971E-2</v>
      </c>
      <c r="D1130" s="4">
        <f t="shared" si="1"/>
        <v>-1.5345669371721519E-2</v>
      </c>
      <c r="E1130" s="4">
        <f t="shared" si="2"/>
        <v>-3.8671086816738227</v>
      </c>
    </row>
    <row r="1131" spans="1:5" ht="15.75" customHeight="1">
      <c r="A1131" s="2">
        <v>44986</v>
      </c>
      <c r="B1131" s="3">
        <v>150.33596800000001</v>
      </c>
      <c r="C1131" s="4">
        <f t="shared" si="0"/>
        <v>-4.5020836024274782E-3</v>
      </c>
      <c r="D1131" s="4">
        <f t="shared" si="1"/>
        <v>-4.5122485010984726E-3</v>
      </c>
      <c r="E1131" s="4">
        <f t="shared" si="2"/>
        <v>-1.137086622276815</v>
      </c>
    </row>
    <row r="1132" spans="1:5" ht="15.75" customHeight="1">
      <c r="A1132" s="2">
        <v>44987</v>
      </c>
      <c r="B1132" s="3">
        <v>150.21772799999999</v>
      </c>
      <c r="C1132" s="4">
        <f t="shared" si="0"/>
        <v>-7.8650506311313555E-4</v>
      </c>
      <c r="D1132" s="4">
        <f t="shared" si="1"/>
        <v>-7.8681452049082778E-4</v>
      </c>
      <c r="E1132" s="4">
        <f t="shared" si="2"/>
        <v>-0.1982772591636886</v>
      </c>
    </row>
    <row r="1133" spans="1:5" ht="15.75" customHeight="1">
      <c r="A1133" s="2">
        <v>44988</v>
      </c>
      <c r="B1133" s="3">
        <v>151.76473999999999</v>
      </c>
      <c r="C1133" s="4">
        <f t="shared" si="0"/>
        <v>1.0298464905553592E-2</v>
      </c>
      <c r="D1133" s="4">
        <f t="shared" si="1"/>
        <v>1.0245797006223661E-2</v>
      </c>
      <c r="E1133" s="4">
        <f t="shared" si="2"/>
        <v>2.5819408455683628</v>
      </c>
    </row>
    <row r="1134" spans="1:5" ht="15.75" customHeight="1">
      <c r="A1134" s="2">
        <v>44991</v>
      </c>
      <c r="B1134" s="3">
        <v>153.282196</v>
      </c>
      <c r="C1134" s="4">
        <f t="shared" si="0"/>
        <v>9.9987388374928859E-3</v>
      </c>
      <c r="D1134" s="4">
        <f t="shared" si="1"/>
        <v>9.9490821766388977E-3</v>
      </c>
      <c r="E1134" s="4">
        <f t="shared" si="2"/>
        <v>2.5071687085130021</v>
      </c>
    </row>
    <row r="1135" spans="1:5" ht="15.75" customHeight="1">
      <c r="A1135" s="2">
        <v>44992</v>
      </c>
      <c r="B1135" s="3">
        <v>151.83371</v>
      </c>
      <c r="C1135" s="4">
        <f t="shared" si="0"/>
        <v>-9.4497993752647082E-3</v>
      </c>
      <c r="D1135" s="4">
        <f t="shared" si="1"/>
        <v>-9.4947320230956596E-3</v>
      </c>
      <c r="E1135" s="4">
        <f t="shared" si="2"/>
        <v>-2.3926724698201061</v>
      </c>
    </row>
    <row r="1136" spans="1:5" ht="15.75" customHeight="1">
      <c r="A1136" s="2">
        <v>44993</v>
      </c>
      <c r="B1136" s="3">
        <v>150.72026099999999</v>
      </c>
      <c r="C1136" s="4">
        <f t="shared" si="0"/>
        <v>-7.3333451445005381E-3</v>
      </c>
      <c r="D1136" s="4">
        <f t="shared" si="1"/>
        <v>-7.3603663047148533E-3</v>
      </c>
      <c r="E1136" s="4">
        <f t="shared" si="2"/>
        <v>-1.854812308788143</v>
      </c>
    </row>
    <row r="1137" spans="1:5" ht="15.75" customHeight="1">
      <c r="A1137" s="2">
        <v>44994</v>
      </c>
      <c r="B1137" s="3">
        <v>149.025452</v>
      </c>
      <c r="C1137" s="4">
        <f t="shared" si="0"/>
        <v>-1.1244732385382429E-2</v>
      </c>
      <c r="D1137" s="4">
        <f t="shared" si="1"/>
        <v>-1.130843236491481E-2</v>
      </c>
      <c r="E1137" s="4">
        <f t="shared" si="2"/>
        <v>-2.849724955958532</v>
      </c>
    </row>
    <row r="1138" spans="1:5" ht="15.75" customHeight="1">
      <c r="A1138" s="2">
        <v>44995</v>
      </c>
      <c r="B1138" s="3">
        <v>149.39003</v>
      </c>
      <c r="C1138" s="4">
        <f t="shared" si="0"/>
        <v>2.4464143212261117E-3</v>
      </c>
      <c r="D1138" s="4">
        <f t="shared" si="1"/>
        <v>2.4434267213233334E-3</v>
      </c>
      <c r="E1138" s="4">
        <f t="shared" si="2"/>
        <v>0.61574353377348001</v>
      </c>
    </row>
    <row r="1139" spans="1:5" ht="15.75" customHeight="1">
      <c r="A1139" s="2">
        <v>44998</v>
      </c>
      <c r="B1139" s="3">
        <v>150.81878699999999</v>
      </c>
      <c r="C1139" s="4">
        <f t="shared" si="0"/>
        <v>9.5639381021611035E-3</v>
      </c>
      <c r="D1139" s="4">
        <f t="shared" si="1"/>
        <v>9.5184931713908297E-3</v>
      </c>
      <c r="E1139" s="4">
        <f t="shared" si="2"/>
        <v>2.398660279190489</v>
      </c>
    </row>
    <row r="1140" spans="1:5" ht="15.75" customHeight="1">
      <c r="A1140" s="2">
        <v>44999</v>
      </c>
      <c r="B1140" s="3">
        <v>151.66619900000001</v>
      </c>
      <c r="C1140" s="4">
        <f t="shared" si="0"/>
        <v>5.618742975303335E-3</v>
      </c>
      <c r="D1140" s="4">
        <f t="shared" si="1"/>
        <v>5.6030167193522572E-3</v>
      </c>
      <c r="E1140" s="4">
        <f t="shared" si="2"/>
        <v>1.4119602132767688</v>
      </c>
    </row>
    <row r="1141" spans="1:5" ht="15.75" customHeight="1">
      <c r="A1141" s="2">
        <v>45000</v>
      </c>
      <c r="B1141" s="3">
        <v>152.08990499999999</v>
      </c>
      <c r="C1141" s="4">
        <f t="shared" si="0"/>
        <v>2.7936745484073316E-3</v>
      </c>
      <c r="D1141" s="4">
        <f t="shared" si="1"/>
        <v>2.7897794923258707E-3</v>
      </c>
      <c r="E1141" s="4">
        <f t="shared" si="2"/>
        <v>0.70302443206611942</v>
      </c>
    </row>
    <row r="1142" spans="1:5" ht="15.75" customHeight="1">
      <c r="A1142" s="2">
        <v>45001</v>
      </c>
      <c r="B1142" s="3">
        <v>151.77458200000001</v>
      </c>
      <c r="C1142" s="4">
        <f t="shared" si="0"/>
        <v>-2.0732671244681105E-3</v>
      </c>
      <c r="D1142" s="4">
        <f t="shared" si="1"/>
        <v>-2.0754193179820151E-3</v>
      </c>
      <c r="E1142" s="4">
        <f t="shared" si="2"/>
        <v>-0.52300566813146776</v>
      </c>
    </row>
    <row r="1143" spans="1:5" ht="15.75" customHeight="1">
      <c r="A1143" s="2">
        <v>45002</v>
      </c>
      <c r="B1143" s="3">
        <v>150.14875799999999</v>
      </c>
      <c r="C1143" s="4">
        <f t="shared" si="0"/>
        <v>-1.0712096706680586E-2</v>
      </c>
      <c r="D1143" s="4">
        <f t="shared" si="1"/>
        <v>-1.0769884269090459E-2</v>
      </c>
      <c r="E1143" s="4">
        <f t="shared" si="2"/>
        <v>-2.7140108358107957</v>
      </c>
    </row>
    <row r="1144" spans="1:5" ht="15.75" customHeight="1">
      <c r="A1144" s="2">
        <v>45005</v>
      </c>
      <c r="B1144" s="3">
        <v>151.63664199999999</v>
      </c>
      <c r="C1144" s="4">
        <f t="shared" si="0"/>
        <v>9.9093993171758925E-3</v>
      </c>
      <c r="D1144" s="4">
        <f t="shared" si="1"/>
        <v>9.8606231831949165E-3</v>
      </c>
      <c r="E1144" s="4">
        <f t="shared" si="2"/>
        <v>2.484877042165119</v>
      </c>
    </row>
    <row r="1145" spans="1:5" ht="15.75" customHeight="1">
      <c r="A1145" s="2">
        <v>45006</v>
      </c>
      <c r="B1145" s="3">
        <v>151.63664199999999</v>
      </c>
      <c r="C1145" s="4">
        <f t="shared" si="0"/>
        <v>0</v>
      </c>
      <c r="D1145" s="4">
        <f t="shared" si="1"/>
        <v>0</v>
      </c>
      <c r="E1145" s="4">
        <f t="shared" si="2"/>
        <v>0</v>
      </c>
    </row>
    <row r="1146" spans="1:5" ht="15.75" customHeight="1">
      <c r="A1146" s="2">
        <v>45007</v>
      </c>
      <c r="B1146" s="3">
        <v>148.83822599999999</v>
      </c>
      <c r="C1146" s="4">
        <f t="shared" si="0"/>
        <v>-1.845474789661989E-2</v>
      </c>
      <c r="D1146" s="4">
        <f t="shared" si="1"/>
        <v>-1.8627161281681456E-2</v>
      </c>
      <c r="E1146" s="4">
        <f t="shared" si="2"/>
        <v>-4.6940446429837266</v>
      </c>
    </row>
    <row r="1147" spans="1:5" ht="15.75" customHeight="1">
      <c r="A1147" s="2">
        <v>45008</v>
      </c>
      <c r="B1147" s="3">
        <v>148.917068</v>
      </c>
      <c r="C1147" s="4">
        <f t="shared" si="0"/>
        <v>5.2971606904269838E-4</v>
      </c>
      <c r="D1147" s="4">
        <f t="shared" si="1"/>
        <v>5.2957581901210587E-4</v>
      </c>
      <c r="E1147" s="4">
        <f t="shared" si="2"/>
        <v>0.13345310639105068</v>
      </c>
    </row>
    <row r="1148" spans="1:5" ht="15.75" customHeight="1">
      <c r="A1148" s="2">
        <v>45009</v>
      </c>
      <c r="B1148" s="3">
        <v>150.414795</v>
      </c>
      <c r="C1148" s="4">
        <f t="shared" si="0"/>
        <v>1.0057456946439461E-2</v>
      </c>
      <c r="D1148" s="4">
        <f t="shared" si="1"/>
        <v>1.0007217300885175E-2</v>
      </c>
      <c r="E1148" s="4">
        <f t="shared" si="2"/>
        <v>2.5218187598230641</v>
      </c>
    </row>
    <row r="1149" spans="1:5" ht="15.75" customHeight="1">
      <c r="A1149" s="2">
        <v>45012</v>
      </c>
      <c r="B1149" s="3">
        <v>151.055283</v>
      </c>
      <c r="C1149" s="4">
        <f t="shared" si="0"/>
        <v>4.258144951764917E-3</v>
      </c>
      <c r="D1149" s="4">
        <f t="shared" si="1"/>
        <v>4.2491047065802371E-3</v>
      </c>
      <c r="E1149" s="4">
        <f t="shared" si="2"/>
        <v>1.0707743860582197</v>
      </c>
    </row>
    <row r="1150" spans="1:5" ht="15.75" customHeight="1">
      <c r="A1150" s="2">
        <v>45013</v>
      </c>
      <c r="B1150" s="3">
        <v>149.59695400000001</v>
      </c>
      <c r="C1150" s="4">
        <f t="shared" si="0"/>
        <v>-9.654273396051908E-3</v>
      </c>
      <c r="D1150" s="4">
        <f t="shared" si="1"/>
        <v>-9.7011780243245662E-3</v>
      </c>
      <c r="E1150" s="4">
        <f t="shared" si="2"/>
        <v>-2.4446968621297906</v>
      </c>
    </row>
    <row r="1151" spans="1:5" ht="15.75" customHeight="1">
      <c r="A1151" s="2">
        <v>45014</v>
      </c>
      <c r="B1151" s="3">
        <v>151.06514000000001</v>
      </c>
      <c r="C1151" s="4">
        <f t="shared" si="0"/>
        <v>9.8142773682410867E-3</v>
      </c>
      <c r="D1151" s="4">
        <f t="shared" si="1"/>
        <v>9.766430150649652E-3</v>
      </c>
      <c r="E1151" s="4">
        <f t="shared" si="2"/>
        <v>2.4611403979637121</v>
      </c>
    </row>
    <row r="1152" spans="1:5" ht="15.75" customHeight="1">
      <c r="A1152" s="2">
        <v>45015</v>
      </c>
      <c r="B1152" s="3">
        <v>151.18336500000001</v>
      </c>
      <c r="C1152" s="4">
        <f t="shared" si="0"/>
        <v>7.8260940942427451E-4</v>
      </c>
      <c r="D1152" s="4">
        <f t="shared" si="1"/>
        <v>7.8230333036361584E-4</v>
      </c>
      <c r="E1152" s="4">
        <f t="shared" si="2"/>
        <v>0.19714043925163119</v>
      </c>
    </row>
    <row r="1153" spans="1:5" ht="15.75" customHeight="1">
      <c r="A1153" s="2">
        <v>45016</v>
      </c>
      <c r="B1153" s="3">
        <v>152.730377</v>
      </c>
      <c r="C1153" s="4">
        <f t="shared" si="0"/>
        <v>1.0232686645121274E-2</v>
      </c>
      <c r="D1153" s="4">
        <f t="shared" si="1"/>
        <v>1.0180687136073865E-2</v>
      </c>
      <c r="E1153" s="4">
        <f t="shared" si="2"/>
        <v>2.5655331582906138</v>
      </c>
    </row>
    <row r="1154" spans="1:5" ht="15.75" customHeight="1">
      <c r="A1154" s="2">
        <v>45019</v>
      </c>
      <c r="B1154" s="3">
        <v>154.55329900000001</v>
      </c>
      <c r="C1154" s="4">
        <f t="shared" si="0"/>
        <v>1.1935556212239334E-2</v>
      </c>
      <c r="D1154" s="4">
        <f t="shared" si="1"/>
        <v>1.1864889205465445E-2</v>
      </c>
      <c r="E1154" s="4">
        <f t="shared" si="2"/>
        <v>2.989952079777292</v>
      </c>
    </row>
    <row r="1155" spans="1:5" ht="15.75" customHeight="1">
      <c r="A1155" s="2">
        <v>45020</v>
      </c>
      <c r="B1155" s="3">
        <v>156.169296</v>
      </c>
      <c r="C1155" s="4">
        <f t="shared" si="0"/>
        <v>1.0455920452400003E-2</v>
      </c>
      <c r="D1155" s="4">
        <f t="shared" si="1"/>
        <v>1.0401635388469405E-2</v>
      </c>
      <c r="E1155" s="4">
        <f t="shared" si="2"/>
        <v>2.6212121178942902</v>
      </c>
    </row>
    <row r="1156" spans="1:5" ht="15.75" customHeight="1">
      <c r="A1156" s="2">
        <v>45021</v>
      </c>
      <c r="B1156" s="3">
        <v>163.18502799999999</v>
      </c>
      <c r="C1156" s="4">
        <f t="shared" si="0"/>
        <v>4.4923888239849566E-2</v>
      </c>
      <c r="D1156" s="4">
        <f t="shared" si="1"/>
        <v>4.3944048543993995E-2</v>
      </c>
      <c r="E1156" s="4">
        <f t="shared" si="2"/>
        <v>11.073900233086487</v>
      </c>
    </row>
    <row r="1157" spans="1:5" ht="15.75" customHeight="1">
      <c r="A1157" s="2">
        <v>45022</v>
      </c>
      <c r="B1157" s="3">
        <v>162.73175000000001</v>
      </c>
      <c r="C1157" s="4">
        <f t="shared" si="0"/>
        <v>-2.7776935516411667E-3</v>
      </c>
      <c r="D1157" s="4">
        <f t="shared" si="1"/>
        <v>-2.781558501130555E-3</v>
      </c>
      <c r="E1157" s="4">
        <f t="shared" si="2"/>
        <v>-0.7009527422848999</v>
      </c>
    </row>
    <row r="1158" spans="1:5" ht="15.75" customHeight="1">
      <c r="A1158" s="2">
        <v>45026</v>
      </c>
      <c r="B1158" s="3">
        <v>161.91390999999999</v>
      </c>
      <c r="C1158" s="4">
        <f t="shared" si="0"/>
        <v>-5.0256941254550394E-3</v>
      </c>
      <c r="D1158" s="4">
        <f t="shared" si="1"/>
        <v>-5.0383653986333038E-3</v>
      </c>
      <c r="E1158" s="4">
        <f t="shared" si="2"/>
        <v>-1.2696680804555927</v>
      </c>
    </row>
    <row r="1159" spans="1:5" ht="15.75" customHeight="1">
      <c r="A1159" s="2">
        <v>45027</v>
      </c>
      <c r="B1159" s="3">
        <v>161.864655</v>
      </c>
      <c r="C1159" s="4">
        <f t="shared" si="0"/>
        <v>-3.0420487035356052E-4</v>
      </c>
      <c r="D1159" s="4">
        <f t="shared" si="1"/>
        <v>-3.0425115004102389E-4</v>
      </c>
      <c r="E1159" s="4">
        <f t="shared" si="2"/>
        <v>-7.6671289810338022E-2</v>
      </c>
    </row>
    <row r="1160" spans="1:5" ht="15.75" customHeight="1">
      <c r="A1160" s="2">
        <v>45028</v>
      </c>
      <c r="B1160" s="3">
        <v>161.51977500000001</v>
      </c>
      <c r="C1160" s="4">
        <f t="shared" si="0"/>
        <v>-2.1306689839112138E-3</v>
      </c>
      <c r="D1160" s="4">
        <f t="shared" si="1"/>
        <v>-2.1329420884669309E-3</v>
      </c>
      <c r="E1160" s="4">
        <f t="shared" si="2"/>
        <v>-0.53750140629366661</v>
      </c>
    </row>
    <row r="1161" spans="1:5" ht="15.75" customHeight="1">
      <c r="A1161" s="2">
        <v>45029</v>
      </c>
      <c r="B1161" s="3">
        <v>163.67770400000001</v>
      </c>
      <c r="C1161" s="4">
        <f t="shared" si="0"/>
        <v>1.336015357871812E-2</v>
      </c>
      <c r="D1161" s="4">
        <f t="shared" si="1"/>
        <v>1.327169374718588E-2</v>
      </c>
      <c r="E1161" s="4">
        <f t="shared" si="2"/>
        <v>3.344466824290842</v>
      </c>
    </row>
    <row r="1162" spans="1:5" ht="15.75" customHeight="1">
      <c r="A1162" s="2">
        <v>45030</v>
      </c>
      <c r="B1162" s="3">
        <v>163.411652</v>
      </c>
      <c r="C1162" s="4">
        <f t="shared" si="0"/>
        <v>-1.6254626836652226E-3</v>
      </c>
      <c r="D1162" s="4">
        <f t="shared" si="1"/>
        <v>-1.626785181441399E-3</v>
      </c>
      <c r="E1162" s="4">
        <f t="shared" si="2"/>
        <v>-0.40994986572323255</v>
      </c>
    </row>
    <row r="1163" spans="1:5" ht="15.75" customHeight="1">
      <c r="A1163" s="2">
        <v>45033</v>
      </c>
      <c r="B1163" s="3">
        <v>163.24414100000001</v>
      </c>
      <c r="C1163" s="4">
        <f t="shared" si="0"/>
        <v>-1.0250860201816601E-3</v>
      </c>
      <c r="D1163" s="4">
        <f t="shared" si="1"/>
        <v>-1.0256117801862807E-3</v>
      </c>
      <c r="E1163" s="4">
        <f t="shared" si="2"/>
        <v>-0.2584541686069427</v>
      </c>
    </row>
    <row r="1164" spans="1:5" ht="15.75" customHeight="1">
      <c r="A1164" s="2">
        <v>45034</v>
      </c>
      <c r="B1164" s="3">
        <v>158.65237400000001</v>
      </c>
      <c r="C1164" s="4">
        <f t="shared" si="0"/>
        <v>-2.8128219315387275E-2</v>
      </c>
      <c r="D1164" s="4">
        <f t="shared" si="1"/>
        <v>-2.8531396098879391E-2</v>
      </c>
      <c r="E1164" s="4">
        <f t="shared" si="2"/>
        <v>-7.1899118169176068</v>
      </c>
    </row>
    <row r="1165" spans="1:5" ht="15.75" customHeight="1">
      <c r="A1165" s="2">
        <v>45035</v>
      </c>
      <c r="B1165" s="3">
        <v>160.15013099999999</v>
      </c>
      <c r="C1165" s="4">
        <f t="shared" si="0"/>
        <v>9.440495356218109E-3</v>
      </c>
      <c r="D1165" s="4">
        <f t="shared" si="1"/>
        <v>9.3962123640275088E-3</v>
      </c>
      <c r="E1165" s="4">
        <f t="shared" si="2"/>
        <v>2.3678455157349321</v>
      </c>
    </row>
    <row r="1166" spans="1:5" ht="15.75" customHeight="1">
      <c r="A1166" s="2">
        <v>45036</v>
      </c>
      <c r="B1166" s="3">
        <v>161.184753</v>
      </c>
      <c r="C1166" s="4">
        <f t="shared" si="0"/>
        <v>6.4603256553066018E-3</v>
      </c>
      <c r="D1166" s="4">
        <f t="shared" si="1"/>
        <v>6.4395471939256215E-3</v>
      </c>
      <c r="E1166" s="4">
        <f t="shared" si="2"/>
        <v>1.6227658928692565</v>
      </c>
    </row>
    <row r="1167" spans="1:5" ht="15.75" customHeight="1">
      <c r="A1167" s="2">
        <v>45037</v>
      </c>
      <c r="B1167" s="3">
        <v>160.307785</v>
      </c>
      <c r="C1167" s="4">
        <f t="shared" si="0"/>
        <v>-5.4407627500598962E-3</v>
      </c>
      <c r="D1167" s="4">
        <f t="shared" si="1"/>
        <v>-5.455617605374101E-3</v>
      </c>
      <c r="E1167" s="4">
        <f t="shared" si="2"/>
        <v>-1.3748156365542734</v>
      </c>
    </row>
    <row r="1168" spans="1:5" ht="15.75" customHeight="1">
      <c r="A1168" s="2">
        <v>45040</v>
      </c>
      <c r="B1168" s="3">
        <v>161.283264</v>
      </c>
      <c r="C1168" s="4">
        <f t="shared" si="0"/>
        <v>6.0850382281809152E-3</v>
      </c>
      <c r="D1168" s="4">
        <f t="shared" si="1"/>
        <v>6.0665991469296496E-3</v>
      </c>
      <c r="E1168" s="4">
        <f t="shared" si="2"/>
        <v>1.5287829850262717</v>
      </c>
    </row>
    <row r="1169" spans="1:5" ht="15.75" customHeight="1">
      <c r="A1169" s="2">
        <v>45041</v>
      </c>
      <c r="B1169" s="3">
        <v>162.76130699999999</v>
      </c>
      <c r="C1169" s="4">
        <f t="shared" si="0"/>
        <v>9.1642676576782663E-3</v>
      </c>
      <c r="D1169" s="4">
        <f t="shared" si="1"/>
        <v>9.1225305563499108E-3</v>
      </c>
      <c r="E1169" s="4">
        <f t="shared" si="2"/>
        <v>2.2988777002001775</v>
      </c>
    </row>
    <row r="1170" spans="1:5" ht="15.75" customHeight="1">
      <c r="A1170" s="2">
        <v>45042</v>
      </c>
      <c r="B1170" s="3">
        <v>160.2388</v>
      </c>
      <c r="C1170" s="4">
        <f t="shared" si="0"/>
        <v>-1.5498198229632E-2</v>
      </c>
      <c r="D1170" s="4">
        <f t="shared" si="1"/>
        <v>-1.5619550767132338E-2</v>
      </c>
      <c r="E1170" s="4">
        <f t="shared" si="2"/>
        <v>-3.9361267933173494</v>
      </c>
    </row>
    <row r="1171" spans="1:5" ht="15.75" customHeight="1">
      <c r="A1171" s="2">
        <v>45043</v>
      </c>
      <c r="B1171" s="3">
        <v>160.613235</v>
      </c>
      <c r="C1171" s="4">
        <f t="shared" si="0"/>
        <v>2.3367311787158003E-3</v>
      </c>
      <c r="D1171" s="4">
        <f t="shared" si="1"/>
        <v>2.3340052680692861E-3</v>
      </c>
      <c r="E1171" s="4">
        <f t="shared" si="2"/>
        <v>0.58816932755346008</v>
      </c>
    </row>
    <row r="1172" spans="1:5" ht="15.75" customHeight="1">
      <c r="A1172" s="2">
        <v>45044</v>
      </c>
      <c r="B1172" s="3">
        <v>161.30299400000001</v>
      </c>
      <c r="C1172" s="4">
        <f t="shared" si="0"/>
        <v>4.2945340089813227E-3</v>
      </c>
      <c r="D1172" s="4">
        <f t="shared" si="1"/>
        <v>4.2853388144545477E-3</v>
      </c>
      <c r="E1172" s="4">
        <f t="shared" si="2"/>
        <v>1.0799053812425461</v>
      </c>
    </row>
    <row r="1173" spans="1:5" ht="15.75" customHeight="1">
      <c r="A1173" s="2">
        <v>45047</v>
      </c>
      <c r="B1173" s="3">
        <v>161.20446799999999</v>
      </c>
      <c r="C1173" s="4">
        <f t="shared" si="0"/>
        <v>-6.1081321280385525E-4</v>
      </c>
      <c r="D1173" s="4">
        <f t="shared" si="1"/>
        <v>-6.1099983519249132E-4</v>
      </c>
      <c r="E1173" s="4">
        <f t="shared" si="2"/>
        <v>-0.15397195846850781</v>
      </c>
    </row>
    <row r="1174" spans="1:5" ht="15.75" customHeight="1">
      <c r="A1174" s="2">
        <v>45048</v>
      </c>
      <c r="B1174" s="3">
        <v>162.61352500000001</v>
      </c>
      <c r="C1174" s="4">
        <f t="shared" si="0"/>
        <v>8.7408061171109636E-3</v>
      </c>
      <c r="D1174" s="4">
        <f t="shared" si="1"/>
        <v>8.7028264262729391E-3</v>
      </c>
      <c r="E1174" s="4">
        <f t="shared" si="2"/>
        <v>2.1931122594207806</v>
      </c>
    </row>
    <row r="1175" spans="1:5" ht="15.75" customHeight="1">
      <c r="A1175" s="2">
        <v>45049</v>
      </c>
      <c r="B1175" s="3">
        <v>160.48513800000001</v>
      </c>
      <c r="C1175" s="4">
        <f t="shared" si="0"/>
        <v>-1.3088622240985203E-2</v>
      </c>
      <c r="D1175" s="4">
        <f t="shared" si="1"/>
        <v>-1.3175033084518593E-2</v>
      </c>
      <c r="E1175" s="4">
        <f t="shared" si="2"/>
        <v>-3.3201083372986853</v>
      </c>
    </row>
    <row r="1176" spans="1:5" ht="15.75" customHeight="1">
      <c r="A1176" s="2">
        <v>45050</v>
      </c>
      <c r="B1176" s="3">
        <v>159.75598099999999</v>
      </c>
      <c r="C1176" s="4">
        <f t="shared" si="0"/>
        <v>-4.5434549833518849E-3</v>
      </c>
      <c r="D1176" s="4">
        <f t="shared" si="1"/>
        <v>-4.5538078453548781E-3</v>
      </c>
      <c r="E1176" s="4">
        <f t="shared" si="2"/>
        <v>-1.1475595770294293</v>
      </c>
    </row>
    <row r="1177" spans="1:5" ht="15.75" customHeight="1">
      <c r="A1177" s="2">
        <v>45051</v>
      </c>
      <c r="B1177" s="3">
        <v>160.29791299999999</v>
      </c>
      <c r="C1177" s="4">
        <f t="shared" si="0"/>
        <v>3.39224858191696E-3</v>
      </c>
      <c r="D1177" s="4">
        <f t="shared" si="1"/>
        <v>3.3865078856120116E-3</v>
      </c>
      <c r="E1177" s="4">
        <f t="shared" si="2"/>
        <v>0.85339998717422694</v>
      </c>
    </row>
    <row r="1178" spans="1:5" ht="15.75" customHeight="1">
      <c r="A1178" s="2">
        <v>45054</v>
      </c>
      <c r="B1178" s="3">
        <v>159.93334999999999</v>
      </c>
      <c r="C1178" s="4">
        <f t="shared" si="0"/>
        <v>-2.2742841324453426E-3</v>
      </c>
      <c r="D1178" s="4">
        <f t="shared" si="1"/>
        <v>-2.2768742444484969E-3</v>
      </c>
      <c r="E1178" s="4">
        <f t="shared" si="2"/>
        <v>-0.57377230960102121</v>
      </c>
    </row>
    <row r="1179" spans="1:5" ht="15.75" customHeight="1">
      <c r="A1179" s="2">
        <v>45055</v>
      </c>
      <c r="B1179" s="3">
        <v>158.69180299999999</v>
      </c>
      <c r="C1179" s="4">
        <f t="shared" si="0"/>
        <v>-7.7629024840660012E-3</v>
      </c>
      <c r="D1179" s="4">
        <f t="shared" si="1"/>
        <v>-7.7931906628311487E-3</v>
      </c>
      <c r="E1179" s="4">
        <f t="shared" si="2"/>
        <v>-1.9638840470334495</v>
      </c>
    </row>
    <row r="1180" spans="1:5" ht="15.75" customHeight="1">
      <c r="A1180" s="2">
        <v>45056</v>
      </c>
      <c r="B1180" s="3">
        <v>159.283005</v>
      </c>
      <c r="C1180" s="4">
        <f t="shared" si="0"/>
        <v>3.7254728273520832E-3</v>
      </c>
      <c r="D1180" s="4">
        <f t="shared" si="1"/>
        <v>3.7185504409065167E-3</v>
      </c>
      <c r="E1180" s="4">
        <f t="shared" si="2"/>
        <v>0.9370747111084422</v>
      </c>
    </row>
    <row r="1181" spans="1:5" ht="15.75" customHeight="1">
      <c r="A1181" s="2">
        <v>45057</v>
      </c>
      <c r="B1181" s="3">
        <v>158.63269</v>
      </c>
      <c r="C1181" s="4">
        <f t="shared" si="0"/>
        <v>-4.0827645108780196E-3</v>
      </c>
      <c r="D1181" s="4">
        <f t="shared" si="1"/>
        <v>-4.0911217487492168E-3</v>
      </c>
      <c r="E1181" s="4">
        <f t="shared" si="2"/>
        <v>-1.0309626806848027</v>
      </c>
    </row>
    <row r="1182" spans="1:5" ht="15.75" customHeight="1">
      <c r="A1182" s="2">
        <v>45058</v>
      </c>
      <c r="B1182" s="3">
        <v>158.42575099999999</v>
      </c>
      <c r="C1182" s="4">
        <f t="shared" si="0"/>
        <v>-1.3045167424192677E-3</v>
      </c>
      <c r="D1182" s="4">
        <f t="shared" si="1"/>
        <v>-1.3053683651028331E-3</v>
      </c>
      <c r="E1182" s="4">
        <f t="shared" si="2"/>
        <v>-0.32895282800591391</v>
      </c>
    </row>
    <row r="1183" spans="1:5" ht="15.75" customHeight="1">
      <c r="A1183" s="2">
        <v>45061</v>
      </c>
      <c r="B1183" s="3">
        <v>157.21376000000001</v>
      </c>
      <c r="C1183" s="4">
        <f t="shared" si="0"/>
        <v>-7.6502146421889676E-3</v>
      </c>
      <c r="D1183" s="4">
        <f t="shared" si="1"/>
        <v>-7.679627640752776E-3</v>
      </c>
      <c r="E1183" s="4">
        <f t="shared" si="2"/>
        <v>-1.9352661654696997</v>
      </c>
    </row>
    <row r="1184" spans="1:5" ht="15.75" customHeight="1">
      <c r="A1184" s="2">
        <v>45062</v>
      </c>
      <c r="B1184" s="3">
        <v>157.006821</v>
      </c>
      <c r="C1184" s="4">
        <f t="shared" si="0"/>
        <v>-1.3162906351200144E-3</v>
      </c>
      <c r="D1184" s="4">
        <f t="shared" si="1"/>
        <v>-1.3171577066003509E-3</v>
      </c>
      <c r="E1184" s="4">
        <f t="shared" si="2"/>
        <v>-0.33192374206328845</v>
      </c>
    </row>
    <row r="1185" spans="1:5" ht="15.75" customHeight="1">
      <c r="A1185" s="2">
        <v>45063</v>
      </c>
      <c r="B1185" s="3">
        <v>156.661957</v>
      </c>
      <c r="C1185" s="4">
        <f t="shared" si="0"/>
        <v>-2.1964905588401232E-3</v>
      </c>
      <c r="D1185" s="4">
        <f t="shared" si="1"/>
        <v>-2.1989063824317018E-3</v>
      </c>
      <c r="E1185" s="4">
        <f t="shared" si="2"/>
        <v>-0.55412440837278887</v>
      </c>
    </row>
    <row r="1186" spans="1:5" ht="15.75" customHeight="1">
      <c r="A1186" s="2">
        <v>45064</v>
      </c>
      <c r="B1186" s="3">
        <v>156.159424</v>
      </c>
      <c r="C1186" s="4">
        <f t="shared" si="0"/>
        <v>-3.2077538773500683E-3</v>
      </c>
      <c r="D1186" s="4">
        <f t="shared" si="1"/>
        <v>-3.2129097486153189E-3</v>
      </c>
      <c r="E1186" s="4">
        <f t="shared" si="2"/>
        <v>-0.80965325665106036</v>
      </c>
    </row>
    <row r="1187" spans="1:5" ht="15.75" customHeight="1">
      <c r="A1187" s="2">
        <v>45065</v>
      </c>
      <c r="B1187" s="3">
        <v>156.58313000000001</v>
      </c>
      <c r="C1187" s="4">
        <f t="shared" si="0"/>
        <v>2.713291258041589E-3</v>
      </c>
      <c r="D1187" s="4">
        <f t="shared" si="1"/>
        <v>2.7096169281669667E-3</v>
      </c>
      <c r="E1187" s="4">
        <f t="shared" si="2"/>
        <v>0.68282346589807563</v>
      </c>
    </row>
    <row r="1188" spans="1:5" ht="15.75" customHeight="1">
      <c r="A1188" s="2">
        <v>45068</v>
      </c>
      <c r="B1188" s="3">
        <v>155.73924299999999</v>
      </c>
      <c r="C1188" s="4">
        <f t="shared" si="0"/>
        <v>-5.3893864556164095E-3</v>
      </c>
      <c r="D1188" s="4">
        <f t="shared" si="1"/>
        <v>-5.4039615897408209E-3</v>
      </c>
      <c r="E1188" s="4">
        <f t="shared" si="2"/>
        <v>-1.3617983206146869</v>
      </c>
    </row>
    <row r="1189" spans="1:5" ht="15.75" customHeight="1">
      <c r="A1189" s="2">
        <v>45069</v>
      </c>
      <c r="B1189" s="3">
        <v>155.679688</v>
      </c>
      <c r="C1189" s="4">
        <f t="shared" si="0"/>
        <v>-3.8240201283108152E-4</v>
      </c>
      <c r="D1189" s="4">
        <f t="shared" si="1"/>
        <v>-3.8247514712589953E-4</v>
      </c>
      <c r="E1189" s="4">
        <f t="shared" si="2"/>
        <v>-9.6383737075726686E-2</v>
      </c>
    </row>
    <row r="1190" spans="1:5" ht="15.75" customHeight="1">
      <c r="A1190" s="2">
        <v>45070</v>
      </c>
      <c r="B1190" s="3">
        <v>155.530777</v>
      </c>
      <c r="C1190" s="4">
        <f t="shared" si="0"/>
        <v>-9.5652170114831063E-4</v>
      </c>
      <c r="D1190" s="4">
        <f t="shared" si="1"/>
        <v>-9.5697945995817002E-4</v>
      </c>
      <c r="E1190" s="4">
        <f t="shared" si="2"/>
        <v>-0.24115882390945884</v>
      </c>
    </row>
    <row r="1191" spans="1:5" ht="15.75" customHeight="1">
      <c r="A1191" s="2">
        <v>45071</v>
      </c>
      <c r="B1191" s="3">
        <v>153.296997</v>
      </c>
      <c r="C1191" s="4">
        <f t="shared" si="0"/>
        <v>-1.4362302067069311E-2</v>
      </c>
      <c r="D1191" s="4">
        <f t="shared" si="1"/>
        <v>-1.4466438219926867E-2</v>
      </c>
      <c r="E1191" s="4">
        <f t="shared" si="2"/>
        <v>-3.6455424314215703</v>
      </c>
    </row>
    <row r="1192" spans="1:5" ht="15.75" customHeight="1">
      <c r="A1192" s="2">
        <v>45072</v>
      </c>
      <c r="B1192" s="3">
        <v>153.237427</v>
      </c>
      <c r="C1192" s="4">
        <f t="shared" si="0"/>
        <v>-3.8859208703225862E-4</v>
      </c>
      <c r="D1192" s="4">
        <f t="shared" si="1"/>
        <v>-3.8866760850261861E-4</v>
      </c>
      <c r="E1192" s="4">
        <f t="shared" si="2"/>
        <v>-9.794423734265989E-2</v>
      </c>
    </row>
    <row r="1193" spans="1:5" ht="15.75" customHeight="1">
      <c r="A1193" s="2">
        <v>45076</v>
      </c>
      <c r="B1193" s="3">
        <v>153.25726299999999</v>
      </c>
      <c r="C1193" s="4">
        <f t="shared" si="0"/>
        <v>1.2944618288323234E-4</v>
      </c>
      <c r="D1193" s="4">
        <f t="shared" si="1"/>
        <v>1.2943780544894253E-4</v>
      </c>
      <c r="E1193" s="4">
        <f t="shared" si="2"/>
        <v>3.2618326973133514E-2</v>
      </c>
    </row>
    <row r="1194" spans="1:5" ht="15.75" customHeight="1">
      <c r="A1194" s="2">
        <v>45077</v>
      </c>
      <c r="B1194" s="3">
        <v>153.942307</v>
      </c>
      <c r="C1194" s="4">
        <f t="shared" si="0"/>
        <v>4.4698958247740917E-3</v>
      </c>
      <c r="D1194" s="4">
        <f t="shared" si="1"/>
        <v>4.4599355104473258E-3</v>
      </c>
      <c r="E1194" s="4">
        <f t="shared" si="2"/>
        <v>1.1239037486327261</v>
      </c>
    </row>
    <row r="1195" spans="1:5" ht="15.75" customHeight="1">
      <c r="A1195" s="2">
        <v>45078</v>
      </c>
      <c r="B1195" s="3">
        <v>153.426041</v>
      </c>
      <c r="C1195" s="4">
        <f t="shared" si="0"/>
        <v>-3.3536329944698156E-3</v>
      </c>
      <c r="D1195" s="4">
        <f t="shared" si="1"/>
        <v>-3.359269025915768E-3</v>
      </c>
      <c r="E1195" s="4">
        <f t="shared" si="2"/>
        <v>-0.84653579453077354</v>
      </c>
    </row>
    <row r="1196" spans="1:5" ht="15.75" customHeight="1">
      <c r="A1196" s="2">
        <v>45079</v>
      </c>
      <c r="B1196" s="3">
        <v>155.83853099999999</v>
      </c>
      <c r="C1196" s="4">
        <f t="shared" si="0"/>
        <v>1.5724123390500517E-2</v>
      </c>
      <c r="D1196" s="4">
        <f t="shared" si="1"/>
        <v>1.5601780188811875E-2</v>
      </c>
      <c r="E1196" s="4">
        <f t="shared" si="2"/>
        <v>3.9316486075805925</v>
      </c>
    </row>
    <row r="1197" spans="1:5" ht="15.75" customHeight="1">
      <c r="A1197" s="2">
        <v>45082</v>
      </c>
      <c r="B1197" s="3">
        <v>157.17880199999999</v>
      </c>
      <c r="C1197" s="4">
        <f t="shared" si="0"/>
        <v>8.600382661461313E-3</v>
      </c>
      <c r="D1197" s="4">
        <f t="shared" si="1"/>
        <v>8.5636100590490045E-3</v>
      </c>
      <c r="E1197" s="4">
        <f t="shared" si="2"/>
        <v>2.158029734880349</v>
      </c>
    </row>
    <row r="1198" spans="1:5" ht="15.75" customHeight="1">
      <c r="A1198" s="2">
        <v>45083</v>
      </c>
      <c r="B1198" s="3">
        <v>157.03980999999999</v>
      </c>
      <c r="C1198" s="4">
        <f t="shared" si="0"/>
        <v>-8.8429227244015893E-4</v>
      </c>
      <c r="D1198" s="4">
        <f t="shared" si="1"/>
        <v>-8.8468348950217028E-4</v>
      </c>
      <c r="E1198" s="4">
        <f t="shared" si="2"/>
        <v>-0.2229402393545469</v>
      </c>
    </row>
    <row r="1199" spans="1:5" ht="15.75" customHeight="1">
      <c r="A1199" s="2">
        <v>45084</v>
      </c>
      <c r="B1199" s="3">
        <v>157.377365</v>
      </c>
      <c r="C1199" s="4">
        <f t="shared" si="0"/>
        <v>2.1494868084723801E-3</v>
      </c>
      <c r="D1199" s="4">
        <f t="shared" si="1"/>
        <v>2.1471799667948676E-3</v>
      </c>
      <c r="E1199" s="4">
        <f t="shared" si="2"/>
        <v>0.54108935163230665</v>
      </c>
    </row>
    <row r="1200" spans="1:5" ht="15.75" customHeight="1">
      <c r="A1200" s="2">
        <v>45085</v>
      </c>
      <c r="B1200" s="3">
        <v>159.10481300000001</v>
      </c>
      <c r="C1200" s="4">
        <f t="shared" si="0"/>
        <v>1.0976470472739263E-2</v>
      </c>
      <c r="D1200" s="4">
        <f t="shared" si="1"/>
        <v>1.0916666248945259E-2</v>
      </c>
      <c r="E1200" s="4">
        <f t="shared" si="2"/>
        <v>2.7509998947342051</v>
      </c>
    </row>
    <row r="1201" spans="1:5" ht="15.75" customHeight="1">
      <c r="A1201" s="2">
        <v>45086</v>
      </c>
      <c r="B1201" s="3">
        <v>158.85661300000001</v>
      </c>
      <c r="C1201" s="4">
        <f t="shared" si="0"/>
        <v>-1.5599779498813595E-3</v>
      </c>
      <c r="D1201" s="4">
        <f t="shared" si="1"/>
        <v>-1.5611959823841521E-3</v>
      </c>
      <c r="E1201" s="4">
        <f t="shared" si="2"/>
        <v>-0.39342138756080636</v>
      </c>
    </row>
    <row r="1202" spans="1:5" ht="15.75" customHeight="1">
      <c r="A1202" s="2">
        <v>45089</v>
      </c>
      <c r="B1202" s="3">
        <v>158.74740600000001</v>
      </c>
      <c r="C1202" s="4">
        <f t="shared" si="0"/>
        <v>-6.8745642965457052E-4</v>
      </c>
      <c r="D1202" s="4">
        <f t="shared" si="1"/>
        <v>-6.8769283617828953E-4</v>
      </c>
      <c r="E1202" s="4">
        <f t="shared" si="2"/>
        <v>-0.17329859471692896</v>
      </c>
    </row>
    <row r="1203" spans="1:5" ht="15.75" customHeight="1">
      <c r="A1203" s="2">
        <v>45090</v>
      </c>
      <c r="B1203" s="3">
        <v>159.58135999999999</v>
      </c>
      <c r="C1203" s="4">
        <f t="shared" si="0"/>
        <v>5.25333938369977E-3</v>
      </c>
      <c r="D1203" s="4">
        <f t="shared" si="1"/>
        <v>5.2395887332251142E-3</v>
      </c>
      <c r="E1203" s="4">
        <f t="shared" si="2"/>
        <v>1.3203763607727288</v>
      </c>
    </row>
    <row r="1204" spans="1:5" ht="15.75" customHeight="1">
      <c r="A1204" s="2">
        <v>45091</v>
      </c>
      <c r="B1204" s="3">
        <v>160.39544699999999</v>
      </c>
      <c r="C1204" s="4">
        <f t="shared" si="0"/>
        <v>5.1013915409669442E-3</v>
      </c>
      <c r="D1204" s="4">
        <f t="shared" si="1"/>
        <v>5.0884235277171138E-3</v>
      </c>
      <c r="E1204" s="4">
        <f t="shared" si="2"/>
        <v>1.2822827289847127</v>
      </c>
    </row>
    <row r="1205" spans="1:5" ht="15.75" customHeight="1">
      <c r="A1205" s="2">
        <v>45092</v>
      </c>
      <c r="B1205" s="3">
        <v>162.54980499999999</v>
      </c>
      <c r="C1205" s="4">
        <f t="shared" si="0"/>
        <v>1.3431540859136745E-2</v>
      </c>
      <c r="D1205" s="4">
        <f t="shared" si="1"/>
        <v>1.3342137375550832E-2</v>
      </c>
      <c r="E1205" s="4">
        <f t="shared" si="2"/>
        <v>3.3622186186388099</v>
      </c>
    </row>
    <row r="1206" spans="1:5" ht="15.75" customHeight="1">
      <c r="A1206" s="2">
        <v>45093</v>
      </c>
      <c r="B1206" s="3">
        <v>163.04620399999999</v>
      </c>
      <c r="C1206" s="4">
        <f t="shared" si="0"/>
        <v>3.0538271024071468E-3</v>
      </c>
      <c r="D1206" s="4">
        <f t="shared" si="1"/>
        <v>3.0491736439195506E-3</v>
      </c>
      <c r="E1206" s="4">
        <f t="shared" si="2"/>
        <v>0.76839175826772677</v>
      </c>
    </row>
    <row r="1207" spans="1:5" ht="15.75" customHeight="1">
      <c r="A1207" s="2">
        <v>45097</v>
      </c>
      <c r="B1207" s="3">
        <v>162.94693000000001</v>
      </c>
      <c r="C1207" s="4">
        <f t="shared" si="0"/>
        <v>-6.0887035431980913E-4</v>
      </c>
      <c r="D1207" s="4">
        <f t="shared" si="1"/>
        <v>-6.0905579114910982E-4</v>
      </c>
      <c r="E1207" s="4">
        <f t="shared" si="2"/>
        <v>-0.15348205936957568</v>
      </c>
    </row>
    <row r="1208" spans="1:5" ht="15.75" customHeight="1">
      <c r="A1208" s="2">
        <v>45098</v>
      </c>
      <c r="B1208" s="3">
        <v>162.69873000000001</v>
      </c>
      <c r="C1208" s="4">
        <f t="shared" si="0"/>
        <v>-1.5231953127315568E-3</v>
      </c>
      <c r="D1208" s="4">
        <f t="shared" si="1"/>
        <v>-1.5243565540599925E-3</v>
      </c>
      <c r="E1208" s="4">
        <f t="shared" si="2"/>
        <v>-0.38413785162311809</v>
      </c>
    </row>
    <row r="1209" spans="1:5" ht="15.75" customHeight="1">
      <c r="A1209" s="2">
        <v>45099</v>
      </c>
      <c r="B1209" s="3">
        <v>164.42617799999999</v>
      </c>
      <c r="C1209" s="4">
        <f t="shared" si="0"/>
        <v>1.0617464561647047E-2</v>
      </c>
      <c r="D1209" s="4">
        <f t="shared" si="1"/>
        <v>1.0561495105379159E-2</v>
      </c>
      <c r="E1209" s="4">
        <f t="shared" si="2"/>
        <v>2.661496766555548</v>
      </c>
    </row>
    <row r="1210" spans="1:5" ht="15.75" customHeight="1">
      <c r="A1210" s="2">
        <v>45100</v>
      </c>
      <c r="B1210" s="3">
        <v>164.28718599999999</v>
      </c>
      <c r="C1210" s="4">
        <f t="shared" si="0"/>
        <v>-8.4531551904102394E-4</v>
      </c>
      <c r="D1210" s="4">
        <f t="shared" si="1"/>
        <v>-8.4567299967450485E-4</v>
      </c>
      <c r="E1210" s="4">
        <f t="shared" si="2"/>
        <v>-0.21310959591797524</v>
      </c>
    </row>
    <row r="1211" spans="1:5" ht="15.75" customHeight="1">
      <c r="A1211" s="2">
        <v>45103</v>
      </c>
      <c r="B1211" s="3">
        <v>162.45053100000001</v>
      </c>
      <c r="C1211" s="4">
        <f t="shared" si="0"/>
        <v>-1.117953898120806E-2</v>
      </c>
      <c r="D1211" s="4">
        <f t="shared" si="1"/>
        <v>-1.124249971489882E-2</v>
      </c>
      <c r="E1211" s="4">
        <f t="shared" si="2"/>
        <v>-2.8331099281545029</v>
      </c>
    </row>
    <row r="1212" spans="1:5" ht="15.75" customHeight="1">
      <c r="A1212" s="2">
        <v>45104</v>
      </c>
      <c r="B1212" s="3">
        <v>162.112976</v>
      </c>
      <c r="C1212" s="4">
        <f t="shared" si="0"/>
        <v>-2.0778941005739704E-3</v>
      </c>
      <c r="D1212" s="4">
        <f t="shared" si="1"/>
        <v>-2.0800559177244827E-3</v>
      </c>
      <c r="E1212" s="4">
        <f t="shared" si="2"/>
        <v>-0.52417409126656966</v>
      </c>
    </row>
    <row r="1213" spans="1:5" ht="15.75" customHeight="1">
      <c r="A1213" s="2">
        <v>45105</v>
      </c>
      <c r="B1213" s="3">
        <v>161.78537</v>
      </c>
      <c r="C1213" s="4">
        <f t="shared" si="0"/>
        <v>-2.0208499534300262E-3</v>
      </c>
      <c r="D1213" s="4">
        <f t="shared" si="1"/>
        <v>-2.0228946258122526E-3</v>
      </c>
      <c r="E1213" s="4">
        <f t="shared" si="2"/>
        <v>-0.50976944570468763</v>
      </c>
    </row>
    <row r="1214" spans="1:5" ht="15.75" customHeight="1">
      <c r="A1214" s="2">
        <v>45106</v>
      </c>
      <c r="B1214" s="3">
        <v>162.917145</v>
      </c>
      <c r="C1214" s="4">
        <f t="shared" si="0"/>
        <v>6.9955336505396291E-3</v>
      </c>
      <c r="D1214" s="4">
        <f t="shared" si="1"/>
        <v>6.971178424245288E-3</v>
      </c>
      <c r="E1214" s="4">
        <f t="shared" si="2"/>
        <v>1.7567369629098126</v>
      </c>
    </row>
    <row r="1215" spans="1:5" ht="15.75" customHeight="1">
      <c r="A1215" s="2">
        <v>45107</v>
      </c>
      <c r="B1215" s="3">
        <v>164.32690400000001</v>
      </c>
      <c r="C1215" s="4">
        <f t="shared" si="0"/>
        <v>8.6532267675081594E-3</v>
      </c>
      <c r="D1215" s="4">
        <f t="shared" si="1"/>
        <v>8.6160021884390467E-3</v>
      </c>
      <c r="E1215" s="4">
        <f t="shared" si="2"/>
        <v>2.1712325514866397</v>
      </c>
    </row>
    <row r="1216" spans="1:5" ht="15.75" customHeight="1">
      <c r="A1216" s="2">
        <v>45110</v>
      </c>
      <c r="B1216" s="3">
        <v>162.17254600000001</v>
      </c>
      <c r="C1216" s="4">
        <f t="shared" si="0"/>
        <v>-1.3110196489796959E-2</v>
      </c>
      <c r="D1216" s="4">
        <f t="shared" si="1"/>
        <v>-1.3196893694409158E-2</v>
      </c>
      <c r="E1216" s="4">
        <f t="shared" si="2"/>
        <v>-3.325617210991108</v>
      </c>
    </row>
    <row r="1217" spans="1:5" ht="15.75" customHeight="1">
      <c r="A1217" s="2">
        <v>45112</v>
      </c>
      <c r="B1217" s="3">
        <v>161.63642899999999</v>
      </c>
      <c r="C1217" s="4">
        <f t="shared" si="0"/>
        <v>-3.3058431480752519E-3</v>
      </c>
      <c r="D1217" s="4">
        <f t="shared" si="1"/>
        <v>-3.311319520217459E-3</v>
      </c>
      <c r="E1217" s="4">
        <f t="shared" si="2"/>
        <v>-0.83445251909479967</v>
      </c>
    </row>
    <row r="1218" spans="1:5" ht="15.75" customHeight="1">
      <c r="A1218" s="2">
        <v>45113</v>
      </c>
      <c r="B1218" s="3">
        <v>160.43516500000001</v>
      </c>
      <c r="C1218" s="4">
        <f t="shared" si="0"/>
        <v>-7.431889008139252E-3</v>
      </c>
      <c r="D1218" s="4">
        <f t="shared" si="1"/>
        <v>-7.4596430909317189E-3</v>
      </c>
      <c r="E1218" s="4">
        <f t="shared" si="2"/>
        <v>-1.8798300589147932</v>
      </c>
    </row>
    <row r="1219" spans="1:5" ht="15.75" customHeight="1">
      <c r="A1219" s="2">
        <v>45114</v>
      </c>
      <c r="B1219" s="3">
        <v>158.10209699999999</v>
      </c>
      <c r="C1219" s="4">
        <f t="shared" si="0"/>
        <v>-1.4542123604884412E-2</v>
      </c>
      <c r="D1219" s="4">
        <f t="shared" si="1"/>
        <v>-1.4648896686838308E-2</v>
      </c>
      <c r="E1219" s="4">
        <f t="shared" si="2"/>
        <v>-3.6915219650832536</v>
      </c>
    </row>
    <row r="1220" spans="1:5" ht="15.75" customHeight="1">
      <c r="A1220" s="2">
        <v>45117</v>
      </c>
      <c r="B1220" s="3">
        <v>158.36021400000001</v>
      </c>
      <c r="C1220" s="4">
        <f t="shared" si="0"/>
        <v>1.6325969414562986E-3</v>
      </c>
      <c r="D1220" s="4">
        <f t="shared" si="1"/>
        <v>1.6312657037891266E-3</v>
      </c>
      <c r="E1220" s="4">
        <f t="shared" si="2"/>
        <v>0.41107895735485989</v>
      </c>
    </row>
    <row r="1221" spans="1:5" ht="15.75" customHeight="1">
      <c r="A1221" s="2">
        <v>45118</v>
      </c>
      <c r="B1221" s="3">
        <v>157.486572</v>
      </c>
      <c r="C1221" s="4">
        <f t="shared" si="0"/>
        <v>-5.5168023453164693E-3</v>
      </c>
      <c r="D1221" s="4">
        <f t="shared" si="1"/>
        <v>-5.532076100134454E-3</v>
      </c>
      <c r="E1221" s="4">
        <f t="shared" si="2"/>
        <v>-1.3940831772338824</v>
      </c>
    </row>
    <row r="1222" spans="1:5" ht="15.75" customHeight="1">
      <c r="A1222" s="2">
        <v>45119</v>
      </c>
      <c r="B1222" s="3">
        <v>156.94053600000001</v>
      </c>
      <c r="C1222" s="4">
        <f t="shared" si="0"/>
        <v>-3.4671908408799874E-3</v>
      </c>
      <c r="D1222" s="4">
        <f t="shared" si="1"/>
        <v>-3.4732154767828558E-3</v>
      </c>
      <c r="E1222" s="4">
        <f t="shared" si="2"/>
        <v>-0.87525030014927963</v>
      </c>
    </row>
    <row r="1223" spans="1:5" ht="15.75" customHeight="1">
      <c r="A1223" s="2">
        <v>45120</v>
      </c>
      <c r="B1223" s="3">
        <v>157.665268</v>
      </c>
      <c r="C1223" s="4">
        <f t="shared" si="0"/>
        <v>4.6178764165810465E-3</v>
      </c>
      <c r="D1223" s="4">
        <f t="shared" si="1"/>
        <v>4.6072467370835615E-3</v>
      </c>
      <c r="E1223" s="4">
        <f t="shared" si="2"/>
        <v>1.1610261777450575</v>
      </c>
    </row>
    <row r="1224" spans="1:5" ht="15.75" customHeight="1">
      <c r="A1224" s="2">
        <v>45121</v>
      </c>
      <c r="B1224" s="3">
        <v>158.71762100000001</v>
      </c>
      <c r="C1224" s="4">
        <f t="shared" si="0"/>
        <v>6.6746025510197385E-3</v>
      </c>
      <c r="D1224" s="4">
        <f t="shared" si="1"/>
        <v>6.6524260164229363E-3</v>
      </c>
      <c r="E1224" s="4">
        <f t="shared" si="2"/>
        <v>1.6764113561385798</v>
      </c>
    </row>
    <row r="1225" spans="1:5" ht="15.75" customHeight="1">
      <c r="A1225" s="2">
        <v>45124</v>
      </c>
      <c r="B1225" s="3">
        <v>157.92340100000001</v>
      </c>
      <c r="C1225" s="4">
        <f t="shared" si="0"/>
        <v>-5.0039812529699881E-3</v>
      </c>
      <c r="D1225" s="4">
        <f t="shared" si="1"/>
        <v>-5.0165430908156415E-3</v>
      </c>
      <c r="E1225" s="4">
        <f t="shared" si="2"/>
        <v>-1.2641688588855418</v>
      </c>
    </row>
    <row r="1226" spans="1:5" ht="15.75" customHeight="1">
      <c r="A1226" s="2">
        <v>45125</v>
      </c>
      <c r="B1226" s="3">
        <v>157.913467</v>
      </c>
      <c r="C1226" s="4">
        <f t="shared" si="0"/>
        <v>-6.2903913777891791E-5</v>
      </c>
      <c r="D1226" s="4">
        <f t="shared" si="1"/>
        <v>-6.2905892312101658E-5</v>
      </c>
      <c r="E1226" s="4">
        <f t="shared" si="2"/>
        <v>-1.5852284862649616E-2</v>
      </c>
    </row>
    <row r="1227" spans="1:5" ht="15.75" customHeight="1">
      <c r="A1227" s="2">
        <v>45126</v>
      </c>
      <c r="B1227" s="3">
        <v>157.59577899999999</v>
      </c>
      <c r="C1227" s="4">
        <f t="shared" si="0"/>
        <v>-2.0117853533036796E-3</v>
      </c>
      <c r="D1227" s="4">
        <f t="shared" si="1"/>
        <v>-2.0138117116457275E-3</v>
      </c>
      <c r="E1227" s="4">
        <f t="shared" si="2"/>
        <v>-0.50748055133472336</v>
      </c>
    </row>
    <row r="1228" spans="1:5" ht="15.75" customHeight="1">
      <c r="A1228" s="2">
        <v>45127</v>
      </c>
      <c r="B1228" s="3">
        <v>167.16629</v>
      </c>
      <c r="C1228" s="4">
        <f t="shared" si="0"/>
        <v>6.0728219123178488E-2</v>
      </c>
      <c r="D1228" s="4">
        <f t="shared" si="1"/>
        <v>5.8955671420878701E-2</v>
      </c>
      <c r="E1228" s="4">
        <f t="shared" si="2"/>
        <v>14.856829198061433</v>
      </c>
    </row>
    <row r="1229" spans="1:5" ht="15.75" customHeight="1">
      <c r="A1229" s="2">
        <v>45128</v>
      </c>
      <c r="B1229" s="3">
        <v>168.96324200000001</v>
      </c>
      <c r="C1229" s="4">
        <f t="shared" si="0"/>
        <v>1.0749487830351468E-2</v>
      </c>
      <c r="D1229" s="4">
        <f t="shared" si="1"/>
        <v>1.0692122816231999E-2</v>
      </c>
      <c r="E1229" s="4">
        <f t="shared" si="2"/>
        <v>2.6944149496904637</v>
      </c>
    </row>
    <row r="1230" spans="1:5" ht="15.75" customHeight="1">
      <c r="A1230" s="2">
        <v>45131</v>
      </c>
      <c r="B1230" s="3">
        <v>169.84683200000001</v>
      </c>
      <c r="C1230" s="4">
        <f t="shared" si="0"/>
        <v>5.2294806227735505E-3</v>
      </c>
      <c r="D1230" s="4">
        <f t="shared" si="1"/>
        <v>5.2158543738066165E-3</v>
      </c>
      <c r="E1230" s="4">
        <f t="shared" si="2"/>
        <v>1.3143953021992674</v>
      </c>
    </row>
    <row r="1231" spans="1:5" ht="15.75" customHeight="1">
      <c r="A1231" s="2">
        <v>45132</v>
      </c>
      <c r="B1231" s="3">
        <v>171.14738500000001</v>
      </c>
      <c r="C1231" s="4">
        <f t="shared" si="0"/>
        <v>7.6572108215713312E-3</v>
      </c>
      <c r="D1231" s="4">
        <f t="shared" si="1"/>
        <v>7.6280431833343964E-3</v>
      </c>
      <c r="E1231" s="4">
        <f t="shared" si="2"/>
        <v>1.922266882200268</v>
      </c>
    </row>
    <row r="1232" spans="1:5" ht="15.75" customHeight="1">
      <c r="A1232" s="2">
        <v>45133</v>
      </c>
      <c r="B1232" s="3">
        <v>171.47500600000001</v>
      </c>
      <c r="C1232" s="4">
        <f t="shared" si="0"/>
        <v>1.9142623768396664E-3</v>
      </c>
      <c r="D1232" s="4">
        <f t="shared" si="1"/>
        <v>1.9124325114720129E-3</v>
      </c>
      <c r="E1232" s="4">
        <f t="shared" si="2"/>
        <v>0.48193299289094726</v>
      </c>
    </row>
    <row r="1233" spans="1:5" ht="15.75" customHeight="1">
      <c r="A1233" s="2">
        <v>45134</v>
      </c>
      <c r="B1233" s="3">
        <v>172.438019</v>
      </c>
      <c r="C1233" s="4">
        <f t="shared" si="0"/>
        <v>5.6160546219779072E-3</v>
      </c>
      <c r="D1233" s="4">
        <f t="shared" si="1"/>
        <v>5.6003433832219141E-3</v>
      </c>
      <c r="E1233" s="4">
        <f t="shared" si="2"/>
        <v>1.4112865325719224</v>
      </c>
    </row>
    <row r="1234" spans="1:5" ht="15.75" customHeight="1">
      <c r="A1234" s="2">
        <v>45135</v>
      </c>
      <c r="B1234" s="3">
        <v>173.22232099999999</v>
      </c>
      <c r="C1234" s="4">
        <f t="shared" si="0"/>
        <v>4.5483125156987377E-3</v>
      </c>
      <c r="D1234" s="4">
        <f t="shared" si="1"/>
        <v>4.5380001995962141E-3</v>
      </c>
      <c r="E1234" s="4">
        <f t="shared" si="2"/>
        <v>1.1435760502982459</v>
      </c>
    </row>
    <row r="1235" spans="1:5" ht="15.75" customHeight="1">
      <c r="A1235" s="2">
        <v>45138</v>
      </c>
      <c r="B1235" s="3">
        <v>166.322418</v>
      </c>
      <c r="C1235" s="4">
        <f t="shared" si="0"/>
        <v>-3.9832643738793888E-2</v>
      </c>
      <c r="D1235" s="4">
        <f t="shared" si="1"/>
        <v>-4.0647680275109628E-2</v>
      </c>
      <c r="E1235" s="4">
        <f t="shared" si="2"/>
        <v>-10.243215429327627</v>
      </c>
    </row>
    <row r="1236" spans="1:5" ht="15.75" customHeight="1">
      <c r="A1236" s="2">
        <v>45139</v>
      </c>
      <c r="B1236" s="3">
        <v>167.672607</v>
      </c>
      <c r="C1236" s="4">
        <f t="shared" si="0"/>
        <v>8.1179014605235016E-3</v>
      </c>
      <c r="D1236" s="4">
        <f t="shared" si="1"/>
        <v>8.085128543865009E-3</v>
      </c>
      <c r="E1236" s="4">
        <f t="shared" si="2"/>
        <v>2.0374523930539823</v>
      </c>
    </row>
    <row r="1237" spans="1:5" ht="15.75" customHeight="1">
      <c r="A1237" s="2">
        <v>45140</v>
      </c>
      <c r="B1237" s="3">
        <v>168.68525700000001</v>
      </c>
      <c r="C1237" s="4">
        <f t="shared" si="0"/>
        <v>6.0394480536704953E-3</v>
      </c>
      <c r="D1237" s="4">
        <f t="shared" si="1"/>
        <v>6.0212836857550861E-3</v>
      </c>
      <c r="E1237" s="4">
        <f t="shared" si="2"/>
        <v>1.5173634888102816</v>
      </c>
    </row>
    <row r="1238" spans="1:5" ht="15.75" customHeight="1">
      <c r="A1238" s="2">
        <v>45141</v>
      </c>
      <c r="B1238" s="3">
        <v>169.41000399999999</v>
      </c>
      <c r="C1238" s="4">
        <f t="shared" si="0"/>
        <v>4.2964454208347285E-3</v>
      </c>
      <c r="D1238" s="4">
        <f t="shared" si="1"/>
        <v>4.2872420509751106E-3</v>
      </c>
      <c r="E1238" s="4">
        <f t="shared" si="2"/>
        <v>1.0803849968457278</v>
      </c>
    </row>
    <row r="1239" spans="1:5" ht="15.75" customHeight="1">
      <c r="A1239" s="2">
        <v>45142</v>
      </c>
      <c r="B1239" s="3">
        <v>167.821518</v>
      </c>
      <c r="C1239" s="4">
        <f t="shared" si="0"/>
        <v>-9.3765773123999762E-3</v>
      </c>
      <c r="D1239" s="4">
        <f t="shared" si="1"/>
        <v>-9.4208141574058553E-3</v>
      </c>
      <c r="E1239" s="4">
        <f t="shared" si="2"/>
        <v>-2.3740451676662757</v>
      </c>
    </row>
    <row r="1240" spans="1:5" ht="15.75" customHeight="1">
      <c r="A1240" s="2">
        <v>45145</v>
      </c>
      <c r="B1240" s="3">
        <v>171.85228000000001</v>
      </c>
      <c r="C1240" s="4">
        <f t="shared" si="0"/>
        <v>2.4018147660897753E-2</v>
      </c>
      <c r="D1240" s="4">
        <f t="shared" si="1"/>
        <v>2.3734248785373026E-2</v>
      </c>
      <c r="E1240" s="4">
        <f t="shared" si="2"/>
        <v>5.9810306939140023</v>
      </c>
    </row>
    <row r="1241" spans="1:5" ht="15.75" customHeight="1">
      <c r="A1241" s="2">
        <v>45146</v>
      </c>
      <c r="B1241" s="3">
        <v>171.93168600000001</v>
      </c>
      <c r="C1241" s="4">
        <f t="shared" si="0"/>
        <v>4.6205962469631395E-4</v>
      </c>
      <c r="D1241" s="4">
        <f t="shared" si="1"/>
        <v>4.6195290801957951E-4</v>
      </c>
      <c r="E1241" s="4">
        <f t="shared" si="2"/>
        <v>0.11641213282093404</v>
      </c>
    </row>
    <row r="1242" spans="1:5" ht="15.75" customHeight="1">
      <c r="A1242" s="2">
        <v>45147</v>
      </c>
      <c r="B1242" s="3">
        <v>171.822495</v>
      </c>
      <c r="C1242" s="4">
        <f t="shared" si="0"/>
        <v>-6.3508363432212135E-4</v>
      </c>
      <c r="D1242" s="4">
        <f t="shared" si="1"/>
        <v>-6.3528538535707673E-4</v>
      </c>
      <c r="E1242" s="4">
        <f t="shared" si="2"/>
        <v>-0.16009191710998333</v>
      </c>
    </row>
    <row r="1243" spans="1:5" ht="15.75" customHeight="1">
      <c r="A1243" s="2">
        <v>45148</v>
      </c>
      <c r="B1243" s="3">
        <v>170.92896999999999</v>
      </c>
      <c r="C1243" s="4">
        <f t="shared" si="0"/>
        <v>-5.2002795093856078E-3</v>
      </c>
      <c r="D1243" s="4">
        <f t="shared" si="1"/>
        <v>-5.2138480233587881E-3</v>
      </c>
      <c r="E1243" s="4">
        <f t="shared" si="2"/>
        <v>-1.3138897018864146</v>
      </c>
    </row>
    <row r="1244" spans="1:5" ht="15.75" customHeight="1">
      <c r="A1244" s="2">
        <v>45149</v>
      </c>
      <c r="B1244" s="3">
        <v>172.59686300000001</v>
      </c>
      <c r="C1244" s="4">
        <f t="shared" si="0"/>
        <v>9.7578134356043969E-3</v>
      </c>
      <c r="D1244" s="4">
        <f t="shared" si="1"/>
        <v>9.7105134216470997E-3</v>
      </c>
      <c r="E1244" s="4">
        <f t="shared" si="2"/>
        <v>2.4470493822550692</v>
      </c>
    </row>
    <row r="1245" spans="1:5" ht="15.75" customHeight="1">
      <c r="A1245" s="2">
        <v>45152</v>
      </c>
      <c r="B1245" s="3">
        <v>172.189819</v>
      </c>
      <c r="C1245" s="4">
        <f t="shared" si="0"/>
        <v>-2.3583510900775369E-3</v>
      </c>
      <c r="D1245" s="4">
        <f t="shared" si="1"/>
        <v>-2.3611363799989648E-3</v>
      </c>
      <c r="E1245" s="4">
        <f t="shared" si="2"/>
        <v>-0.59500636775973914</v>
      </c>
    </row>
    <row r="1246" spans="1:5" ht="15.75" customHeight="1">
      <c r="A1246" s="2">
        <v>45153</v>
      </c>
      <c r="B1246" s="3">
        <v>171.69342</v>
      </c>
      <c r="C1246" s="4">
        <f t="shared" si="0"/>
        <v>-2.8828591776381197E-3</v>
      </c>
      <c r="D1246" s="4">
        <f t="shared" si="1"/>
        <v>-2.8870226198274363E-3</v>
      </c>
      <c r="E1246" s="4">
        <f t="shared" si="2"/>
        <v>-0.72752970019651397</v>
      </c>
    </row>
    <row r="1247" spans="1:5" ht="15.75" customHeight="1">
      <c r="A1247" s="2">
        <v>45154</v>
      </c>
      <c r="B1247" s="3">
        <v>171.14738500000001</v>
      </c>
      <c r="C1247" s="4">
        <f t="shared" si="0"/>
        <v>-3.1802907764315554E-3</v>
      </c>
      <c r="D1247" s="4">
        <f t="shared" si="1"/>
        <v>-3.1853586488673554E-3</v>
      </c>
      <c r="E1247" s="4">
        <f t="shared" si="2"/>
        <v>-0.80271037951457358</v>
      </c>
    </row>
    <row r="1248" spans="1:5" ht="15.75" customHeight="1">
      <c r="A1248" s="2">
        <v>45155</v>
      </c>
      <c r="B1248" s="3">
        <v>172.755707</v>
      </c>
      <c r="C1248" s="4">
        <f t="shared" si="0"/>
        <v>9.3972922811528022E-3</v>
      </c>
      <c r="D1248" s="4">
        <f t="shared" si="1"/>
        <v>9.3534124171109206E-3</v>
      </c>
      <c r="E1248" s="4">
        <f t="shared" si="2"/>
        <v>2.3570599291119518</v>
      </c>
    </row>
    <row r="1249" spans="1:5" ht="15.75" customHeight="1">
      <c r="A1249" s="2">
        <v>45156</v>
      </c>
      <c r="B1249" s="3">
        <v>171.24667400000001</v>
      </c>
      <c r="C1249" s="4">
        <f t="shared" si="0"/>
        <v>-8.7350688796636287E-3</v>
      </c>
      <c r="D1249" s="4">
        <f t="shared" si="1"/>
        <v>-8.7734432256297169E-3</v>
      </c>
      <c r="E1249" s="4">
        <f t="shared" si="2"/>
        <v>-2.2109076928586888</v>
      </c>
    </row>
    <row r="1250" spans="1:5" ht="15.75" customHeight="1">
      <c r="A1250" s="2">
        <v>45159</v>
      </c>
      <c r="B1250" s="3">
        <v>166.14372299999999</v>
      </c>
      <c r="C1250" s="4">
        <f t="shared" si="0"/>
        <v>-2.9798832764483463E-2</v>
      </c>
      <c r="D1250" s="4">
        <f t="shared" si="1"/>
        <v>-3.0251840084219835E-2</v>
      </c>
      <c r="E1250" s="4">
        <f t="shared" si="2"/>
        <v>-7.6234637012233986</v>
      </c>
    </row>
    <row r="1251" spans="1:5" ht="15.75" customHeight="1">
      <c r="A1251" s="2">
        <v>45160</v>
      </c>
      <c r="B1251" s="3">
        <v>164.82330300000001</v>
      </c>
      <c r="C1251" s="4">
        <f t="shared" si="0"/>
        <v>-7.947456432043384E-3</v>
      </c>
      <c r="D1251" s="4">
        <f t="shared" si="1"/>
        <v>-7.9792057935746587E-3</v>
      </c>
      <c r="E1251" s="4">
        <f t="shared" si="2"/>
        <v>-2.0107598599808139</v>
      </c>
    </row>
    <row r="1252" spans="1:5" ht="15.75" customHeight="1">
      <c r="A1252" s="2">
        <v>45161</v>
      </c>
      <c r="B1252" s="3">
        <v>163.34404000000001</v>
      </c>
      <c r="C1252" s="4">
        <f t="shared" si="0"/>
        <v>-8.9748413790737037E-3</v>
      </c>
      <c r="D1252" s="4">
        <f t="shared" si="1"/>
        <v>-9.0153578695259962E-3</v>
      </c>
      <c r="E1252" s="4">
        <f t="shared" si="2"/>
        <v>-2.271870183120551</v>
      </c>
    </row>
    <row r="1253" spans="1:5" ht="15.75" customHeight="1">
      <c r="A1253" s="2">
        <v>45162</v>
      </c>
      <c r="B1253" s="3">
        <v>163.89999399999999</v>
      </c>
      <c r="C1253" s="4">
        <f t="shared" si="0"/>
        <v>3.4035768920615997E-3</v>
      </c>
      <c r="D1253" s="4">
        <f t="shared" si="1"/>
        <v>3.3977978334990165E-3</v>
      </c>
      <c r="E1253" s="4">
        <f t="shared" si="2"/>
        <v>0.85624505404175211</v>
      </c>
    </row>
    <row r="1254" spans="1:5" ht="15.75" customHeight="1">
      <c r="A1254" s="2">
        <v>45163</v>
      </c>
      <c r="B1254" s="3">
        <v>166.25</v>
      </c>
      <c r="C1254" s="4">
        <f t="shared" si="0"/>
        <v>1.4338048114876732E-2</v>
      </c>
      <c r="D1254" s="4">
        <f t="shared" si="1"/>
        <v>1.423623039386783E-2</v>
      </c>
      <c r="E1254" s="4">
        <f t="shared" si="2"/>
        <v>3.5875300592546933</v>
      </c>
    </row>
    <row r="1255" spans="1:5" ht="15.75" customHeight="1">
      <c r="A1255" s="2">
        <v>45166</v>
      </c>
      <c r="B1255" s="3">
        <v>164.28999300000001</v>
      </c>
      <c r="C1255" s="4">
        <f t="shared" si="0"/>
        <v>-1.1789515789473626E-2</v>
      </c>
      <c r="D1255" s="4">
        <f t="shared" si="1"/>
        <v>-1.1859563225303068E-2</v>
      </c>
      <c r="E1255" s="4">
        <f t="shared" si="2"/>
        <v>-2.9886099327763733</v>
      </c>
    </row>
    <row r="1256" spans="1:5" ht="15.75" customHeight="1">
      <c r="A1256" s="2">
        <v>45167</v>
      </c>
      <c r="B1256" s="3">
        <v>164.30999800000001</v>
      </c>
      <c r="C1256" s="4">
        <f t="shared" si="0"/>
        <v>1.217663938910607E-4</v>
      </c>
      <c r="D1256" s="4">
        <f t="shared" si="1"/>
        <v>1.217589809654708E-4</v>
      </c>
      <c r="E1256" s="4">
        <f t="shared" si="2"/>
        <v>3.0683263203298641E-2</v>
      </c>
    </row>
    <row r="1257" spans="1:5" ht="15.75" customHeight="1">
      <c r="A1257" s="2">
        <v>45168</v>
      </c>
      <c r="B1257" s="3">
        <v>163.729996</v>
      </c>
      <c r="C1257" s="4">
        <f t="shared" si="0"/>
        <v>-3.5299251844675174E-3</v>
      </c>
      <c r="D1257" s="4">
        <f t="shared" si="1"/>
        <v>-3.5361700706900241E-3</v>
      </c>
      <c r="E1257" s="4">
        <f t="shared" si="2"/>
        <v>-0.89111485781388611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7"/>
  <sheetViews>
    <sheetView zoomScaleNormal="100" workbookViewId="0">
      <pane ySplit="1" topLeftCell="A3" activePane="bottomLeft" state="frozen"/>
      <selection pane="bottomLeft" activeCell="E14" sqref="E14"/>
    </sheetView>
  </sheetViews>
  <sheetFormatPr defaultColWidth="14.42578125" defaultRowHeight="15" customHeight="1"/>
  <cols>
    <col min="1" max="1" width="10.7109375" customWidth="1"/>
    <col min="2" max="2" width="10" customWidth="1"/>
    <col min="3" max="3" width="12.28515625" customWidth="1"/>
    <col min="4" max="4" width="15.85546875" customWidth="1"/>
    <col min="5" max="5" width="23.140625" customWidth="1"/>
    <col min="6" max="6" width="8.7109375" customWidth="1"/>
    <col min="7" max="7" width="12.7109375" customWidth="1"/>
    <col min="8" max="8" width="11" customWidth="1"/>
    <col min="9" max="26" width="8.7109375" customWidth="1"/>
  </cols>
  <sheetData>
    <row r="1" spans="1:26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>
        <v>43347</v>
      </c>
      <c r="B2" s="3">
        <v>23.396505000000001</v>
      </c>
      <c r="C2" s="4"/>
      <c r="D2" s="4"/>
      <c r="E2" s="4"/>
    </row>
    <row r="3" spans="1:26">
      <c r="A3" s="2">
        <v>43348</v>
      </c>
      <c r="B3" s="3">
        <v>23.227688000000001</v>
      </c>
      <c r="C3" s="4">
        <f t="shared" ref="C3:C1257" si="0">(B3-B2)/B2</f>
        <v>-7.2154794060053269E-3</v>
      </c>
      <c r="D3" s="4">
        <f t="shared" ref="D3:D1257" si="1">LN(B3/B2)</f>
        <v>-7.2416368792913993E-3</v>
      </c>
      <c r="E3" s="4">
        <f t="shared" ref="E3:E1257" si="2">252*D3</f>
        <v>-1.8248924935814326</v>
      </c>
    </row>
    <row r="4" spans="1:26">
      <c r="A4" s="2">
        <v>43349</v>
      </c>
      <c r="B4" s="3">
        <v>23.152657999999999</v>
      </c>
      <c r="C4" s="4">
        <f t="shared" si="0"/>
        <v>-3.2301966515135604E-3</v>
      </c>
      <c r="D4" s="4">
        <f t="shared" si="1"/>
        <v>-3.2354249988132493E-3</v>
      </c>
      <c r="E4" s="4">
        <f t="shared" si="2"/>
        <v>-0.81532709970093886</v>
      </c>
    </row>
    <row r="5" spans="1:26">
      <c r="A5" s="2">
        <v>43350</v>
      </c>
      <c r="B5" s="3">
        <v>23.018234</v>
      </c>
      <c r="C5" s="4">
        <f t="shared" si="0"/>
        <v>-5.805985645363017E-3</v>
      </c>
      <c r="D5" s="4">
        <f t="shared" si="1"/>
        <v>-5.8229059043264494E-3</v>
      </c>
      <c r="E5" s="4">
        <f t="shared" si="2"/>
        <v>-1.4673722878902653</v>
      </c>
    </row>
    <row r="6" spans="1:26">
      <c r="A6" s="2">
        <v>43353</v>
      </c>
      <c r="B6" s="3">
        <v>23.233941999999999</v>
      </c>
      <c r="C6" s="4">
        <f t="shared" si="0"/>
        <v>9.37117938761068E-3</v>
      </c>
      <c r="D6" s="4">
        <f t="shared" si="1"/>
        <v>9.3275422948954686E-3</v>
      </c>
      <c r="E6" s="4">
        <f t="shared" si="2"/>
        <v>2.3505406583136579</v>
      </c>
    </row>
    <row r="7" spans="1:26">
      <c r="A7" s="2">
        <v>43354</v>
      </c>
      <c r="B7" s="3">
        <v>23.168291</v>
      </c>
      <c r="C7" s="4">
        <f t="shared" si="0"/>
        <v>-2.8256505073482158E-3</v>
      </c>
      <c r="D7" s="4">
        <f t="shared" si="1"/>
        <v>-2.8296501939975836E-3</v>
      </c>
      <c r="E7" s="4">
        <f t="shared" si="2"/>
        <v>-0.71307184888739106</v>
      </c>
    </row>
    <row r="8" spans="1:26">
      <c r="A8" s="2">
        <v>43355</v>
      </c>
      <c r="B8" s="3">
        <v>23.177668000000001</v>
      </c>
      <c r="C8" s="4">
        <f t="shared" si="0"/>
        <v>4.0473421194513805E-4</v>
      </c>
      <c r="D8" s="4">
        <f t="shared" si="1"/>
        <v>4.0465232914703236E-4</v>
      </c>
      <c r="E8" s="4">
        <f t="shared" si="2"/>
        <v>0.10197238694505216</v>
      </c>
      <c r="G8" s="5" t="s">
        <v>5</v>
      </c>
      <c r="H8" s="6">
        <f>AVERAGE(E3:E1257)</f>
        <v>5.4747797948112485E-2</v>
      </c>
    </row>
    <row r="9" spans="1:26">
      <c r="A9" s="2">
        <v>43356</v>
      </c>
      <c r="B9" s="3">
        <v>22.877554</v>
      </c>
      <c r="C9" s="4">
        <f t="shared" si="0"/>
        <v>-1.2948412238884459E-2</v>
      </c>
      <c r="D9" s="4">
        <f t="shared" si="1"/>
        <v>-1.3032973679366996E-2</v>
      </c>
      <c r="E9" s="4">
        <f t="shared" si="2"/>
        <v>-3.2843093672004833</v>
      </c>
      <c r="G9" s="7" t="s">
        <v>6</v>
      </c>
      <c r="H9" s="8">
        <f>_xlfn.VAR.S(D3:D1257)*252</f>
        <v>9.0387420413967537E-2</v>
      </c>
    </row>
    <row r="10" spans="1:26">
      <c r="A10" s="2">
        <v>43357</v>
      </c>
      <c r="B10" s="3">
        <v>22.971342</v>
      </c>
      <c r="C10" s="4">
        <f t="shared" si="0"/>
        <v>4.0995641404671136E-3</v>
      </c>
      <c r="D10" s="4">
        <f t="shared" si="1"/>
        <v>4.0911838233536387E-3</v>
      </c>
      <c r="E10" s="4">
        <f t="shared" si="2"/>
        <v>1.0309783234851169</v>
      </c>
      <c r="G10" s="7" t="s">
        <v>7</v>
      </c>
      <c r="H10" s="13">
        <f>_xlfn.STDEV.S(D3:D1257)*SQRT(252)</f>
        <v>0.30064500729925242</v>
      </c>
    </row>
    <row r="11" spans="1:26">
      <c r="A11" s="2">
        <v>43360</v>
      </c>
      <c r="B11" s="3">
        <v>22.927574</v>
      </c>
      <c r="C11" s="4">
        <f t="shared" si="0"/>
        <v>-1.9053305636214039E-3</v>
      </c>
      <c r="D11" s="4">
        <f t="shared" si="1"/>
        <v>-1.9071480148302234E-3</v>
      </c>
      <c r="E11" s="4">
        <f t="shared" si="2"/>
        <v>-0.48060129973721633</v>
      </c>
      <c r="G11" s="10"/>
      <c r="H11" s="11"/>
    </row>
    <row r="12" spans="1:26">
      <c r="A12" s="2">
        <v>43361</v>
      </c>
      <c r="B12" s="3">
        <v>23.168291</v>
      </c>
      <c r="C12" s="4">
        <f t="shared" si="0"/>
        <v>1.0499017471277164E-2</v>
      </c>
      <c r="D12" s="4">
        <f t="shared" si="1"/>
        <v>1.0444285541696454E-2</v>
      </c>
      <c r="E12" s="4">
        <f t="shared" si="2"/>
        <v>2.6319599565075067</v>
      </c>
    </row>
    <row r="13" spans="1:26">
      <c r="A13" s="2">
        <v>43362</v>
      </c>
      <c r="B13" s="3">
        <v>23.130776999999998</v>
      </c>
      <c r="C13" s="4">
        <f t="shared" si="0"/>
        <v>-1.6191958224282318E-3</v>
      </c>
      <c r="D13" s="4">
        <f t="shared" si="1"/>
        <v>-1.6205081367711286E-3</v>
      </c>
      <c r="E13" s="4">
        <f t="shared" si="2"/>
        <v>-0.40836805046632441</v>
      </c>
    </row>
    <row r="14" spans="1:26">
      <c r="A14" s="2">
        <v>43363</v>
      </c>
      <c r="B14" s="3">
        <v>22.836912000000002</v>
      </c>
      <c r="C14" s="4">
        <f t="shared" si="0"/>
        <v>-1.270450188508569E-2</v>
      </c>
      <c r="D14" s="4">
        <f t="shared" si="1"/>
        <v>-1.2785894169604491E-2</v>
      </c>
      <c r="E14" s="4">
        <f t="shared" si="2"/>
        <v>-3.2220453307403316</v>
      </c>
    </row>
    <row r="15" spans="1:26">
      <c r="A15" s="2">
        <v>43364</v>
      </c>
      <c r="B15" s="3">
        <v>23.130776999999998</v>
      </c>
      <c r="C15" s="4">
        <f t="shared" si="0"/>
        <v>1.2867983201931886E-2</v>
      </c>
      <c r="D15" s="4">
        <f t="shared" si="1"/>
        <v>1.2785894169604479E-2</v>
      </c>
      <c r="E15" s="4">
        <f t="shared" si="2"/>
        <v>3.2220453307403285</v>
      </c>
    </row>
    <row r="16" spans="1:26">
      <c r="A16" s="2">
        <v>43367</v>
      </c>
      <c r="B16" s="3">
        <v>22.91507</v>
      </c>
      <c r="C16" s="4">
        <f t="shared" si="0"/>
        <v>-9.3255405990035848E-3</v>
      </c>
      <c r="D16" s="4">
        <f t="shared" si="1"/>
        <v>-9.3692956917889297E-3</v>
      </c>
      <c r="E16" s="4">
        <f t="shared" si="2"/>
        <v>-2.3610625143308104</v>
      </c>
    </row>
    <row r="17" spans="1:5">
      <c r="A17" s="2">
        <v>43368</v>
      </c>
      <c r="B17" s="3">
        <v>22.921320000000001</v>
      </c>
      <c r="C17" s="4">
        <f t="shared" si="0"/>
        <v>2.7274627570421654E-4</v>
      </c>
      <c r="D17" s="4">
        <f t="shared" si="1"/>
        <v>2.7270908720058041E-4</v>
      </c>
      <c r="E17" s="4">
        <f t="shared" si="2"/>
        <v>6.8722689974546267E-2</v>
      </c>
    </row>
    <row r="18" spans="1:5">
      <c r="A18" s="2">
        <v>43369</v>
      </c>
      <c r="B18" s="3">
        <v>23.102640000000001</v>
      </c>
      <c r="C18" s="4">
        <f t="shared" si="0"/>
        <v>7.9105391836072035E-3</v>
      </c>
      <c r="D18" s="4">
        <f t="shared" si="1"/>
        <v>7.8794149006771938E-3</v>
      </c>
      <c r="E18" s="4">
        <f t="shared" si="2"/>
        <v>1.9856125549706529</v>
      </c>
    </row>
    <row r="19" spans="1:5">
      <c r="A19" s="2">
        <v>43370</v>
      </c>
      <c r="B19" s="3">
        <v>23.199553000000002</v>
      </c>
      <c r="C19" s="4">
        <f t="shared" si="0"/>
        <v>4.194888549533763E-3</v>
      </c>
      <c r="D19" s="4">
        <f t="shared" si="1"/>
        <v>4.1861145333504544E-3</v>
      </c>
      <c r="E19" s="4">
        <f t="shared" si="2"/>
        <v>1.0549008624043146</v>
      </c>
    </row>
    <row r="20" spans="1:5">
      <c r="A20" s="2">
        <v>43371</v>
      </c>
      <c r="B20" s="3">
        <v>23.149538</v>
      </c>
      <c r="C20" s="4">
        <f t="shared" si="0"/>
        <v>-2.1558605030020154E-3</v>
      </c>
      <c r="D20" s="4">
        <f t="shared" si="1"/>
        <v>-2.1581877156216264E-3</v>
      </c>
      <c r="E20" s="4">
        <f t="shared" si="2"/>
        <v>-0.54386330433664987</v>
      </c>
    </row>
    <row r="21" spans="1:5" ht="15.75" customHeight="1">
      <c r="A21" s="2">
        <v>43374</v>
      </c>
      <c r="B21" s="3">
        <v>23.4559</v>
      </c>
      <c r="C21" s="4">
        <f t="shared" si="0"/>
        <v>1.3234043806835369E-2</v>
      </c>
      <c r="D21" s="4">
        <f t="shared" si="1"/>
        <v>1.3147238864004795E-2</v>
      </c>
      <c r="E21" s="4">
        <f t="shared" si="2"/>
        <v>3.3131041937292083</v>
      </c>
    </row>
    <row r="22" spans="1:5" ht="15.75" customHeight="1">
      <c r="A22" s="2">
        <v>43375</v>
      </c>
      <c r="B22" s="3">
        <v>23.237068000000001</v>
      </c>
      <c r="C22" s="4">
        <f t="shared" si="0"/>
        <v>-9.3295077144769124E-3</v>
      </c>
      <c r="D22" s="4">
        <f t="shared" si="1"/>
        <v>-9.3733001590271814E-3</v>
      </c>
      <c r="E22" s="4">
        <f t="shared" si="2"/>
        <v>-2.3620716400748498</v>
      </c>
    </row>
    <row r="23" spans="1:5" ht="15.75" customHeight="1">
      <c r="A23" s="2">
        <v>43376</v>
      </c>
      <c r="B23" s="3">
        <v>23.443397999999998</v>
      </c>
      <c r="C23" s="4">
        <f t="shared" si="0"/>
        <v>8.879347428857964E-3</v>
      </c>
      <c r="D23" s="4">
        <f t="shared" si="1"/>
        <v>8.8401578379573489E-3</v>
      </c>
      <c r="E23" s="4">
        <f t="shared" si="2"/>
        <v>2.227719775165252</v>
      </c>
    </row>
    <row r="24" spans="1:5" ht="15.75" customHeight="1">
      <c r="A24" s="2">
        <v>43377</v>
      </c>
      <c r="B24" s="3">
        <v>23.343361000000002</v>
      </c>
      <c r="C24" s="4">
        <f t="shared" si="0"/>
        <v>-4.2671715081575136E-3</v>
      </c>
      <c r="D24" s="4">
        <f t="shared" si="1"/>
        <v>-4.2763018676280108E-3</v>
      </c>
      <c r="E24" s="4">
        <f t="shared" si="2"/>
        <v>-1.0776280706422587</v>
      </c>
    </row>
    <row r="25" spans="1:5" ht="15.75" customHeight="1">
      <c r="A25" s="2">
        <v>43378</v>
      </c>
      <c r="B25" s="3">
        <v>23.305845000000001</v>
      </c>
      <c r="C25" s="4">
        <f t="shared" si="0"/>
        <v>-1.6071378924397434E-3</v>
      </c>
      <c r="D25" s="4">
        <f t="shared" si="1"/>
        <v>-1.6084307239003304E-3</v>
      </c>
      <c r="E25" s="4">
        <f t="shared" si="2"/>
        <v>-0.40532454242288324</v>
      </c>
    </row>
    <row r="26" spans="1:5" ht="15.75" customHeight="1">
      <c r="A26" s="2">
        <v>43381</v>
      </c>
      <c r="B26" s="3">
        <v>23.371490000000001</v>
      </c>
      <c r="C26" s="4">
        <f t="shared" si="0"/>
        <v>2.8166753876548972E-3</v>
      </c>
      <c r="D26" s="4">
        <f t="shared" si="1"/>
        <v>2.8127159906832771E-3</v>
      </c>
      <c r="E26" s="4">
        <f t="shared" si="2"/>
        <v>0.70880442965218582</v>
      </c>
    </row>
    <row r="27" spans="1:5" ht="15.75" customHeight="1">
      <c r="A27" s="2">
        <v>43382</v>
      </c>
      <c r="B27" s="3">
        <v>23.324601999999999</v>
      </c>
      <c r="C27" s="4">
        <f t="shared" si="0"/>
        <v>-2.0062049959160798E-3</v>
      </c>
      <c r="D27" s="4">
        <f t="shared" si="1"/>
        <v>-2.0082201207790185E-3</v>
      </c>
      <c r="E27" s="4">
        <f t="shared" si="2"/>
        <v>-0.50607147043631262</v>
      </c>
    </row>
    <row r="28" spans="1:5" ht="15.75" customHeight="1">
      <c r="A28" s="2">
        <v>43383</v>
      </c>
      <c r="B28" s="3">
        <v>21.745868999999999</v>
      </c>
      <c r="C28" s="4">
        <f t="shared" si="0"/>
        <v>-6.7685313558619342E-2</v>
      </c>
      <c r="D28" s="4">
        <f t="shared" si="1"/>
        <v>-7.0084874889931217E-2</v>
      </c>
      <c r="E28" s="4">
        <f t="shared" si="2"/>
        <v>-17.661388472262665</v>
      </c>
    </row>
    <row r="29" spans="1:5" ht="15.75" customHeight="1">
      <c r="A29" s="2">
        <v>43384</v>
      </c>
      <c r="B29" s="3">
        <v>21.498898000000001</v>
      </c>
      <c r="C29" s="4">
        <f t="shared" si="0"/>
        <v>-1.1357145580155869E-2</v>
      </c>
      <c r="D29" s="4">
        <f t="shared" si="1"/>
        <v>-1.1422130454987679E-2</v>
      </c>
      <c r="E29" s="4">
        <f t="shared" si="2"/>
        <v>-2.8783768746568952</v>
      </c>
    </row>
    <row r="30" spans="1:5" ht="15.75" customHeight="1">
      <c r="A30" s="2">
        <v>43385</v>
      </c>
      <c r="B30" s="3">
        <v>21.945944000000001</v>
      </c>
      <c r="C30" s="4">
        <f t="shared" si="0"/>
        <v>2.0793903017726781E-2</v>
      </c>
      <c r="D30" s="4">
        <f t="shared" si="1"/>
        <v>2.0580660841459437E-2</v>
      </c>
      <c r="E30" s="4">
        <f t="shared" si="2"/>
        <v>5.1863265320477785</v>
      </c>
    </row>
    <row r="31" spans="1:5" ht="15.75" customHeight="1">
      <c r="A31" s="2">
        <v>43388</v>
      </c>
      <c r="B31" s="3">
        <v>22.152274999999999</v>
      </c>
      <c r="C31" s="4">
        <f t="shared" si="0"/>
        <v>9.4017828533599964E-3</v>
      </c>
      <c r="D31" s="4">
        <f t="shared" si="1"/>
        <v>9.357861173069363E-3</v>
      </c>
      <c r="E31" s="4">
        <f t="shared" si="2"/>
        <v>2.3581810156134795</v>
      </c>
    </row>
    <row r="32" spans="1:5" ht="15.75" customHeight="1">
      <c r="A32" s="2">
        <v>43389</v>
      </c>
      <c r="B32" s="3">
        <v>22.571187999999999</v>
      </c>
      <c r="C32" s="4">
        <f t="shared" si="0"/>
        <v>1.891060850409269E-2</v>
      </c>
      <c r="D32" s="4">
        <f t="shared" si="1"/>
        <v>1.8734025666437695E-2</v>
      </c>
      <c r="E32" s="4">
        <f t="shared" si="2"/>
        <v>4.7209744679422991</v>
      </c>
    </row>
    <row r="33" spans="1:5" ht="15.75" customHeight="1">
      <c r="A33" s="2">
        <v>43390</v>
      </c>
      <c r="B33" s="3">
        <v>22.105378999999999</v>
      </c>
      <c r="C33" s="4">
        <f t="shared" si="0"/>
        <v>-2.0637327552275944E-2</v>
      </c>
      <c r="D33" s="4">
        <f t="shared" si="1"/>
        <v>-2.0853253113573375E-2</v>
      </c>
      <c r="E33" s="4">
        <f t="shared" si="2"/>
        <v>-5.2550197846204902</v>
      </c>
    </row>
    <row r="34" spans="1:5" ht="15.75" customHeight="1">
      <c r="A34" s="2">
        <v>43391</v>
      </c>
      <c r="B34" s="3">
        <v>21.461387999999999</v>
      </c>
      <c r="C34" s="4">
        <f t="shared" si="0"/>
        <v>-2.9132773520870181E-2</v>
      </c>
      <c r="D34" s="4">
        <f t="shared" si="1"/>
        <v>-2.956555899086747E-2</v>
      </c>
      <c r="E34" s="4">
        <f t="shared" si="2"/>
        <v>-7.4505208656986026</v>
      </c>
    </row>
    <row r="35" spans="1:5" ht="15.75" customHeight="1">
      <c r="A35" s="2">
        <v>43392</v>
      </c>
      <c r="B35" s="3">
        <v>21.239424</v>
      </c>
      <c r="C35" s="4">
        <f t="shared" si="0"/>
        <v>-1.034248111072778E-2</v>
      </c>
      <c r="D35" s="4">
        <f t="shared" si="1"/>
        <v>-1.0396336220612055E-2</v>
      </c>
      <c r="E35" s="4">
        <f t="shared" si="2"/>
        <v>-2.6198767275942378</v>
      </c>
    </row>
    <row r="36" spans="1:5" ht="15.75" customHeight="1">
      <c r="A36" s="2">
        <v>43395</v>
      </c>
      <c r="B36" s="3">
        <v>21.355089</v>
      </c>
      <c r="C36" s="4">
        <f t="shared" si="0"/>
        <v>5.4457691508018255E-3</v>
      </c>
      <c r="D36" s="4">
        <f t="shared" si="1"/>
        <v>5.4309945650303929E-3</v>
      </c>
      <c r="E36" s="4">
        <f t="shared" si="2"/>
        <v>1.3686106303876591</v>
      </c>
    </row>
    <row r="37" spans="1:5" ht="15.75" customHeight="1">
      <c r="A37" s="2">
        <v>43396</v>
      </c>
      <c r="B37" s="3">
        <v>20.889284</v>
      </c>
      <c r="C37" s="4">
        <f t="shared" si="0"/>
        <v>-2.1812365193139657E-2</v>
      </c>
      <c r="D37" s="4">
        <f t="shared" si="1"/>
        <v>-2.2053771718521069E-2</v>
      </c>
      <c r="E37" s="4">
        <f t="shared" si="2"/>
        <v>-5.5575504730673098</v>
      </c>
    </row>
    <row r="38" spans="1:5" ht="15.75" customHeight="1">
      <c r="A38" s="2">
        <v>43397</v>
      </c>
      <c r="B38" s="3">
        <v>20.604799</v>
      </c>
      <c r="C38" s="4">
        <f t="shared" si="0"/>
        <v>-1.3618705169597968E-2</v>
      </c>
      <c r="D38" s="4">
        <f t="shared" si="1"/>
        <v>-1.3712290379117162E-2</v>
      </c>
      <c r="E38" s="4">
        <f t="shared" si="2"/>
        <v>-3.4554971755375248</v>
      </c>
    </row>
    <row r="39" spans="1:5" ht="15.75" customHeight="1">
      <c r="A39" s="2">
        <v>43398</v>
      </c>
      <c r="B39" s="3">
        <v>20.754864000000001</v>
      </c>
      <c r="C39" s="4">
        <f t="shared" si="0"/>
        <v>7.2830120788851885E-3</v>
      </c>
      <c r="D39" s="4">
        <f t="shared" si="1"/>
        <v>7.2566190162695852E-3</v>
      </c>
      <c r="E39" s="4">
        <f t="shared" si="2"/>
        <v>1.8286679920999356</v>
      </c>
    </row>
    <row r="40" spans="1:5" ht="15.75" customHeight="1">
      <c r="A40" s="2">
        <v>43399</v>
      </c>
      <c r="B40" s="3">
        <v>20.607928999999999</v>
      </c>
      <c r="C40" s="4">
        <f t="shared" si="0"/>
        <v>-7.0795453056210194E-3</v>
      </c>
      <c r="D40" s="4">
        <f t="shared" si="1"/>
        <v>-7.1047241935820226E-3</v>
      </c>
      <c r="E40" s="4">
        <f t="shared" si="2"/>
        <v>-1.7903904967826696</v>
      </c>
    </row>
    <row r="41" spans="1:5" ht="15.75" customHeight="1">
      <c r="A41" s="2">
        <v>43402</v>
      </c>
      <c r="B41" s="3">
        <v>20.536031999999999</v>
      </c>
      <c r="C41" s="4">
        <f t="shared" si="0"/>
        <v>-3.4888027807160964E-3</v>
      </c>
      <c r="D41" s="4">
        <f t="shared" si="1"/>
        <v>-3.4949028452180299E-3</v>
      </c>
      <c r="E41" s="4">
        <f t="shared" si="2"/>
        <v>-0.88071551699494355</v>
      </c>
    </row>
    <row r="42" spans="1:5" ht="15.75" customHeight="1">
      <c r="A42" s="2">
        <v>43403</v>
      </c>
      <c r="B42" s="3">
        <v>21.511406000000001</v>
      </c>
      <c r="C42" s="4">
        <f t="shared" si="0"/>
        <v>4.7495738222457104E-2</v>
      </c>
      <c r="D42" s="4">
        <f t="shared" si="1"/>
        <v>4.6402304283165212E-2</v>
      </c>
      <c r="E42" s="4">
        <f t="shared" si="2"/>
        <v>11.693380679357633</v>
      </c>
    </row>
    <row r="43" spans="1:5" ht="15.75" customHeight="1">
      <c r="A43" s="2">
        <v>43404</v>
      </c>
      <c r="B43" s="3">
        <v>21.527035000000001</v>
      </c>
      <c r="C43" s="4">
        <f t="shared" si="0"/>
        <v>7.2654479209776236E-4</v>
      </c>
      <c r="D43" s="4">
        <f t="shared" si="1"/>
        <v>7.262809862003326E-4</v>
      </c>
      <c r="E43" s="4">
        <f t="shared" si="2"/>
        <v>0.18302280852248382</v>
      </c>
    </row>
    <row r="44" spans="1:5" ht="15.75" customHeight="1">
      <c r="A44" s="2">
        <v>43405</v>
      </c>
      <c r="B44" s="3">
        <v>21.755244999999999</v>
      </c>
      <c r="C44" s="4">
        <f t="shared" si="0"/>
        <v>1.0601088352390244E-2</v>
      </c>
      <c r="D44" s="4">
        <f t="shared" si="1"/>
        <v>1.05452908119507E-2</v>
      </c>
      <c r="E44" s="4">
        <f t="shared" si="2"/>
        <v>2.6574132846115766</v>
      </c>
    </row>
    <row r="45" spans="1:5" ht="15.75" customHeight="1">
      <c r="A45" s="2">
        <v>43406</v>
      </c>
      <c r="B45" s="3">
        <v>21.627071000000001</v>
      </c>
      <c r="C45" s="4">
        <f t="shared" si="0"/>
        <v>-5.8916367064585024E-3</v>
      </c>
      <c r="D45" s="4">
        <f t="shared" si="1"/>
        <v>-5.9090608695986559E-3</v>
      </c>
      <c r="E45" s="4">
        <f t="shared" si="2"/>
        <v>-1.4890833391388614</v>
      </c>
    </row>
    <row r="46" spans="1:5" ht="15.75" customHeight="1">
      <c r="A46" s="2">
        <v>43409</v>
      </c>
      <c r="B46" s="3">
        <v>21.598934</v>
      </c>
      <c r="C46" s="4">
        <f t="shared" si="0"/>
        <v>-1.3010083519863123E-3</v>
      </c>
      <c r="D46" s="4">
        <f t="shared" si="1"/>
        <v>-1.30185539810805E-3</v>
      </c>
      <c r="E46" s="4">
        <f t="shared" si="2"/>
        <v>-0.32806756032322859</v>
      </c>
    </row>
    <row r="47" spans="1:5" ht="15.75" customHeight="1">
      <c r="A47" s="2">
        <v>43410</v>
      </c>
      <c r="B47" s="3">
        <v>21.999088</v>
      </c>
      <c r="C47" s="4">
        <f t="shared" si="0"/>
        <v>1.8526562468314436E-2</v>
      </c>
      <c r="D47" s="4">
        <f t="shared" si="1"/>
        <v>1.8357036333173139E-2</v>
      </c>
      <c r="E47" s="4">
        <f t="shared" si="2"/>
        <v>4.6259731559596311</v>
      </c>
    </row>
    <row r="48" spans="1:5" ht="15.75" customHeight="1">
      <c r="A48" s="2">
        <v>43411</v>
      </c>
      <c r="B48" s="3">
        <v>22.605574000000001</v>
      </c>
      <c r="C48" s="4">
        <f t="shared" si="0"/>
        <v>2.7568688301987804E-2</v>
      </c>
      <c r="D48" s="4">
        <f t="shared" si="1"/>
        <v>2.7195515082837681E-2</v>
      </c>
      <c r="E48" s="4">
        <f t="shared" si="2"/>
        <v>6.8532698008750961</v>
      </c>
    </row>
    <row r="49" spans="1:5" ht="15.75" customHeight="1">
      <c r="A49" s="2">
        <v>43412</v>
      </c>
      <c r="B49" s="3">
        <v>22.405497</v>
      </c>
      <c r="C49" s="4">
        <f t="shared" si="0"/>
        <v>-8.8507816700429849E-3</v>
      </c>
      <c r="D49" s="4">
        <f t="shared" si="1"/>
        <v>-8.8901824958199146E-3</v>
      </c>
      <c r="E49" s="4">
        <f t="shared" si="2"/>
        <v>-2.2403259889466183</v>
      </c>
    </row>
    <row r="50" spans="1:5" ht="15.75" customHeight="1">
      <c r="A50" s="2">
        <v>43413</v>
      </c>
      <c r="B50" s="3">
        <v>22.089749999999999</v>
      </c>
      <c r="C50" s="4">
        <f t="shared" si="0"/>
        <v>-1.409238991663527E-2</v>
      </c>
      <c r="D50" s="4">
        <f t="shared" si="1"/>
        <v>-1.4192630510793461E-2</v>
      </c>
      <c r="E50" s="4">
        <f t="shared" si="2"/>
        <v>-3.5765428887199522</v>
      </c>
    </row>
    <row r="51" spans="1:5" ht="15.75" customHeight="1">
      <c r="A51" s="2">
        <v>43416</v>
      </c>
      <c r="B51" s="3">
        <v>21.770876000000001</v>
      </c>
      <c r="C51" s="4">
        <f t="shared" si="0"/>
        <v>-1.4435382926470307E-2</v>
      </c>
      <c r="D51" s="4">
        <f t="shared" si="1"/>
        <v>-1.4540586732109581E-2</v>
      </c>
      <c r="E51" s="4">
        <f t="shared" si="2"/>
        <v>-3.6642278564916144</v>
      </c>
    </row>
    <row r="52" spans="1:5" ht="15.75" customHeight="1">
      <c r="A52" s="2">
        <v>43417</v>
      </c>
      <c r="B52" s="3">
        <v>21.970953000000002</v>
      </c>
      <c r="C52" s="4">
        <f t="shared" si="0"/>
        <v>9.190121702039011E-3</v>
      </c>
      <c r="D52" s="4">
        <f t="shared" si="1"/>
        <v>9.1481494907634502E-3</v>
      </c>
      <c r="E52" s="4">
        <f t="shared" si="2"/>
        <v>2.3053336716723893</v>
      </c>
    </row>
    <row r="53" spans="1:5" ht="15.75" customHeight="1">
      <c r="A53" s="2">
        <v>43418</v>
      </c>
      <c r="B53" s="3">
        <v>22.039733999999999</v>
      </c>
      <c r="C53" s="4">
        <f t="shared" si="0"/>
        <v>3.1305424029625731E-3</v>
      </c>
      <c r="D53" s="4">
        <f t="shared" si="1"/>
        <v>3.1256524578898996E-3</v>
      </c>
      <c r="E53" s="4">
        <f t="shared" si="2"/>
        <v>0.78766441938825471</v>
      </c>
    </row>
    <row r="54" spans="1:5" ht="15.75" customHeight="1">
      <c r="A54" s="2">
        <v>43419</v>
      </c>
      <c r="B54" s="3">
        <v>22.577438000000001</v>
      </c>
      <c r="C54" s="4">
        <f t="shared" si="0"/>
        <v>2.439702765922681E-2</v>
      </c>
      <c r="D54" s="4">
        <f t="shared" si="1"/>
        <v>2.4104173795902704E-2</v>
      </c>
      <c r="E54" s="4">
        <f t="shared" si="2"/>
        <v>6.0742517965674816</v>
      </c>
    </row>
    <row r="55" spans="1:5" ht="15.75" customHeight="1">
      <c r="A55" s="2">
        <v>43420</v>
      </c>
      <c r="B55" s="3">
        <v>22.699358</v>
      </c>
      <c r="C55" s="4">
        <f t="shared" si="0"/>
        <v>5.4000812669710071E-3</v>
      </c>
      <c r="D55" s="4">
        <f t="shared" si="1"/>
        <v>5.3855531068209249E-3</v>
      </c>
      <c r="E55" s="4">
        <f t="shared" si="2"/>
        <v>1.3571593829188731</v>
      </c>
    </row>
    <row r="56" spans="1:5" ht="15.75" customHeight="1">
      <c r="A56" s="2">
        <v>43423</v>
      </c>
      <c r="B56" s="3">
        <v>22.533671999999999</v>
      </c>
      <c r="C56" s="4">
        <f t="shared" si="0"/>
        <v>-7.2991491653640996E-3</v>
      </c>
      <c r="D56" s="4">
        <f t="shared" si="1"/>
        <v>-7.3259182954250584E-3</v>
      </c>
      <c r="E56" s="4">
        <f t="shared" si="2"/>
        <v>-1.8461314104471147</v>
      </c>
    </row>
    <row r="57" spans="1:5" ht="15.75" customHeight="1">
      <c r="A57" s="2">
        <v>43424</v>
      </c>
      <c r="B57" s="3">
        <v>21.639578</v>
      </c>
      <c r="C57" s="4">
        <f t="shared" si="0"/>
        <v>-3.9678131464769659E-2</v>
      </c>
      <c r="D57" s="4">
        <f t="shared" si="1"/>
        <v>-4.0486770989743494E-2</v>
      </c>
      <c r="E57" s="4">
        <f t="shared" si="2"/>
        <v>-10.20266628941536</v>
      </c>
    </row>
    <row r="58" spans="1:5" ht="15.75" customHeight="1">
      <c r="A58" s="2">
        <v>43425</v>
      </c>
      <c r="B58" s="3">
        <v>21.949072000000001</v>
      </c>
      <c r="C58" s="4">
        <f t="shared" si="0"/>
        <v>1.4302219756780877E-2</v>
      </c>
      <c r="D58" s="4">
        <f t="shared" si="1"/>
        <v>1.4200907859195661E-2</v>
      </c>
      <c r="E58" s="4">
        <f t="shared" si="2"/>
        <v>3.5786287805173065</v>
      </c>
    </row>
    <row r="59" spans="1:5" ht="15.75" customHeight="1">
      <c r="A59" s="2">
        <v>43427</v>
      </c>
      <c r="B59" s="3">
        <v>21.814640000000001</v>
      </c>
      <c r="C59" s="4">
        <f t="shared" si="0"/>
        <v>-6.1247236329627208E-3</v>
      </c>
      <c r="D59" s="4">
        <f t="shared" si="1"/>
        <v>-6.1435566903107709E-3</v>
      </c>
      <c r="E59" s="4">
        <f t="shared" si="2"/>
        <v>-1.5481762859583144</v>
      </c>
    </row>
    <row r="60" spans="1:5" ht="15.75" customHeight="1">
      <c r="A60" s="2">
        <v>43430</v>
      </c>
      <c r="B60" s="3">
        <v>22.014721000000002</v>
      </c>
      <c r="C60" s="4">
        <f t="shared" si="0"/>
        <v>9.1718680665828466E-3</v>
      </c>
      <c r="D60" s="4">
        <f t="shared" si="1"/>
        <v>9.1300619172270149E-3</v>
      </c>
      <c r="E60" s="4">
        <f t="shared" si="2"/>
        <v>2.3007756031412079</v>
      </c>
    </row>
    <row r="61" spans="1:5" ht="15.75" customHeight="1">
      <c r="A61" s="2">
        <v>43431</v>
      </c>
      <c r="B61" s="3">
        <v>22.011596999999998</v>
      </c>
      <c r="C61" s="4">
        <f t="shared" si="0"/>
        <v>-1.4190504617356882E-4</v>
      </c>
      <c r="D61" s="4">
        <f t="shared" si="1"/>
        <v>-1.4191511564730033E-4</v>
      </c>
      <c r="E61" s="4">
        <f t="shared" si="2"/>
        <v>-3.5762609143119684E-2</v>
      </c>
    </row>
    <row r="62" spans="1:5" ht="15.75" customHeight="1">
      <c r="A62" s="2">
        <v>43432</v>
      </c>
      <c r="B62" s="3">
        <v>22.743127999999999</v>
      </c>
      <c r="C62" s="4">
        <f t="shared" si="0"/>
        <v>3.32338902988275E-2</v>
      </c>
      <c r="D62" s="4">
        <f t="shared" si="1"/>
        <v>3.2693582997404248E-2</v>
      </c>
      <c r="E62" s="4">
        <f t="shared" si="2"/>
        <v>8.2387829153458707</v>
      </c>
    </row>
    <row r="63" spans="1:5" ht="15.75" customHeight="1">
      <c r="A63" s="2">
        <v>43433</v>
      </c>
      <c r="B63" s="3">
        <v>22.504809999999999</v>
      </c>
      <c r="C63" s="4">
        <f t="shared" si="0"/>
        <v>-1.0478681736302922E-2</v>
      </c>
      <c r="D63" s="4">
        <f t="shared" si="1"/>
        <v>-1.0533969690850757E-2</v>
      </c>
      <c r="E63" s="4">
        <f t="shared" si="2"/>
        <v>-2.6545603620943909</v>
      </c>
    </row>
    <row r="64" spans="1:5" ht="15.75" customHeight="1">
      <c r="A64" s="2">
        <v>43434</v>
      </c>
      <c r="B64" s="3">
        <v>22.774481000000002</v>
      </c>
      <c r="C64" s="4">
        <f t="shared" si="0"/>
        <v>1.1982816117976665E-2</v>
      </c>
      <c r="D64" s="4">
        <f t="shared" si="1"/>
        <v>1.1911590600533531E-2</v>
      </c>
      <c r="E64" s="4">
        <f t="shared" si="2"/>
        <v>3.0017208313344499</v>
      </c>
    </row>
    <row r="65" spans="1:5" ht="15.75" customHeight="1">
      <c r="A65" s="2">
        <v>43437</v>
      </c>
      <c r="B65" s="3">
        <v>22.937536000000001</v>
      </c>
      <c r="C65" s="4">
        <f t="shared" si="0"/>
        <v>7.1595484437164533E-3</v>
      </c>
      <c r="D65" s="4">
        <f t="shared" si="1"/>
        <v>7.1340405543735474E-3</v>
      </c>
      <c r="E65" s="4">
        <f t="shared" si="2"/>
        <v>1.7977782197021339</v>
      </c>
    </row>
    <row r="66" spans="1:5" ht="15.75" customHeight="1">
      <c r="A66" s="2">
        <v>43438</v>
      </c>
      <c r="B66" s="3">
        <v>22.137937999999998</v>
      </c>
      <c r="C66" s="4">
        <f t="shared" si="0"/>
        <v>-3.4859803598782498E-2</v>
      </c>
      <c r="D66" s="4">
        <f t="shared" si="1"/>
        <v>-3.5481906950664166E-2</v>
      </c>
      <c r="E66" s="4">
        <f t="shared" si="2"/>
        <v>-8.9414405515673696</v>
      </c>
    </row>
    <row r="67" spans="1:5" ht="15.75" customHeight="1">
      <c r="A67" s="2">
        <v>43440</v>
      </c>
      <c r="B67" s="3">
        <v>21.893360000000001</v>
      </c>
      <c r="C67" s="4">
        <f t="shared" si="0"/>
        <v>-1.1047912411715901E-2</v>
      </c>
      <c r="D67" s="4">
        <f t="shared" si="1"/>
        <v>-1.1109393843064152E-2</v>
      </c>
      <c r="E67" s="4">
        <f t="shared" si="2"/>
        <v>-2.7995672484521661</v>
      </c>
    </row>
    <row r="68" spans="1:5" ht="15.75" customHeight="1">
      <c r="A68" s="2">
        <v>43441</v>
      </c>
      <c r="B68" s="3">
        <v>21.332066999999999</v>
      </c>
      <c r="C68" s="4">
        <f t="shared" si="0"/>
        <v>-2.563759057540746E-2</v>
      </c>
      <c r="D68" s="4">
        <f t="shared" si="1"/>
        <v>-2.5971960947393295E-2</v>
      </c>
      <c r="E68" s="4">
        <f t="shared" si="2"/>
        <v>-6.5449341587431098</v>
      </c>
    </row>
    <row r="69" spans="1:5" ht="15.75" customHeight="1">
      <c r="A69" s="2">
        <v>43444</v>
      </c>
      <c r="B69" s="3">
        <v>21.416733000000001</v>
      </c>
      <c r="C69" s="4">
        <f t="shared" si="0"/>
        <v>3.9689543446494021E-3</v>
      </c>
      <c r="D69" s="4">
        <f t="shared" si="1"/>
        <v>3.9610988239629835E-3</v>
      </c>
      <c r="E69" s="4">
        <f t="shared" si="2"/>
        <v>0.99819690363867186</v>
      </c>
    </row>
    <row r="70" spans="1:5" ht="15.75" customHeight="1">
      <c r="A70" s="2">
        <v>43445</v>
      </c>
      <c r="B70" s="3">
        <v>21.350881999999999</v>
      </c>
      <c r="C70" s="4">
        <f t="shared" si="0"/>
        <v>-3.0747453404775648E-3</v>
      </c>
      <c r="D70" s="4">
        <f t="shared" si="1"/>
        <v>-3.0794820819397464E-3</v>
      </c>
      <c r="E70" s="4">
        <f t="shared" si="2"/>
        <v>-0.77602948464881605</v>
      </c>
    </row>
    <row r="71" spans="1:5" ht="15.75" customHeight="1">
      <c r="A71" s="2">
        <v>43446</v>
      </c>
      <c r="B71" s="3">
        <v>21.598602</v>
      </c>
      <c r="C71" s="4">
        <f t="shared" si="0"/>
        <v>1.16023309950381E-2</v>
      </c>
      <c r="D71" s="4">
        <f t="shared" si="1"/>
        <v>1.1535540076575902E-2</v>
      </c>
      <c r="E71" s="4">
        <f t="shared" si="2"/>
        <v>2.9069560992971275</v>
      </c>
    </row>
    <row r="72" spans="1:5" ht="15.75" customHeight="1">
      <c r="A72" s="2">
        <v>43447</v>
      </c>
      <c r="B72" s="3">
        <v>21.586055999999999</v>
      </c>
      <c r="C72" s="4">
        <f t="shared" si="0"/>
        <v>-5.8087092859067412E-4</v>
      </c>
      <c r="D72" s="4">
        <f t="shared" si="1"/>
        <v>-5.8103969946778501E-4</v>
      </c>
      <c r="E72" s="4">
        <f t="shared" si="2"/>
        <v>-0.14642200426588181</v>
      </c>
    </row>
    <row r="73" spans="1:5" ht="15.75" customHeight="1">
      <c r="A73" s="2">
        <v>43448</v>
      </c>
      <c r="B73" s="3">
        <v>20.642218</v>
      </c>
      <c r="C73" s="4">
        <f t="shared" si="0"/>
        <v>-4.3724430252566726E-2</v>
      </c>
      <c r="D73" s="4">
        <f t="shared" si="1"/>
        <v>-4.4709154593729407E-2</v>
      </c>
      <c r="E73" s="4">
        <f t="shared" si="2"/>
        <v>-11.26670695761981</v>
      </c>
    </row>
    <row r="74" spans="1:5" ht="15.75" customHeight="1">
      <c r="A74" s="2">
        <v>43451</v>
      </c>
      <c r="B74" s="3">
        <v>20.281616</v>
      </c>
      <c r="C74" s="4">
        <f t="shared" si="0"/>
        <v>-1.7469149875270189E-2</v>
      </c>
      <c r="D74" s="4">
        <f t="shared" si="1"/>
        <v>-1.7623536113632793E-2</v>
      </c>
      <c r="E74" s="4">
        <f t="shared" si="2"/>
        <v>-4.4411311006354639</v>
      </c>
    </row>
    <row r="75" spans="1:5" ht="15.75" customHeight="1">
      <c r="A75" s="2">
        <v>43452</v>
      </c>
      <c r="B75" s="3">
        <v>20.033897</v>
      </c>
      <c r="C75" s="4">
        <f t="shared" si="0"/>
        <v>-1.2213967565503657E-2</v>
      </c>
      <c r="D75" s="4">
        <f t="shared" si="1"/>
        <v>-1.2289171049995841E-2</v>
      </c>
      <c r="E75" s="4">
        <f t="shared" si="2"/>
        <v>-3.0968711045989519</v>
      </c>
    </row>
    <row r="76" spans="1:5" ht="15.75" customHeight="1">
      <c r="A76" s="2">
        <v>43453</v>
      </c>
      <c r="B76" s="3">
        <v>19.45693</v>
      </c>
      <c r="C76" s="4">
        <f t="shared" si="0"/>
        <v>-2.87995391011544E-2</v>
      </c>
      <c r="D76" s="4">
        <f t="shared" si="1"/>
        <v>-2.9222384110659173E-2</v>
      </c>
      <c r="E76" s="4">
        <f t="shared" si="2"/>
        <v>-7.3640407958861118</v>
      </c>
    </row>
    <row r="77" spans="1:5" ht="15.75" customHeight="1">
      <c r="A77" s="2">
        <v>43454</v>
      </c>
      <c r="B77" s="3">
        <v>19.318957999999999</v>
      </c>
      <c r="C77" s="4">
        <f t="shared" si="0"/>
        <v>-7.0911495287283924E-3</v>
      </c>
      <c r="D77" s="4">
        <f t="shared" si="1"/>
        <v>-7.1164112233556842E-3</v>
      </c>
      <c r="E77" s="4">
        <f t="shared" si="2"/>
        <v>-1.7933356282856323</v>
      </c>
    </row>
    <row r="78" spans="1:5" ht="15.75" customHeight="1">
      <c r="A78" s="2">
        <v>43455</v>
      </c>
      <c r="B78" s="3">
        <v>19.033612999999999</v>
      </c>
      <c r="C78" s="4">
        <f t="shared" si="0"/>
        <v>-1.4770206550477491E-2</v>
      </c>
      <c r="D78" s="4">
        <f t="shared" si="1"/>
        <v>-1.4880372176436774E-2</v>
      </c>
      <c r="E78" s="4">
        <f t="shared" si="2"/>
        <v>-3.7498537884620671</v>
      </c>
    </row>
    <row r="79" spans="1:5" ht="15.75" customHeight="1">
      <c r="A79" s="2">
        <v>43458</v>
      </c>
      <c r="B79" s="3">
        <v>18.425287000000001</v>
      </c>
      <c r="C79" s="4">
        <f t="shared" si="0"/>
        <v>-3.1960616200402844E-2</v>
      </c>
      <c r="D79" s="4">
        <f t="shared" si="1"/>
        <v>-3.2482506789816908E-2</v>
      </c>
      <c r="E79" s="4">
        <f t="shared" si="2"/>
        <v>-8.1855917110338599</v>
      </c>
    </row>
    <row r="80" spans="1:5" ht="15.75" customHeight="1">
      <c r="A80" s="2">
        <v>43460</v>
      </c>
      <c r="B80" s="3">
        <v>19.353451</v>
      </c>
      <c r="C80" s="4">
        <f t="shared" si="0"/>
        <v>5.0374466351595981E-2</v>
      </c>
      <c r="D80" s="4">
        <f t="shared" si="1"/>
        <v>4.9146735210989126E-2</v>
      </c>
      <c r="E80" s="4">
        <f t="shared" si="2"/>
        <v>12.384977273169259</v>
      </c>
    </row>
    <row r="81" spans="1:5" ht="15.75" customHeight="1">
      <c r="A81" s="2">
        <v>43461</v>
      </c>
      <c r="B81" s="3">
        <v>19.460062000000001</v>
      </c>
      <c r="C81" s="4">
        <f t="shared" si="0"/>
        <v>5.5086299595870991E-3</v>
      </c>
      <c r="D81" s="4">
        <f t="shared" si="1"/>
        <v>5.4935129481756603E-3</v>
      </c>
      <c r="E81" s="4">
        <f t="shared" si="2"/>
        <v>1.3843652629402663</v>
      </c>
    </row>
    <row r="82" spans="1:5" ht="15.75" customHeight="1">
      <c r="A82" s="2">
        <v>43462</v>
      </c>
      <c r="B82" s="3">
        <v>19.466332999999999</v>
      </c>
      <c r="C82" s="4">
        <f t="shared" si="0"/>
        <v>3.222497441168553E-4</v>
      </c>
      <c r="D82" s="4">
        <f t="shared" si="1"/>
        <v>3.2219783282005286E-4</v>
      </c>
      <c r="E82" s="4">
        <f t="shared" si="2"/>
        <v>8.1193853870653324E-2</v>
      </c>
    </row>
    <row r="83" spans="1:5" ht="15.75" customHeight="1">
      <c r="A83" s="2">
        <v>43465</v>
      </c>
      <c r="B83" s="3">
        <v>19.482012000000001</v>
      </c>
      <c r="C83" s="4">
        <f t="shared" si="0"/>
        <v>8.0544188779685518E-4</v>
      </c>
      <c r="D83" s="4">
        <f t="shared" si="1"/>
        <v>8.0511769354772874E-4</v>
      </c>
      <c r="E83" s="4">
        <f t="shared" si="2"/>
        <v>0.20288965877402765</v>
      </c>
    </row>
    <row r="84" spans="1:5" ht="15.75" customHeight="1">
      <c r="A84" s="2">
        <v>43467</v>
      </c>
      <c r="B84" s="3">
        <v>19.425574999999998</v>
      </c>
      <c r="C84" s="4">
        <f t="shared" si="0"/>
        <v>-2.8968773861756431E-3</v>
      </c>
      <c r="D84" s="4">
        <f t="shared" si="1"/>
        <v>-2.9010814565515216E-3</v>
      </c>
      <c r="E84" s="4">
        <f t="shared" si="2"/>
        <v>-0.73107252705098347</v>
      </c>
    </row>
    <row r="85" spans="1:5" ht="15.75" customHeight="1">
      <c r="A85" s="2">
        <v>43468</v>
      </c>
      <c r="B85" s="3">
        <v>19.121411999999999</v>
      </c>
      <c r="C85" s="4">
        <f t="shared" si="0"/>
        <v>-1.565786340944858E-2</v>
      </c>
      <c r="D85" s="4">
        <f t="shared" si="1"/>
        <v>-1.5781742576300724E-2</v>
      </c>
      <c r="E85" s="4">
        <f t="shared" si="2"/>
        <v>-3.9769991292277824</v>
      </c>
    </row>
    <row r="86" spans="1:5" ht="15.75" customHeight="1">
      <c r="A86" s="2">
        <v>43469</v>
      </c>
      <c r="B86" s="3">
        <v>19.688970999999999</v>
      </c>
      <c r="C86" s="4">
        <f t="shared" si="0"/>
        <v>2.9681856130708301E-2</v>
      </c>
      <c r="D86" s="4">
        <f t="shared" si="1"/>
        <v>2.9249876986049427E-2</v>
      </c>
      <c r="E86" s="4">
        <f t="shared" si="2"/>
        <v>7.3709690004844557</v>
      </c>
    </row>
    <row r="87" spans="1:5" ht="15.75" customHeight="1">
      <c r="A87" s="2">
        <v>43472</v>
      </c>
      <c r="B87" s="3">
        <v>19.582360999999999</v>
      </c>
      <c r="C87" s="4">
        <f t="shared" si="0"/>
        <v>-5.4147065379902218E-3</v>
      </c>
      <c r="D87" s="4">
        <f t="shared" si="1"/>
        <v>-5.4294191952849154E-3</v>
      </c>
      <c r="E87" s="4">
        <f t="shared" si="2"/>
        <v>-1.3682136372117988</v>
      </c>
    </row>
    <row r="88" spans="1:5" ht="15.75" customHeight="1">
      <c r="A88" s="2">
        <v>43473</v>
      </c>
      <c r="B88" s="3">
        <v>19.864567000000001</v>
      </c>
      <c r="C88" s="4">
        <f t="shared" si="0"/>
        <v>1.4411234682069347E-2</v>
      </c>
      <c r="D88" s="4">
        <f t="shared" si="1"/>
        <v>1.4308379838695652E-2</v>
      </c>
      <c r="E88" s="4">
        <f t="shared" si="2"/>
        <v>3.6057117193513042</v>
      </c>
    </row>
    <row r="89" spans="1:5" ht="15.75" customHeight="1">
      <c r="A89" s="2">
        <v>43474</v>
      </c>
      <c r="B89" s="3">
        <v>20.06212</v>
      </c>
      <c r="C89" s="4">
        <f t="shared" si="0"/>
        <v>9.9449940187470078E-3</v>
      </c>
      <c r="D89" s="4">
        <f t="shared" si="1"/>
        <v>9.8958680025167719E-3</v>
      </c>
      <c r="E89" s="4">
        <f t="shared" si="2"/>
        <v>2.4937587366342266</v>
      </c>
    </row>
    <row r="90" spans="1:5" ht="15.75" customHeight="1">
      <c r="A90" s="2">
        <v>43475</v>
      </c>
      <c r="B90" s="3">
        <v>20.284748</v>
      </c>
      <c r="C90" s="4">
        <f t="shared" si="0"/>
        <v>1.109693292633083E-2</v>
      </c>
      <c r="D90" s="4">
        <f t="shared" si="1"/>
        <v>1.103581370771857E-2</v>
      </c>
      <c r="E90" s="4">
        <f t="shared" si="2"/>
        <v>2.7810250543450796</v>
      </c>
    </row>
    <row r="91" spans="1:5" ht="15.75" customHeight="1">
      <c r="A91" s="2">
        <v>43476</v>
      </c>
      <c r="B91" s="3">
        <v>20.450941</v>
      </c>
      <c r="C91" s="4">
        <f t="shared" si="0"/>
        <v>8.1930029399428488E-3</v>
      </c>
      <c r="D91" s="4">
        <f t="shared" si="1"/>
        <v>8.1596224914900362E-3</v>
      </c>
      <c r="E91" s="4">
        <f t="shared" si="2"/>
        <v>2.0562248678554891</v>
      </c>
    </row>
    <row r="92" spans="1:5" ht="15.75" customHeight="1">
      <c r="A92" s="2">
        <v>43479</v>
      </c>
      <c r="B92" s="3">
        <v>20.466621</v>
      </c>
      <c r="C92" s="4">
        <f t="shared" si="0"/>
        <v>7.6671288621876592E-4</v>
      </c>
      <c r="D92" s="4">
        <f t="shared" si="1"/>
        <v>7.6641911204452726E-4</v>
      </c>
      <c r="E92" s="4">
        <f t="shared" si="2"/>
        <v>0.19313761623522085</v>
      </c>
    </row>
    <row r="93" spans="1:5" ht="15.75" customHeight="1">
      <c r="A93" s="2">
        <v>43480</v>
      </c>
      <c r="B93" s="3">
        <v>20.416449</v>
      </c>
      <c r="C93" s="4">
        <f t="shared" si="0"/>
        <v>-2.4514061212156067E-3</v>
      </c>
      <c r="D93" s="4">
        <f t="shared" si="1"/>
        <v>-2.4544157367338984E-3</v>
      </c>
      <c r="E93" s="4">
        <f t="shared" si="2"/>
        <v>-0.61851276565694235</v>
      </c>
    </row>
    <row r="94" spans="1:5" ht="15.75" customHeight="1">
      <c r="A94" s="2">
        <v>43481</v>
      </c>
      <c r="B94" s="3">
        <v>20.501111999999999</v>
      </c>
      <c r="C94" s="4">
        <f t="shared" si="0"/>
        <v>4.1468033936753173E-3</v>
      </c>
      <c r="D94" s="4">
        <f t="shared" si="1"/>
        <v>4.1382291002486048E-3</v>
      </c>
      <c r="E94" s="4">
        <f t="shared" si="2"/>
        <v>1.0428337332626485</v>
      </c>
    </row>
    <row r="95" spans="1:5" ht="15.75" customHeight="1">
      <c r="A95" s="2">
        <v>43482</v>
      </c>
      <c r="B95" s="3">
        <v>20.410173</v>
      </c>
      <c r="C95" s="4">
        <f t="shared" si="0"/>
        <v>-4.4358081649424081E-3</v>
      </c>
      <c r="D95" s="4">
        <f t="shared" si="1"/>
        <v>-4.4456755526851664E-3</v>
      </c>
      <c r="E95" s="4">
        <f t="shared" si="2"/>
        <v>-1.120310239276662</v>
      </c>
    </row>
    <row r="96" spans="1:5" ht="15.75" customHeight="1">
      <c r="A96" s="2">
        <v>43483</v>
      </c>
      <c r="B96" s="3">
        <v>21.121981000000002</v>
      </c>
      <c r="C96" s="4">
        <f t="shared" si="0"/>
        <v>3.4875157599105179E-2</v>
      </c>
      <c r="D96" s="4">
        <f t="shared" si="1"/>
        <v>3.4280798764880327E-2</v>
      </c>
      <c r="E96" s="4">
        <f t="shared" si="2"/>
        <v>8.6387612887498424</v>
      </c>
    </row>
    <row r="97" spans="1:5" ht="15.75" customHeight="1">
      <c r="A97" s="2">
        <v>43487</v>
      </c>
      <c r="B97" s="3">
        <v>20.642218</v>
      </c>
      <c r="C97" s="4">
        <f t="shared" si="0"/>
        <v>-2.2713920630834859E-2</v>
      </c>
      <c r="D97" s="4">
        <f t="shared" si="1"/>
        <v>-2.2975855707722856E-2</v>
      </c>
      <c r="E97" s="4">
        <f t="shared" si="2"/>
        <v>-5.7899156383461596</v>
      </c>
    </row>
    <row r="98" spans="1:5" ht="15.75" customHeight="1">
      <c r="A98" s="2">
        <v>43488</v>
      </c>
      <c r="B98" s="3">
        <v>20.407039999999999</v>
      </c>
      <c r="C98" s="4">
        <f t="shared" si="0"/>
        <v>-1.139305863352481E-2</v>
      </c>
      <c r="D98" s="4">
        <f t="shared" si="1"/>
        <v>-1.1458456723372585E-2</v>
      </c>
      <c r="E98" s="4">
        <f t="shared" si="2"/>
        <v>-2.8875310942898915</v>
      </c>
    </row>
    <row r="99" spans="1:5" ht="15.75" customHeight="1">
      <c r="A99" s="2">
        <v>43489</v>
      </c>
      <c r="B99" s="3">
        <v>20.397632999999999</v>
      </c>
      <c r="C99" s="4">
        <f t="shared" si="0"/>
        <v>-4.6096837169915379E-4</v>
      </c>
      <c r="D99" s="4">
        <f t="shared" si="1"/>
        <v>-4.6107465028099578E-4</v>
      </c>
      <c r="E99" s="4">
        <f t="shared" si="2"/>
        <v>-0.11619081187081094</v>
      </c>
    </row>
    <row r="100" spans="1:5" ht="15.75" customHeight="1">
      <c r="A100" s="2">
        <v>43490</v>
      </c>
      <c r="B100" s="3">
        <v>20.758241999999999</v>
      </c>
      <c r="C100" s="4">
        <f t="shared" si="0"/>
        <v>1.7678963044388544E-2</v>
      </c>
      <c r="D100" s="4">
        <f t="shared" si="1"/>
        <v>1.7524507924560132E-2</v>
      </c>
      <c r="E100" s="4">
        <f t="shared" si="2"/>
        <v>4.4161759969891534</v>
      </c>
    </row>
    <row r="101" spans="1:5" ht="15.75" customHeight="1">
      <c r="A101" s="2">
        <v>43493</v>
      </c>
      <c r="B101" s="3">
        <v>20.573235</v>
      </c>
      <c r="C101" s="4">
        <f t="shared" si="0"/>
        <v>-8.912459927964942E-3</v>
      </c>
      <c r="D101" s="4">
        <f t="shared" si="1"/>
        <v>-8.9524134656377222E-3</v>
      </c>
      <c r="E101" s="4">
        <f t="shared" si="2"/>
        <v>-2.2560081933407061</v>
      </c>
    </row>
    <row r="102" spans="1:5" ht="15.75" customHeight="1">
      <c r="A102" s="2">
        <v>43494</v>
      </c>
      <c r="B102" s="3">
        <v>20.513655</v>
      </c>
      <c r="C102" s="4">
        <f t="shared" si="0"/>
        <v>-2.8959956953780197E-3</v>
      </c>
      <c r="D102" s="4">
        <f t="shared" si="1"/>
        <v>-2.9001972045741894E-3</v>
      </c>
      <c r="E102" s="4">
        <f t="shared" si="2"/>
        <v>-0.73084969555269574</v>
      </c>
    </row>
    <row r="103" spans="1:5" ht="15.75" customHeight="1">
      <c r="A103" s="2">
        <v>43495</v>
      </c>
      <c r="B103" s="3">
        <v>20.789593</v>
      </c>
      <c r="C103" s="4">
        <f t="shared" si="0"/>
        <v>1.3451430279001962E-2</v>
      </c>
      <c r="D103" s="4">
        <f t="shared" si="1"/>
        <v>1.3361762997897004E-2</v>
      </c>
      <c r="E103" s="4">
        <f t="shared" si="2"/>
        <v>3.3671642754700448</v>
      </c>
    </row>
    <row r="104" spans="1:5" ht="15.75" customHeight="1">
      <c r="A104" s="2">
        <v>43496</v>
      </c>
      <c r="B104" s="3">
        <v>20.601454</v>
      </c>
      <c r="C104" s="4">
        <f t="shared" si="0"/>
        <v>-9.0496721123881369E-3</v>
      </c>
      <c r="D104" s="4">
        <f t="shared" si="1"/>
        <v>-9.0908691297402876E-3</v>
      </c>
      <c r="E104" s="4">
        <f t="shared" si="2"/>
        <v>-2.2908990206945523</v>
      </c>
    </row>
    <row r="105" spans="1:5" ht="15.75" customHeight="1">
      <c r="A105" s="2">
        <v>43497</v>
      </c>
      <c r="B105" s="3">
        <v>20.758241999999999</v>
      </c>
      <c r="C105" s="4">
        <f t="shared" si="0"/>
        <v>7.610530790690735E-3</v>
      </c>
      <c r="D105" s="4">
        <f t="shared" si="1"/>
        <v>7.5817168020549429E-3</v>
      </c>
      <c r="E105" s="4">
        <f t="shared" si="2"/>
        <v>1.9105926341178456</v>
      </c>
    </row>
    <row r="106" spans="1:5" ht="15.75" customHeight="1">
      <c r="A106" s="2">
        <v>43500</v>
      </c>
      <c r="B106" s="3">
        <v>21.140789000000002</v>
      </c>
      <c r="C106" s="4">
        <f t="shared" si="0"/>
        <v>1.8428680039475523E-2</v>
      </c>
      <c r="D106" s="4">
        <f t="shared" si="1"/>
        <v>1.826092972575084E-2</v>
      </c>
      <c r="E106" s="4">
        <f t="shared" si="2"/>
        <v>4.601754290889212</v>
      </c>
    </row>
    <row r="107" spans="1:5" ht="15.75" customHeight="1">
      <c r="A107" s="2">
        <v>43501</v>
      </c>
      <c r="B107" s="3">
        <v>21.407330000000002</v>
      </c>
      <c r="C107" s="4">
        <f t="shared" si="0"/>
        <v>1.2607902193243597E-2</v>
      </c>
      <c r="D107" s="4">
        <f t="shared" si="1"/>
        <v>1.2529084387772121E-2</v>
      </c>
      <c r="E107" s="4">
        <f t="shared" si="2"/>
        <v>3.1573292657185745</v>
      </c>
    </row>
    <row r="108" spans="1:5" ht="15.75" customHeight="1">
      <c r="A108" s="2">
        <v>43502</v>
      </c>
      <c r="B108" s="3">
        <v>21.350881999999999</v>
      </c>
      <c r="C108" s="4">
        <f t="shared" si="0"/>
        <v>-2.6368538253020418E-3</v>
      </c>
      <c r="D108" s="4">
        <f t="shared" si="1"/>
        <v>-2.6403364478081322E-3</v>
      </c>
      <c r="E108" s="4">
        <f t="shared" si="2"/>
        <v>-0.66536478484764927</v>
      </c>
    </row>
    <row r="109" spans="1:5" ht="15.75" customHeight="1">
      <c r="A109" s="2">
        <v>43503</v>
      </c>
      <c r="B109" s="3">
        <v>21.388511999999999</v>
      </c>
      <c r="C109" s="4">
        <f t="shared" si="0"/>
        <v>1.7624564643277994E-3</v>
      </c>
      <c r="D109" s="4">
        <f t="shared" si="1"/>
        <v>1.7609051604030158E-3</v>
      </c>
      <c r="E109" s="4">
        <f t="shared" si="2"/>
        <v>0.44374810042155999</v>
      </c>
    </row>
    <row r="110" spans="1:5" ht="15.75" customHeight="1">
      <c r="A110" s="2">
        <v>43504</v>
      </c>
      <c r="B110" s="3">
        <v>21.557838</v>
      </c>
      <c r="C110" s="4">
        <f t="shared" si="0"/>
        <v>7.9166797578065114E-3</v>
      </c>
      <c r="D110" s="4">
        <f t="shared" si="1"/>
        <v>7.8855072623058714E-3</v>
      </c>
      <c r="E110" s="4">
        <f t="shared" si="2"/>
        <v>1.9871478301010796</v>
      </c>
    </row>
    <row r="111" spans="1:5" ht="15.75" customHeight="1">
      <c r="A111" s="2">
        <v>43507</v>
      </c>
      <c r="B111" s="3">
        <v>21.702078</v>
      </c>
      <c r="C111" s="4">
        <f t="shared" si="0"/>
        <v>6.6908379216876904E-3</v>
      </c>
      <c r="D111" s="4">
        <f t="shared" si="1"/>
        <v>6.6685536108892452E-3</v>
      </c>
      <c r="E111" s="4">
        <f t="shared" si="2"/>
        <v>1.6804755099440898</v>
      </c>
    </row>
    <row r="112" spans="1:5" ht="15.75" customHeight="1">
      <c r="A112" s="2">
        <v>43508</v>
      </c>
      <c r="B112" s="3">
        <v>22.300995</v>
      </c>
      <c r="C112" s="4">
        <f t="shared" si="0"/>
        <v>2.7597219031283555E-2</v>
      </c>
      <c r="D112" s="4">
        <f t="shared" si="1"/>
        <v>2.7223279974417276E-2</v>
      </c>
      <c r="E112" s="4">
        <f t="shared" si="2"/>
        <v>6.8602665535531537</v>
      </c>
    </row>
    <row r="113" spans="1:5" ht="15.75" customHeight="1">
      <c r="A113" s="2">
        <v>43509</v>
      </c>
      <c r="B113" s="3">
        <v>22.304131999999999</v>
      </c>
      <c r="C113" s="4">
        <f t="shared" si="0"/>
        <v>1.406663693704624E-4</v>
      </c>
      <c r="D113" s="4">
        <f t="shared" si="1"/>
        <v>1.4065647678433512E-4</v>
      </c>
      <c r="E113" s="4">
        <f t="shared" si="2"/>
        <v>3.5445432149652449E-2</v>
      </c>
    </row>
    <row r="114" spans="1:5" ht="15.75" customHeight="1">
      <c r="A114" s="2">
        <v>43510</v>
      </c>
      <c r="B114" s="3">
        <v>22.460916999999998</v>
      </c>
      <c r="C114" s="4">
        <f t="shared" si="0"/>
        <v>7.0294149980819377E-3</v>
      </c>
      <c r="D114" s="4">
        <f t="shared" si="1"/>
        <v>7.0048238342171557E-3</v>
      </c>
      <c r="E114" s="4">
        <f t="shared" si="2"/>
        <v>1.7652156062227233</v>
      </c>
    </row>
    <row r="115" spans="1:5" ht="15.75" customHeight="1">
      <c r="A115" s="2">
        <v>43511</v>
      </c>
      <c r="B115" s="3">
        <v>22.746262000000002</v>
      </c>
      <c r="C115" s="4">
        <f t="shared" si="0"/>
        <v>1.2704067247120992E-2</v>
      </c>
      <c r="D115" s="4">
        <f t="shared" si="1"/>
        <v>1.2624047588899272E-2</v>
      </c>
      <c r="E115" s="4">
        <f t="shared" si="2"/>
        <v>3.1812599924026168</v>
      </c>
    </row>
    <row r="116" spans="1:5" ht="15.75" customHeight="1">
      <c r="A116" s="2">
        <v>43515</v>
      </c>
      <c r="B116" s="3">
        <v>22.736854999999998</v>
      </c>
      <c r="C116" s="4">
        <f t="shared" si="0"/>
        <v>-4.1356245698757232E-4</v>
      </c>
      <c r="D116" s="4">
        <f t="shared" si="1"/>
        <v>-4.1364799752550182E-4</v>
      </c>
      <c r="E116" s="4">
        <f t="shared" si="2"/>
        <v>-0.10423929537642646</v>
      </c>
    </row>
    <row r="117" spans="1:5" ht="15.75" customHeight="1">
      <c r="A117" s="2">
        <v>43516</v>
      </c>
      <c r="B117" s="3">
        <v>22.968903000000001</v>
      </c>
      <c r="C117" s="4">
        <f t="shared" si="0"/>
        <v>1.0205809026798232E-2</v>
      </c>
      <c r="D117" s="4">
        <f t="shared" si="1"/>
        <v>1.0154081408275522E-2</v>
      </c>
      <c r="E117" s="4">
        <f t="shared" si="2"/>
        <v>2.5588285148854313</v>
      </c>
    </row>
    <row r="118" spans="1:5" ht="15.75" customHeight="1">
      <c r="A118" s="2">
        <v>43517</v>
      </c>
      <c r="B118" s="3">
        <v>22.755672000000001</v>
      </c>
      <c r="C118" s="4">
        <f t="shared" si="0"/>
        <v>-9.2834646913699092E-3</v>
      </c>
      <c r="D118" s="4">
        <f t="shared" si="1"/>
        <v>-9.326824611873466E-3</v>
      </c>
      <c r="E118" s="4">
        <f t="shared" si="2"/>
        <v>-2.3503598021921133</v>
      </c>
    </row>
    <row r="119" spans="1:5" ht="15.75" customHeight="1">
      <c r="A119" s="2">
        <v>43518</v>
      </c>
      <c r="B119" s="3">
        <v>22.987711000000001</v>
      </c>
      <c r="C119" s="4">
        <f t="shared" si="0"/>
        <v>1.0196974187358664E-2</v>
      </c>
      <c r="D119" s="4">
        <f t="shared" si="1"/>
        <v>1.0145335786349989E-2</v>
      </c>
      <c r="E119" s="4">
        <f t="shared" si="2"/>
        <v>2.556624618160197</v>
      </c>
    </row>
    <row r="120" spans="1:5" ht="15.75" customHeight="1">
      <c r="A120" s="2">
        <v>43521</v>
      </c>
      <c r="B120" s="3">
        <v>22.834064000000001</v>
      </c>
      <c r="C120" s="4">
        <f t="shared" si="0"/>
        <v>-6.6838755716042983E-3</v>
      </c>
      <c r="D120" s="4">
        <f t="shared" si="1"/>
        <v>-6.7063127018097283E-3</v>
      </c>
      <c r="E120" s="4">
        <f t="shared" si="2"/>
        <v>-1.6899908008560516</v>
      </c>
    </row>
    <row r="121" spans="1:5" ht="15.75" customHeight="1">
      <c r="A121" s="2">
        <v>43522</v>
      </c>
      <c r="B121" s="3">
        <v>22.815245000000001</v>
      </c>
      <c r="C121" s="4">
        <f t="shared" si="0"/>
        <v>-8.2416340779287406E-4</v>
      </c>
      <c r="D121" s="4">
        <f t="shared" si="1"/>
        <v>-8.245032171727381E-4</v>
      </c>
      <c r="E121" s="4">
        <f t="shared" si="2"/>
        <v>-0.20777481072753001</v>
      </c>
    </row>
    <row r="122" spans="1:5" ht="15.75" customHeight="1">
      <c r="A122" s="2">
        <v>43523</v>
      </c>
      <c r="B122" s="3">
        <v>22.859293000000001</v>
      </c>
      <c r="C122" s="4">
        <f t="shared" si="0"/>
        <v>1.9306389214755347E-3</v>
      </c>
      <c r="D122" s="4">
        <f t="shared" si="1"/>
        <v>1.9287776334180138E-3</v>
      </c>
      <c r="E122" s="4">
        <f t="shared" si="2"/>
        <v>0.48605196362133946</v>
      </c>
    </row>
    <row r="123" spans="1:5" ht="15.75" customHeight="1">
      <c r="A123" s="2">
        <v>43524</v>
      </c>
      <c r="B123" s="3">
        <v>22.862438000000001</v>
      </c>
      <c r="C123" s="4">
        <f t="shared" si="0"/>
        <v>1.3758080794537054E-4</v>
      </c>
      <c r="D123" s="4">
        <f t="shared" si="1"/>
        <v>1.3757134457396589E-4</v>
      </c>
      <c r="E123" s="4">
        <f t="shared" si="2"/>
        <v>3.4667978832639404E-2</v>
      </c>
    </row>
    <row r="124" spans="1:5" ht="15.75" customHeight="1">
      <c r="A124" s="2">
        <v>43525</v>
      </c>
      <c r="B124" s="3">
        <v>22.793223999999999</v>
      </c>
      <c r="C124" s="4">
        <f t="shared" si="0"/>
        <v>-3.0274111623617012E-3</v>
      </c>
      <c r="D124" s="4">
        <f t="shared" si="1"/>
        <v>-3.0320030415474501E-3</v>
      </c>
      <c r="E124" s="4">
        <f t="shared" si="2"/>
        <v>-0.76406476646995747</v>
      </c>
    </row>
    <row r="125" spans="1:5" ht="15.75" customHeight="1">
      <c r="A125" s="2">
        <v>43528</v>
      </c>
      <c r="B125" s="3">
        <v>22.912780999999999</v>
      </c>
      <c r="C125" s="4">
        <f t="shared" si="0"/>
        <v>5.245286932642805E-3</v>
      </c>
      <c r="D125" s="4">
        <f t="shared" si="1"/>
        <v>5.231578331276362E-3</v>
      </c>
      <c r="E125" s="4">
        <f t="shared" si="2"/>
        <v>1.3183577394816433</v>
      </c>
    </row>
    <row r="126" spans="1:5" ht="15.75" customHeight="1">
      <c r="A126" s="2">
        <v>43529</v>
      </c>
      <c r="B126" s="3">
        <v>22.796364000000001</v>
      </c>
      <c r="C126" s="4">
        <f t="shared" si="0"/>
        <v>-5.0808760403199616E-3</v>
      </c>
      <c r="D126" s="4">
        <f t="shared" si="1"/>
        <v>-5.0938275797246888E-3</v>
      </c>
      <c r="E126" s="4">
        <f t="shared" si="2"/>
        <v>-1.2836445500906215</v>
      </c>
    </row>
    <row r="127" spans="1:5" ht="15.75" customHeight="1">
      <c r="A127" s="2">
        <v>43530</v>
      </c>
      <c r="B127" s="3">
        <v>22.667380999999999</v>
      </c>
      <c r="C127" s="4">
        <f t="shared" si="0"/>
        <v>-5.6580514331145797E-3</v>
      </c>
      <c r="D127" s="4">
        <f t="shared" si="1"/>
        <v>-5.6741188416031549E-3</v>
      </c>
      <c r="E127" s="4">
        <f t="shared" si="2"/>
        <v>-1.4298779480839949</v>
      </c>
    </row>
    <row r="128" spans="1:5" ht="15.75" customHeight="1">
      <c r="A128" s="2">
        <v>43531</v>
      </c>
      <c r="B128" s="3">
        <v>22.65794</v>
      </c>
      <c r="C128" s="4">
        <f t="shared" si="0"/>
        <v>-4.1650157995751355E-4</v>
      </c>
      <c r="D128" s="4">
        <f t="shared" si="1"/>
        <v>-4.1658834083212415E-4</v>
      </c>
      <c r="E128" s="4">
        <f t="shared" si="2"/>
        <v>-0.10498026188969528</v>
      </c>
    </row>
    <row r="129" spans="1:5" ht="15.75" customHeight="1">
      <c r="A129" s="2">
        <v>43532</v>
      </c>
      <c r="B129" s="3">
        <v>22.57929</v>
      </c>
      <c r="C129" s="4">
        <f t="shared" si="0"/>
        <v>-3.4711893490758502E-3</v>
      </c>
      <c r="D129" s="4">
        <f t="shared" si="1"/>
        <v>-3.4772279048544633E-3</v>
      </c>
      <c r="E129" s="4">
        <f t="shared" si="2"/>
        <v>-0.87626143202332474</v>
      </c>
    </row>
    <row r="130" spans="1:5" ht="15.75" customHeight="1">
      <c r="A130" s="2">
        <v>43535</v>
      </c>
      <c r="B130" s="3">
        <v>22.950529</v>
      </c>
      <c r="C130" s="4">
        <f t="shared" si="0"/>
        <v>1.6441571014854727E-2</v>
      </c>
      <c r="D130" s="4">
        <f t="shared" si="1"/>
        <v>1.6307871878222004E-2</v>
      </c>
      <c r="E130" s="4">
        <f t="shared" si="2"/>
        <v>4.1095837133119453</v>
      </c>
    </row>
    <row r="131" spans="1:5" ht="15.75" customHeight="1">
      <c r="A131" s="2">
        <v>43536</v>
      </c>
      <c r="B131" s="3">
        <v>22.859293000000001</v>
      </c>
      <c r="C131" s="4">
        <f t="shared" si="0"/>
        <v>-3.9753332047378319E-3</v>
      </c>
      <c r="D131" s="4">
        <f t="shared" si="1"/>
        <v>-3.983255845510709E-3</v>
      </c>
      <c r="E131" s="4">
        <f t="shared" si="2"/>
        <v>-1.0037804730686986</v>
      </c>
    </row>
    <row r="132" spans="1:5" ht="15.75" customHeight="1">
      <c r="A132" s="2">
        <v>43537</v>
      </c>
      <c r="B132" s="3">
        <v>23.271431</v>
      </c>
      <c r="C132" s="4">
        <f t="shared" si="0"/>
        <v>1.8029341502381495E-2</v>
      </c>
      <c r="D132" s="4">
        <f t="shared" si="1"/>
        <v>1.786874040685665E-2</v>
      </c>
      <c r="E132" s="4">
        <f t="shared" si="2"/>
        <v>4.5029225825278756</v>
      </c>
    </row>
    <row r="133" spans="1:5" ht="15.75" customHeight="1">
      <c r="A133" s="2">
        <v>43538</v>
      </c>
      <c r="B133" s="3">
        <v>22.966259000000001</v>
      </c>
      <c r="C133" s="4">
        <f t="shared" si="0"/>
        <v>-1.3113589791706359E-2</v>
      </c>
      <c r="D133" s="4">
        <f t="shared" si="1"/>
        <v>-1.3200332080063904E-2</v>
      </c>
      <c r="E133" s="4">
        <f t="shared" si="2"/>
        <v>-3.3264836841761038</v>
      </c>
    </row>
    <row r="134" spans="1:5" ht="15.75" customHeight="1">
      <c r="A134" s="2">
        <v>43539</v>
      </c>
      <c r="B134" s="3">
        <v>22.906483000000001</v>
      </c>
      <c r="C134" s="4">
        <f t="shared" si="0"/>
        <v>-2.6027747923594948E-3</v>
      </c>
      <c r="D134" s="4">
        <f t="shared" si="1"/>
        <v>-2.606167899610835E-3</v>
      </c>
      <c r="E134" s="4">
        <f t="shared" si="2"/>
        <v>-0.65675431070193047</v>
      </c>
    </row>
    <row r="135" spans="1:5" ht="15.75" customHeight="1">
      <c r="A135" s="2">
        <v>43542</v>
      </c>
      <c r="B135" s="3">
        <v>23.239964000000001</v>
      </c>
      <c r="C135" s="4">
        <f t="shared" si="0"/>
        <v>1.4558367602743686E-2</v>
      </c>
      <c r="D135" s="4">
        <f t="shared" si="1"/>
        <v>1.4453411997646267E-2</v>
      </c>
      <c r="E135" s="4">
        <f t="shared" si="2"/>
        <v>3.6422598234068593</v>
      </c>
    </row>
    <row r="136" spans="1:5" ht="15.75" customHeight="1">
      <c r="A136" s="2">
        <v>43543</v>
      </c>
      <c r="B136" s="3">
        <v>22.950529</v>
      </c>
      <c r="C136" s="4">
        <f t="shared" si="0"/>
        <v>-1.2454193130419695E-2</v>
      </c>
      <c r="D136" s="4">
        <f t="shared" si="1"/>
        <v>-1.2532396579317552E-2</v>
      </c>
      <c r="E136" s="4">
        <f t="shared" si="2"/>
        <v>-3.1581639379880229</v>
      </c>
    </row>
    <row r="137" spans="1:5" ht="15.75" customHeight="1">
      <c r="A137" s="2">
        <v>43544</v>
      </c>
      <c r="B137" s="3">
        <v>22.90963</v>
      </c>
      <c r="C137" s="4">
        <f t="shared" si="0"/>
        <v>-1.7820504268114942E-3</v>
      </c>
      <c r="D137" s="4">
        <f t="shared" si="1"/>
        <v>-1.7836401676195694E-3</v>
      </c>
      <c r="E137" s="4">
        <f t="shared" si="2"/>
        <v>-0.44947732224013148</v>
      </c>
    </row>
    <row r="138" spans="1:5" ht="15.75" customHeight="1">
      <c r="A138" s="2">
        <v>43545</v>
      </c>
      <c r="B138" s="3">
        <v>23.167605999999999</v>
      </c>
      <c r="C138" s="4">
        <f t="shared" si="0"/>
        <v>1.1260592161462203E-2</v>
      </c>
      <c r="D138" s="4">
        <f t="shared" si="1"/>
        <v>1.1197663661011513E-2</v>
      </c>
      <c r="E138" s="4">
        <f t="shared" si="2"/>
        <v>2.8218112425749013</v>
      </c>
    </row>
    <row r="139" spans="1:5" ht="15.75" customHeight="1">
      <c r="A139" s="2">
        <v>43546</v>
      </c>
      <c r="B139" s="3">
        <v>22.812099</v>
      </c>
      <c r="C139" s="4">
        <f t="shared" si="0"/>
        <v>-1.5345003709058216E-2</v>
      </c>
      <c r="D139" s="4">
        <f t="shared" si="1"/>
        <v>-1.546395673720672E-2</v>
      </c>
      <c r="E139" s="4">
        <f t="shared" si="2"/>
        <v>-3.8969170977760936</v>
      </c>
    </row>
    <row r="140" spans="1:5" ht="15.75" customHeight="1">
      <c r="A140" s="2">
        <v>43549</v>
      </c>
      <c r="B140" s="3">
        <v>22.890753</v>
      </c>
      <c r="C140" s="4">
        <f t="shared" si="0"/>
        <v>3.4479071829383269E-3</v>
      </c>
      <c r="D140" s="4">
        <f t="shared" si="1"/>
        <v>3.4419767787132378E-3</v>
      </c>
      <c r="E140" s="4">
        <f t="shared" si="2"/>
        <v>0.86737814823573589</v>
      </c>
    </row>
    <row r="141" spans="1:5" ht="15.75" customHeight="1">
      <c r="A141" s="2">
        <v>43550</v>
      </c>
      <c r="B141" s="3">
        <v>22.978843999999999</v>
      </c>
      <c r="C141" s="4">
        <f t="shared" si="0"/>
        <v>3.8483225082197423E-3</v>
      </c>
      <c r="D141" s="4">
        <f t="shared" si="1"/>
        <v>3.8409366578479732E-3</v>
      </c>
      <c r="E141" s="4">
        <f t="shared" si="2"/>
        <v>0.96791603777768931</v>
      </c>
    </row>
    <row r="142" spans="1:5" ht="15.75" customHeight="1">
      <c r="A142" s="2">
        <v>43551</v>
      </c>
      <c r="B142" s="3">
        <v>23.092098</v>
      </c>
      <c r="C142" s="4">
        <f t="shared" si="0"/>
        <v>4.9286204301661699E-3</v>
      </c>
      <c r="D142" s="4">
        <f t="shared" si="1"/>
        <v>4.9165145410877166E-3</v>
      </c>
      <c r="E142" s="4">
        <f t="shared" si="2"/>
        <v>1.2389616643541046</v>
      </c>
    </row>
    <row r="143" spans="1:5" ht="15.75" customHeight="1">
      <c r="A143" s="2">
        <v>43552</v>
      </c>
      <c r="B143" s="3">
        <v>23.416145</v>
      </c>
      <c r="C143" s="4">
        <f t="shared" si="0"/>
        <v>1.4032808972142773E-2</v>
      </c>
      <c r="D143" s="4">
        <f t="shared" si="1"/>
        <v>1.3935260633854304E-2</v>
      </c>
      <c r="E143" s="4">
        <f t="shared" si="2"/>
        <v>3.5116856797312845</v>
      </c>
    </row>
    <row r="144" spans="1:5" ht="15.75" customHeight="1">
      <c r="A144" s="2">
        <v>43553</v>
      </c>
      <c r="B144" s="3">
        <v>23.538843</v>
      </c>
      <c r="C144" s="4">
        <f t="shared" si="0"/>
        <v>5.239888974039055E-3</v>
      </c>
      <c r="D144" s="4">
        <f t="shared" si="1"/>
        <v>5.2262085243577529E-3</v>
      </c>
      <c r="E144" s="4">
        <f t="shared" si="2"/>
        <v>1.3170045481381538</v>
      </c>
    </row>
    <row r="145" spans="1:5" ht="15.75" customHeight="1">
      <c r="A145" s="2">
        <v>43556</v>
      </c>
      <c r="B145" s="3">
        <v>24.130302</v>
      </c>
      <c r="C145" s="4">
        <f t="shared" si="0"/>
        <v>2.5126935933087298E-2</v>
      </c>
      <c r="D145" s="4">
        <f t="shared" si="1"/>
        <v>2.4816444857559065E-2</v>
      </c>
      <c r="E145" s="4">
        <f t="shared" si="2"/>
        <v>6.2537441041048849</v>
      </c>
    </row>
    <row r="146" spans="1:5" ht="15.75" customHeight="1">
      <c r="A146" s="2">
        <v>43557</v>
      </c>
      <c r="B146" s="3">
        <v>23.966711</v>
      </c>
      <c r="C146" s="4">
        <f t="shared" si="0"/>
        <v>-6.7794841523326254E-3</v>
      </c>
      <c r="D146" s="4">
        <f t="shared" si="1"/>
        <v>-6.8025692508848637E-3</v>
      </c>
      <c r="E146" s="4">
        <f t="shared" si="2"/>
        <v>-1.7142474512229857</v>
      </c>
    </row>
    <row r="147" spans="1:5" ht="15.75" customHeight="1">
      <c r="A147" s="2">
        <v>43558</v>
      </c>
      <c r="B147" s="3">
        <v>23.664686</v>
      </c>
      <c r="C147" s="4">
        <f t="shared" si="0"/>
        <v>-1.2601854296987201E-2</v>
      </c>
      <c r="D147" s="4">
        <f t="shared" si="1"/>
        <v>-1.2681931118411996E-2</v>
      </c>
      <c r="E147" s="4">
        <f t="shared" si="2"/>
        <v>-3.195846641839823</v>
      </c>
    </row>
    <row r="148" spans="1:5" ht="15.75" customHeight="1">
      <c r="A148" s="2">
        <v>43559</v>
      </c>
      <c r="B148" s="3">
        <v>23.532553</v>
      </c>
      <c r="C148" s="4">
        <f t="shared" si="0"/>
        <v>-5.5835517952783995E-3</v>
      </c>
      <c r="D148" s="4">
        <f t="shared" si="1"/>
        <v>-5.5991980890451581E-3</v>
      </c>
      <c r="E148" s="4">
        <f t="shared" si="2"/>
        <v>-1.4109979184393799</v>
      </c>
    </row>
    <row r="149" spans="1:5" ht="15.75" customHeight="1">
      <c r="A149" s="2">
        <v>43560</v>
      </c>
      <c r="B149" s="3">
        <v>23.413</v>
      </c>
      <c r="C149" s="4">
        <f t="shared" si="0"/>
        <v>-5.0803242640099352E-3</v>
      </c>
      <c r="D149" s="4">
        <f t="shared" si="1"/>
        <v>-5.0932729857444525E-3</v>
      </c>
      <c r="E149" s="4">
        <f t="shared" si="2"/>
        <v>-1.283504792407602</v>
      </c>
    </row>
    <row r="150" spans="1:5" ht="15.75" customHeight="1">
      <c r="A150" s="2">
        <v>43563</v>
      </c>
      <c r="B150" s="3">
        <v>23.790524999999999</v>
      </c>
      <c r="C150" s="4">
        <f t="shared" si="0"/>
        <v>1.6124588903600502E-2</v>
      </c>
      <c r="D150" s="4">
        <f t="shared" si="1"/>
        <v>1.5995968511852303E-2</v>
      </c>
      <c r="E150" s="4">
        <f t="shared" si="2"/>
        <v>4.0309840649867805</v>
      </c>
    </row>
    <row r="151" spans="1:5" ht="15.75" customHeight="1">
      <c r="A151" s="2">
        <v>43564</v>
      </c>
      <c r="B151" s="3">
        <v>23.497945999999999</v>
      </c>
      <c r="C151" s="4">
        <f t="shared" si="0"/>
        <v>-1.2298131293865937E-2</v>
      </c>
      <c r="D151" s="4">
        <f t="shared" si="1"/>
        <v>-1.2374379092388418E-2</v>
      </c>
      <c r="E151" s="4">
        <f t="shared" si="2"/>
        <v>-3.1183435312818815</v>
      </c>
    </row>
    <row r="152" spans="1:5" ht="15.75" customHeight="1">
      <c r="A152" s="2">
        <v>43565</v>
      </c>
      <c r="B152" s="3">
        <v>23.617488999999999</v>
      </c>
      <c r="C152" s="4">
        <f t="shared" si="0"/>
        <v>5.0873808289456524E-3</v>
      </c>
      <c r="D152" s="4">
        <f t="shared" si="1"/>
        <v>5.0744838298994212E-3</v>
      </c>
      <c r="E152" s="4">
        <f t="shared" si="2"/>
        <v>1.278769925134654</v>
      </c>
    </row>
    <row r="153" spans="1:5" ht="15.75" customHeight="1">
      <c r="A153" s="2">
        <v>43566</v>
      </c>
      <c r="B153" s="3">
        <v>23.721312999999999</v>
      </c>
      <c r="C153" s="4">
        <f t="shared" si="0"/>
        <v>4.3960642894763065E-3</v>
      </c>
      <c r="D153" s="4">
        <f t="shared" si="1"/>
        <v>4.386429824356667E-3</v>
      </c>
      <c r="E153" s="4">
        <f t="shared" si="2"/>
        <v>1.1053803157378801</v>
      </c>
    </row>
    <row r="154" spans="1:5" ht="15.75" customHeight="1">
      <c r="A154" s="2">
        <v>43567</v>
      </c>
      <c r="B154" s="3">
        <v>24.117718</v>
      </c>
      <c r="C154" s="4">
        <f t="shared" si="0"/>
        <v>1.671092152445362E-2</v>
      </c>
      <c r="D154" s="4">
        <f t="shared" si="1"/>
        <v>1.6572830372150155E-2</v>
      </c>
      <c r="E154" s="4">
        <f t="shared" si="2"/>
        <v>4.1763532537818389</v>
      </c>
    </row>
    <row r="155" spans="1:5" ht="15.75" customHeight="1">
      <c r="A155" s="2">
        <v>43570</v>
      </c>
      <c r="B155" s="3">
        <v>23.869174999999998</v>
      </c>
      <c r="C155" s="4">
        <f t="shared" si="0"/>
        <v>-1.0305411150424826E-2</v>
      </c>
      <c r="D155" s="4">
        <f t="shared" si="1"/>
        <v>-1.0358879559755861E-2</v>
      </c>
      <c r="E155" s="4">
        <f t="shared" si="2"/>
        <v>-2.6104376490584769</v>
      </c>
    </row>
    <row r="156" spans="1:5" ht="15.75" customHeight="1">
      <c r="A156" s="2">
        <v>43571</v>
      </c>
      <c r="B156" s="3">
        <v>23.875471000000001</v>
      </c>
      <c r="C156" s="4">
        <f t="shared" si="0"/>
        <v>2.6377116092208977E-4</v>
      </c>
      <c r="D156" s="4">
        <f t="shared" si="1"/>
        <v>2.6373637942556831E-4</v>
      </c>
      <c r="E156" s="4">
        <f t="shared" si="2"/>
        <v>6.6461567615243217E-2</v>
      </c>
    </row>
    <row r="157" spans="1:5" ht="15.75" customHeight="1">
      <c r="A157" s="2">
        <v>43572</v>
      </c>
      <c r="B157" s="3">
        <v>24.835018000000002</v>
      </c>
      <c r="C157" s="4">
        <f t="shared" si="0"/>
        <v>4.0189657410318755E-2</v>
      </c>
      <c r="D157" s="4">
        <f t="shared" si="1"/>
        <v>3.9403059421727109E-2</v>
      </c>
      <c r="E157" s="4">
        <f t="shared" si="2"/>
        <v>9.9295709742752312</v>
      </c>
    </row>
    <row r="158" spans="1:5" ht="15.75" customHeight="1">
      <c r="A158" s="2">
        <v>43573</v>
      </c>
      <c r="B158" s="3">
        <v>24.844456000000001</v>
      </c>
      <c r="C158" s="4">
        <f t="shared" si="0"/>
        <v>3.8002791058977249E-4</v>
      </c>
      <c r="D158" s="4">
        <f t="shared" si="1"/>
        <v>3.7995571827273514E-4</v>
      </c>
      <c r="E158" s="4">
        <f t="shared" si="2"/>
        <v>9.574884100472926E-2</v>
      </c>
    </row>
    <row r="159" spans="1:5" ht="15.75" customHeight="1">
      <c r="A159" s="2">
        <v>43577</v>
      </c>
      <c r="B159" s="3">
        <v>24.797267999999999</v>
      </c>
      <c r="C159" s="4">
        <f t="shared" si="0"/>
        <v>-1.8993372203441284E-3</v>
      </c>
      <c r="D159" s="4">
        <f t="shared" si="1"/>
        <v>-1.9011432484823355E-3</v>
      </c>
      <c r="E159" s="4">
        <f t="shared" si="2"/>
        <v>-0.47908809861754853</v>
      </c>
    </row>
    <row r="160" spans="1:5" ht="15.75" customHeight="1">
      <c r="A160" s="2">
        <v>43578</v>
      </c>
      <c r="B160" s="3">
        <v>24.860188999999998</v>
      </c>
      <c r="C160" s="4">
        <f t="shared" si="0"/>
        <v>2.5374166218633176E-3</v>
      </c>
      <c r="D160" s="4">
        <f t="shared" si="1"/>
        <v>2.5342028156689548E-3</v>
      </c>
      <c r="E160" s="4">
        <f t="shared" si="2"/>
        <v>0.63861910954857659</v>
      </c>
    </row>
    <row r="161" spans="1:5" ht="15.75" customHeight="1">
      <c r="A161" s="2">
        <v>43579</v>
      </c>
      <c r="B161" s="3">
        <v>24.954571000000001</v>
      </c>
      <c r="C161" s="4">
        <f t="shared" si="0"/>
        <v>3.7965117642509909E-3</v>
      </c>
      <c r="D161" s="4">
        <f t="shared" si="1"/>
        <v>3.7893232020255953E-3</v>
      </c>
      <c r="E161" s="4">
        <f t="shared" si="2"/>
        <v>0.95490944691044999</v>
      </c>
    </row>
    <row r="162" spans="1:5" ht="15.75" customHeight="1">
      <c r="A162" s="2">
        <v>43580</v>
      </c>
      <c r="B162" s="3">
        <v>24.709174999999998</v>
      </c>
      <c r="C162" s="4">
        <f t="shared" si="0"/>
        <v>-9.8337094234159771E-3</v>
      </c>
      <c r="D162" s="4">
        <f t="shared" si="1"/>
        <v>-9.8823796795515263E-3</v>
      </c>
      <c r="E162" s="4">
        <f t="shared" si="2"/>
        <v>-2.4903596792469846</v>
      </c>
    </row>
    <row r="163" spans="1:5" ht="15.75" customHeight="1">
      <c r="A163" s="2">
        <v>43581</v>
      </c>
      <c r="B163" s="3">
        <v>24.907378999999999</v>
      </c>
      <c r="C163" s="4">
        <f t="shared" si="0"/>
        <v>8.0214738047709195E-3</v>
      </c>
      <c r="D163" s="4">
        <f t="shared" si="1"/>
        <v>7.9894728000121807E-3</v>
      </c>
      <c r="E163" s="4">
        <f t="shared" si="2"/>
        <v>2.0133471456030696</v>
      </c>
    </row>
    <row r="164" spans="1:5" ht="15.75" customHeight="1">
      <c r="A164" s="2">
        <v>43584</v>
      </c>
      <c r="B164" s="3">
        <v>24.970303999999999</v>
      </c>
      <c r="C164" s="4">
        <f t="shared" si="0"/>
        <v>2.5263597586883749E-3</v>
      </c>
      <c r="D164" s="4">
        <f t="shared" si="1"/>
        <v>2.5231738765347693E-3</v>
      </c>
      <c r="E164" s="4">
        <f t="shared" si="2"/>
        <v>0.63583981688676183</v>
      </c>
    </row>
    <row r="165" spans="1:5" ht="15.75" customHeight="1">
      <c r="A165" s="2">
        <v>43585</v>
      </c>
      <c r="B165" s="3">
        <v>25.052097</v>
      </c>
      <c r="C165" s="4">
        <f t="shared" si="0"/>
        <v>3.275610901653465E-3</v>
      </c>
      <c r="D165" s="4">
        <f t="shared" si="1"/>
        <v>3.2702577749186964E-3</v>
      </c>
      <c r="E165" s="4">
        <f t="shared" si="2"/>
        <v>0.82410495927951155</v>
      </c>
    </row>
    <row r="166" spans="1:5" ht="15.75" customHeight="1">
      <c r="A166" s="2">
        <v>43586</v>
      </c>
      <c r="B166" s="3">
        <v>24.894794000000001</v>
      </c>
      <c r="C166" s="4">
        <f t="shared" si="0"/>
        <v>-6.2790352440356134E-3</v>
      </c>
      <c r="D166" s="4">
        <f t="shared" si="1"/>
        <v>-6.2988312960785761E-3</v>
      </c>
      <c r="E166" s="4">
        <f t="shared" si="2"/>
        <v>-1.5873054866118013</v>
      </c>
    </row>
    <row r="167" spans="1:5" ht="15.75" customHeight="1">
      <c r="A167" s="2">
        <v>43587</v>
      </c>
      <c r="B167" s="3">
        <v>24.825583000000002</v>
      </c>
      <c r="C167" s="4">
        <f t="shared" si="0"/>
        <v>-2.7801394942251478E-3</v>
      </c>
      <c r="D167" s="4">
        <f t="shared" si="1"/>
        <v>-2.7840112597259719E-3</v>
      </c>
      <c r="E167" s="4">
        <f t="shared" si="2"/>
        <v>-0.70157083745094495</v>
      </c>
    </row>
    <row r="168" spans="1:5" ht="15.75" customHeight="1">
      <c r="A168" s="2">
        <v>43588</v>
      </c>
      <c r="B168" s="3">
        <v>25.332097999999998</v>
      </c>
      <c r="C168" s="4">
        <f t="shared" si="0"/>
        <v>2.0402944817046055E-2</v>
      </c>
      <c r="D168" s="4">
        <f t="shared" si="1"/>
        <v>2.0197593225147546E-2</v>
      </c>
      <c r="E168" s="4">
        <f t="shared" si="2"/>
        <v>5.089793492737182</v>
      </c>
    </row>
    <row r="169" spans="1:5" ht="15.75" customHeight="1">
      <c r="A169" s="2">
        <v>43591</v>
      </c>
      <c r="B169" s="3">
        <v>25.190522999999999</v>
      </c>
      <c r="C169" s="4">
        <f t="shared" si="0"/>
        <v>-5.588759367660727E-3</v>
      </c>
      <c r="D169" s="4">
        <f t="shared" si="1"/>
        <v>-5.6044349151528764E-3</v>
      </c>
      <c r="E169" s="4">
        <f t="shared" si="2"/>
        <v>-1.4123175986185248</v>
      </c>
    </row>
    <row r="170" spans="1:5" ht="15.75" customHeight="1">
      <c r="A170" s="2">
        <v>43592</v>
      </c>
      <c r="B170" s="3">
        <v>24.624237000000001</v>
      </c>
      <c r="C170" s="4">
        <f t="shared" si="0"/>
        <v>-2.2480120797809481E-2</v>
      </c>
      <c r="D170" s="4">
        <f t="shared" si="1"/>
        <v>-2.2736650549671167E-2</v>
      </c>
      <c r="E170" s="4">
        <f t="shared" si="2"/>
        <v>-5.7296359385171343</v>
      </c>
    </row>
    <row r="171" spans="1:5" ht="15.75" customHeight="1">
      <c r="A171" s="2">
        <v>43593</v>
      </c>
      <c r="B171" s="3">
        <v>24.602212999999999</v>
      </c>
      <c r="C171" s="4">
        <f t="shared" si="0"/>
        <v>-8.9440334740125424E-4</v>
      </c>
      <c r="D171" s="4">
        <f t="shared" si="1"/>
        <v>-8.9480356473006892E-4</v>
      </c>
      <c r="E171" s="4">
        <f t="shared" si="2"/>
        <v>-0.22549049831197737</v>
      </c>
    </row>
    <row r="172" spans="1:5" ht="15.75" customHeight="1">
      <c r="A172" s="2">
        <v>43594</v>
      </c>
      <c r="B172" s="3">
        <v>24.592773000000001</v>
      </c>
      <c r="C172" s="4">
        <f t="shared" si="0"/>
        <v>-3.8370531951730907E-4</v>
      </c>
      <c r="D172" s="4">
        <f t="shared" si="1"/>
        <v>-3.837789532397406E-4</v>
      </c>
      <c r="E172" s="4">
        <f t="shared" si="2"/>
        <v>-9.6712296216414625E-2</v>
      </c>
    </row>
    <row r="173" spans="1:5" ht="15.75" customHeight="1">
      <c r="A173" s="2">
        <v>43595</v>
      </c>
      <c r="B173" s="3">
        <v>24.756367000000001</v>
      </c>
      <c r="C173" s="4">
        <f t="shared" si="0"/>
        <v>6.6521168637631786E-3</v>
      </c>
      <c r="D173" s="4">
        <f t="shared" si="1"/>
        <v>6.6300891676236784E-3</v>
      </c>
      <c r="E173" s="4">
        <f t="shared" si="2"/>
        <v>1.6707824702411669</v>
      </c>
    </row>
    <row r="174" spans="1:5" ht="15.75" customHeight="1">
      <c r="A174" s="2">
        <v>43598</v>
      </c>
      <c r="B174" s="3">
        <v>24.152327</v>
      </c>
      <c r="C174" s="4">
        <f t="shared" si="0"/>
        <v>-2.4399379763597833E-2</v>
      </c>
      <c r="D174" s="4">
        <f t="shared" si="1"/>
        <v>-2.4701976891904232E-2</v>
      </c>
      <c r="E174" s="4">
        <f t="shared" si="2"/>
        <v>-6.2248981767598668</v>
      </c>
    </row>
    <row r="175" spans="1:5" ht="15.75" customHeight="1">
      <c r="A175" s="2">
        <v>43599</v>
      </c>
      <c r="B175" s="3">
        <v>24.614795999999998</v>
      </c>
      <c r="C175" s="4">
        <f t="shared" si="0"/>
        <v>1.9148010044746359E-2</v>
      </c>
      <c r="D175" s="4">
        <f t="shared" si="1"/>
        <v>1.8966993982036415E-2</v>
      </c>
      <c r="E175" s="4">
        <f t="shared" si="2"/>
        <v>4.7796824834731764</v>
      </c>
    </row>
    <row r="176" spans="1:5" ht="15.75" customHeight="1">
      <c r="A176" s="2">
        <v>43600</v>
      </c>
      <c r="B176" s="3">
        <v>24.347382</v>
      </c>
      <c r="C176" s="4">
        <f t="shared" si="0"/>
        <v>-1.0863953534288836E-2</v>
      </c>
      <c r="D176" s="4">
        <f t="shared" si="1"/>
        <v>-1.0923397198333891E-2</v>
      </c>
      <c r="E176" s="4">
        <f t="shared" si="2"/>
        <v>-2.7526960939801404</v>
      </c>
    </row>
    <row r="177" spans="1:5" ht="15.75" customHeight="1">
      <c r="A177" s="2">
        <v>43601</v>
      </c>
      <c r="B177" s="3">
        <v>24.608502999999999</v>
      </c>
      <c r="C177" s="4">
        <f t="shared" si="0"/>
        <v>1.072480811283937E-2</v>
      </c>
      <c r="D177" s="4">
        <f t="shared" si="1"/>
        <v>1.0667705273488018E-2</v>
      </c>
      <c r="E177" s="4">
        <f t="shared" si="2"/>
        <v>2.6882617289189805</v>
      </c>
    </row>
    <row r="178" spans="1:5" ht="15.75" customHeight="1">
      <c r="A178" s="2">
        <v>43602</v>
      </c>
      <c r="B178" s="3">
        <v>24.665133999999998</v>
      </c>
      <c r="C178" s="4">
        <f t="shared" si="0"/>
        <v>2.301277733147743E-3</v>
      </c>
      <c r="D178" s="4">
        <f t="shared" si="1"/>
        <v>2.2986338489760891E-3</v>
      </c>
      <c r="E178" s="4">
        <f t="shared" si="2"/>
        <v>0.5792557299419745</v>
      </c>
    </row>
    <row r="179" spans="1:5" ht="15.75" customHeight="1">
      <c r="A179" s="2">
        <v>43605</v>
      </c>
      <c r="B179" s="3">
        <v>24.558167000000001</v>
      </c>
      <c r="C179" s="4">
        <f t="shared" si="0"/>
        <v>-4.3367694657566987E-3</v>
      </c>
      <c r="D179" s="4">
        <f t="shared" si="1"/>
        <v>-4.3462005272262155E-3</v>
      </c>
      <c r="E179" s="4">
        <f t="shared" si="2"/>
        <v>-1.0952425328610063</v>
      </c>
    </row>
    <row r="180" spans="1:5" ht="15.75" customHeight="1">
      <c r="A180" s="2">
        <v>43606</v>
      </c>
      <c r="B180" s="3">
        <v>24.646256999999999</v>
      </c>
      <c r="C180" s="4">
        <f t="shared" si="0"/>
        <v>3.5869940944695733E-3</v>
      </c>
      <c r="D180" s="4">
        <f t="shared" si="1"/>
        <v>3.5805761739358347E-3</v>
      </c>
      <c r="E180" s="4">
        <f t="shared" si="2"/>
        <v>0.90230519583183033</v>
      </c>
    </row>
    <row r="181" spans="1:5" ht="15.75" customHeight="1">
      <c r="A181" s="2">
        <v>43607</v>
      </c>
      <c r="B181" s="3">
        <v>24.363108</v>
      </c>
      <c r="C181" s="4">
        <f t="shared" si="0"/>
        <v>-1.1488519331758901E-2</v>
      </c>
      <c r="D181" s="4">
        <f t="shared" si="1"/>
        <v>-1.1555022207002051E-2</v>
      </c>
      <c r="E181" s="4">
        <f t="shared" si="2"/>
        <v>-2.911865596164517</v>
      </c>
    </row>
    <row r="182" spans="1:5" ht="15.75" customHeight="1">
      <c r="A182" s="2">
        <v>43608</v>
      </c>
      <c r="B182" s="3">
        <v>23.715019000000002</v>
      </c>
      <c r="C182" s="4">
        <f t="shared" si="0"/>
        <v>-2.6601244800129719E-2</v>
      </c>
      <c r="D182" s="4">
        <f t="shared" si="1"/>
        <v>-2.6961460400253479E-2</v>
      </c>
      <c r="E182" s="4">
        <f t="shared" si="2"/>
        <v>-6.7942880208638767</v>
      </c>
    </row>
    <row r="183" spans="1:5" ht="15.75" customHeight="1">
      <c r="A183" s="2">
        <v>43609</v>
      </c>
      <c r="B183" s="3">
        <v>23.564011000000001</v>
      </c>
      <c r="C183" s="4">
        <f t="shared" si="0"/>
        <v>-6.3676103316636984E-3</v>
      </c>
      <c r="D183" s="4">
        <f t="shared" si="1"/>
        <v>-6.3879700367957338E-3</v>
      </c>
      <c r="E183" s="4">
        <f t="shared" si="2"/>
        <v>-1.6097684492725248</v>
      </c>
    </row>
    <row r="184" spans="1:5" ht="15.75" customHeight="1">
      <c r="A184" s="2">
        <v>43613</v>
      </c>
      <c r="B184" s="3">
        <v>23.444464</v>
      </c>
      <c r="C184" s="4">
        <f t="shared" si="0"/>
        <v>-5.0732873957663972E-3</v>
      </c>
      <c r="D184" s="4">
        <f t="shared" si="1"/>
        <v>-5.0862002103937405E-3</v>
      </c>
      <c r="E184" s="4">
        <f t="shared" si="2"/>
        <v>-1.2817224530192226</v>
      </c>
    </row>
    <row r="185" spans="1:5" ht="15.75" customHeight="1">
      <c r="A185" s="2">
        <v>43614</v>
      </c>
      <c r="B185" s="3">
        <v>23.265129000000002</v>
      </c>
      <c r="C185" s="4">
        <f t="shared" si="0"/>
        <v>-7.6493538090697333E-3</v>
      </c>
      <c r="D185" s="4">
        <f t="shared" si="1"/>
        <v>-7.678760171682333E-3</v>
      </c>
      <c r="E185" s="4">
        <f t="shared" si="2"/>
        <v>-1.9350475632639479</v>
      </c>
    </row>
    <row r="186" spans="1:5" ht="15.75" customHeight="1">
      <c r="A186" s="2">
        <v>43615</v>
      </c>
      <c r="B186" s="3">
        <v>23.675454999999999</v>
      </c>
      <c r="C186" s="4">
        <f t="shared" si="0"/>
        <v>1.7636953571157837E-2</v>
      </c>
      <c r="D186" s="4">
        <f t="shared" si="1"/>
        <v>1.7483227381432886E-2</v>
      </c>
      <c r="E186" s="4">
        <f t="shared" si="2"/>
        <v>4.405773300121087</v>
      </c>
    </row>
    <row r="187" spans="1:5" ht="15.75" customHeight="1">
      <c r="A187" s="2">
        <v>43616</v>
      </c>
      <c r="B187" s="3">
        <v>23.505011</v>
      </c>
      <c r="C187" s="4">
        <f t="shared" si="0"/>
        <v>-7.1991858234614634E-3</v>
      </c>
      <c r="D187" s="4">
        <f t="shared" si="1"/>
        <v>-7.2252250109532444E-3</v>
      </c>
      <c r="E187" s="4">
        <f t="shared" si="2"/>
        <v>-1.8207567027602176</v>
      </c>
    </row>
    <row r="188" spans="1:5" ht="15.75" customHeight="1">
      <c r="A188" s="2">
        <v>43619</v>
      </c>
      <c r="B188" s="3">
        <v>23.520797999999999</v>
      </c>
      <c r="C188" s="4">
        <f t="shared" si="0"/>
        <v>6.7164401667370213E-4</v>
      </c>
      <c r="D188" s="4">
        <f t="shared" si="1"/>
        <v>6.7141856477436499E-4</v>
      </c>
      <c r="E188" s="4">
        <f t="shared" si="2"/>
        <v>0.16919747832313997</v>
      </c>
    </row>
    <row r="189" spans="1:5" ht="15.75" customHeight="1">
      <c r="A189" s="2">
        <v>43620</v>
      </c>
      <c r="B189" s="3">
        <v>24.196242999999999</v>
      </c>
      <c r="C189" s="4">
        <f t="shared" si="0"/>
        <v>2.871692533561148E-2</v>
      </c>
      <c r="D189" s="4">
        <f t="shared" si="1"/>
        <v>2.8312322150254688E-2</v>
      </c>
      <c r="E189" s="4">
        <f t="shared" si="2"/>
        <v>7.1347051818641818</v>
      </c>
    </row>
    <row r="190" spans="1:5" ht="15.75" customHeight="1">
      <c r="A190" s="2">
        <v>43621</v>
      </c>
      <c r="B190" s="3">
        <v>24.628655999999999</v>
      </c>
      <c r="C190" s="4">
        <f t="shared" si="0"/>
        <v>1.78710802334065E-2</v>
      </c>
      <c r="D190" s="4">
        <f t="shared" si="1"/>
        <v>1.7713269866545204E-2</v>
      </c>
      <c r="E190" s="4">
        <f t="shared" si="2"/>
        <v>4.4637440063693914</v>
      </c>
    </row>
    <row r="191" spans="1:5" ht="15.75" customHeight="1">
      <c r="A191" s="2">
        <v>43622</v>
      </c>
      <c r="B191" s="3">
        <v>24.464527</v>
      </c>
      <c r="C191" s="4">
        <f t="shared" si="0"/>
        <v>-6.6641476497945763E-3</v>
      </c>
      <c r="D191" s="4">
        <f t="shared" si="1"/>
        <v>-6.6864522309865023E-3</v>
      </c>
      <c r="E191" s="4">
        <f t="shared" si="2"/>
        <v>-1.6849859622085985</v>
      </c>
    </row>
    <row r="192" spans="1:5" ht="15.75" customHeight="1">
      <c r="A192" s="2">
        <v>43623</v>
      </c>
      <c r="B192" s="3">
        <v>24.641283000000001</v>
      </c>
      <c r="C192" s="4">
        <f t="shared" si="0"/>
        <v>7.2249915152662065E-3</v>
      </c>
      <c r="D192" s="4">
        <f t="shared" si="1"/>
        <v>7.19901630282149E-3</v>
      </c>
      <c r="E192" s="4">
        <f t="shared" si="2"/>
        <v>1.8141521083110155</v>
      </c>
    </row>
    <row r="193" spans="1:5" ht="15.75" customHeight="1">
      <c r="A193" s="2">
        <v>43626</v>
      </c>
      <c r="B193" s="3">
        <v>24.830660000000002</v>
      </c>
      <c r="C193" s="4">
        <f t="shared" si="0"/>
        <v>7.6853546952080519E-3</v>
      </c>
      <c r="D193" s="4">
        <f t="shared" si="1"/>
        <v>7.6559728009786424E-3</v>
      </c>
      <c r="E193" s="4">
        <f t="shared" si="2"/>
        <v>1.9293051458466179</v>
      </c>
    </row>
    <row r="194" spans="1:5" ht="15.75" customHeight="1">
      <c r="A194" s="2">
        <v>43627</v>
      </c>
      <c r="B194" s="3">
        <v>24.808567</v>
      </c>
      <c r="C194" s="4">
        <f t="shared" si="0"/>
        <v>-8.8974678884901537E-4</v>
      </c>
      <c r="D194" s="4">
        <f t="shared" si="1"/>
        <v>-8.9014284846908819E-4</v>
      </c>
      <c r="E194" s="4">
        <f t="shared" si="2"/>
        <v>-0.22431599781421022</v>
      </c>
    </row>
    <row r="195" spans="1:5" ht="15.75" customHeight="1">
      <c r="A195" s="2">
        <v>43628</v>
      </c>
      <c r="B195" s="3">
        <v>24.691782</v>
      </c>
      <c r="C195" s="4">
        <f t="shared" si="0"/>
        <v>-4.7074464236487399E-3</v>
      </c>
      <c r="D195" s="4">
        <f t="shared" si="1"/>
        <v>-4.7185613452145371E-3</v>
      </c>
      <c r="E195" s="4">
        <f t="shared" si="2"/>
        <v>-1.1890774589940634</v>
      </c>
    </row>
    <row r="196" spans="1:5" ht="15.75" customHeight="1">
      <c r="A196" s="2">
        <v>43629</v>
      </c>
      <c r="B196" s="3">
        <v>24.505562000000001</v>
      </c>
      <c r="C196" s="4">
        <f t="shared" si="0"/>
        <v>-7.541780500086981E-3</v>
      </c>
      <c r="D196" s="4">
        <f t="shared" si="1"/>
        <v>-7.5703635286125349E-3</v>
      </c>
      <c r="E196" s="4">
        <f t="shared" si="2"/>
        <v>-1.9077316092103589</v>
      </c>
    </row>
    <row r="197" spans="1:5" ht="15.75" customHeight="1">
      <c r="A197" s="2">
        <v>43630</v>
      </c>
      <c r="B197" s="3">
        <v>24.357218</v>
      </c>
      <c r="C197" s="4">
        <f t="shared" si="0"/>
        <v>-6.0534828787032749E-3</v>
      </c>
      <c r="D197" s="4">
        <f t="shared" si="1"/>
        <v>-6.0718794861234233E-3</v>
      </c>
      <c r="E197" s="4">
        <f t="shared" si="2"/>
        <v>-1.5301136305031027</v>
      </c>
    </row>
    <row r="198" spans="1:5" ht="15.75" customHeight="1">
      <c r="A198" s="2">
        <v>43633</v>
      </c>
      <c r="B198" s="3">
        <v>24.208867999999999</v>
      </c>
      <c r="C198" s="4">
        <f t="shared" si="0"/>
        <v>-6.0905970460173511E-3</v>
      </c>
      <c r="D198" s="4">
        <f t="shared" si="1"/>
        <v>-6.1092203888957119E-3</v>
      </c>
      <c r="E198" s="4">
        <f t="shared" si="2"/>
        <v>-1.5395235380017194</v>
      </c>
    </row>
    <row r="199" spans="1:5" ht="15.75" customHeight="1">
      <c r="A199" s="2">
        <v>43634</v>
      </c>
      <c r="B199" s="3">
        <v>24.537123000000001</v>
      </c>
      <c r="C199" s="4">
        <f t="shared" si="0"/>
        <v>1.3559287447889021E-2</v>
      </c>
      <c r="D199" s="4">
        <f t="shared" si="1"/>
        <v>1.3468182927545726E-2</v>
      </c>
      <c r="E199" s="4">
        <f t="shared" si="2"/>
        <v>3.3939820977415232</v>
      </c>
    </row>
    <row r="200" spans="1:5" ht="15.75" customHeight="1">
      <c r="A200" s="2">
        <v>43635</v>
      </c>
      <c r="B200" s="3">
        <v>24.426653000000002</v>
      </c>
      <c r="C200" s="4">
        <f t="shared" si="0"/>
        <v>-4.5021578120629461E-3</v>
      </c>
      <c r="D200" s="4">
        <f t="shared" si="1"/>
        <v>-4.5123230463457219E-3</v>
      </c>
      <c r="E200" s="4">
        <f t="shared" si="2"/>
        <v>-1.1371054076791218</v>
      </c>
    </row>
    <row r="201" spans="1:5" ht="15.75" customHeight="1">
      <c r="A201" s="2">
        <v>43636</v>
      </c>
      <c r="B201" s="3">
        <v>24.950602</v>
      </c>
      <c r="C201" s="4">
        <f t="shared" si="0"/>
        <v>2.1449889184572205E-2</v>
      </c>
      <c r="D201" s="4">
        <f t="shared" si="1"/>
        <v>2.1223077963166945E-2</v>
      </c>
      <c r="E201" s="4">
        <f t="shared" si="2"/>
        <v>5.3482156467180699</v>
      </c>
    </row>
    <row r="202" spans="1:5" ht="15.75" customHeight="1">
      <c r="A202" s="2">
        <v>43637</v>
      </c>
      <c r="B202" s="3">
        <v>24.830660000000002</v>
      </c>
      <c r="C202" s="4">
        <f t="shared" si="0"/>
        <v>-4.807178600339912E-3</v>
      </c>
      <c r="D202" s="4">
        <f t="shared" si="1"/>
        <v>-4.8187702470517549E-3</v>
      </c>
      <c r="E202" s="4">
        <f t="shared" si="2"/>
        <v>-1.2143301022570423</v>
      </c>
    </row>
    <row r="203" spans="1:5" ht="15.75" customHeight="1">
      <c r="A203" s="2">
        <v>43640</v>
      </c>
      <c r="B203" s="3">
        <v>24.467687999999999</v>
      </c>
      <c r="C203" s="4">
        <f t="shared" si="0"/>
        <v>-1.4617895778847711E-2</v>
      </c>
      <c r="D203" s="4">
        <f t="shared" si="1"/>
        <v>-1.4725789965588432E-2</v>
      </c>
      <c r="E203" s="4">
        <f t="shared" si="2"/>
        <v>-3.710899071328285</v>
      </c>
    </row>
    <row r="204" spans="1:5" ht="15.75" customHeight="1">
      <c r="A204" s="2">
        <v>43641</v>
      </c>
      <c r="B204" s="3">
        <v>24.016332999999999</v>
      </c>
      <c r="C204" s="4">
        <f t="shared" si="0"/>
        <v>-1.8446981995192988E-2</v>
      </c>
      <c r="D204" s="4">
        <f t="shared" si="1"/>
        <v>-1.8619249399178969E-2</v>
      </c>
      <c r="E204" s="4">
        <f t="shared" si="2"/>
        <v>-4.6920508485930998</v>
      </c>
    </row>
    <row r="205" spans="1:5" ht="15.75" customHeight="1">
      <c r="A205" s="2">
        <v>43642</v>
      </c>
      <c r="B205" s="3">
        <v>24.044743</v>
      </c>
      <c r="C205" s="4">
        <f t="shared" si="0"/>
        <v>1.1829449566676535E-3</v>
      </c>
      <c r="D205" s="4">
        <f t="shared" si="1"/>
        <v>1.1822458285813899E-3</v>
      </c>
      <c r="E205" s="4">
        <f t="shared" si="2"/>
        <v>0.29792594880251022</v>
      </c>
    </row>
    <row r="206" spans="1:5" ht="15.75" customHeight="1">
      <c r="A206" s="2">
        <v>43643</v>
      </c>
      <c r="B206" s="3">
        <v>24.129964999999999</v>
      </c>
      <c r="C206" s="4">
        <f t="shared" si="0"/>
        <v>3.5443090408576266E-3</v>
      </c>
      <c r="D206" s="4">
        <f t="shared" si="1"/>
        <v>3.5380427795817216E-3</v>
      </c>
      <c r="E206" s="4">
        <f t="shared" si="2"/>
        <v>0.89158678045459383</v>
      </c>
    </row>
    <row r="207" spans="1:5" ht="15.75" customHeight="1">
      <c r="A207" s="2">
        <v>43644</v>
      </c>
      <c r="B207" s="3">
        <v>24.420345000000001</v>
      </c>
      <c r="C207" s="4">
        <f t="shared" si="0"/>
        <v>1.203400004931638E-2</v>
      </c>
      <c r="D207" s="4">
        <f t="shared" si="1"/>
        <v>1.1962167187587358E-2</v>
      </c>
      <c r="E207" s="4">
        <f t="shared" si="2"/>
        <v>3.0144661312720142</v>
      </c>
    </row>
    <row r="208" spans="1:5" ht="15.75" customHeight="1">
      <c r="A208" s="2">
        <v>43647</v>
      </c>
      <c r="B208" s="3">
        <v>24.818031000000001</v>
      </c>
      <c r="C208" s="4">
        <f t="shared" si="0"/>
        <v>1.6285027914224807E-2</v>
      </c>
      <c r="D208" s="4">
        <f t="shared" si="1"/>
        <v>1.6153849098157244E-2</v>
      </c>
      <c r="E208" s="4">
        <f t="shared" si="2"/>
        <v>4.0707699727356257</v>
      </c>
    </row>
    <row r="209" spans="1:5" ht="15.75" customHeight="1">
      <c r="A209" s="2">
        <v>43648</v>
      </c>
      <c r="B209" s="3">
        <v>24.707564999999999</v>
      </c>
      <c r="C209" s="4">
        <f t="shared" si="0"/>
        <v>-4.4510380376268522E-3</v>
      </c>
      <c r="D209" s="4">
        <f t="shared" si="1"/>
        <v>-4.4609734001788467E-3</v>
      </c>
      <c r="E209" s="4">
        <f t="shared" si="2"/>
        <v>-1.1241652968450693</v>
      </c>
    </row>
    <row r="210" spans="1:5" ht="15.75" customHeight="1">
      <c r="A210" s="2">
        <v>43649</v>
      </c>
      <c r="B210" s="3">
        <v>24.833815000000001</v>
      </c>
      <c r="C210" s="4">
        <f t="shared" si="0"/>
        <v>5.1097710357132491E-3</v>
      </c>
      <c r="D210" s="4">
        <f t="shared" si="1"/>
        <v>5.0967604575903021E-3</v>
      </c>
      <c r="E210" s="4">
        <f t="shared" si="2"/>
        <v>1.2843836353127562</v>
      </c>
    </row>
    <row r="211" spans="1:5" ht="15.75" customHeight="1">
      <c r="A211" s="2">
        <v>43651</v>
      </c>
      <c r="B211" s="3">
        <v>24.745439999999999</v>
      </c>
      <c r="C211" s="4">
        <f t="shared" si="0"/>
        <v>-3.5586558086223461E-3</v>
      </c>
      <c r="D211" s="4">
        <f t="shared" si="1"/>
        <v>-3.5650028867227393E-3</v>
      </c>
      <c r="E211" s="4">
        <f t="shared" si="2"/>
        <v>-0.89838072745413033</v>
      </c>
    </row>
    <row r="212" spans="1:5" ht="15.75" customHeight="1">
      <c r="A212" s="2">
        <v>43654</v>
      </c>
      <c r="B212" s="3">
        <v>24.372997000000002</v>
      </c>
      <c r="C212" s="4">
        <f t="shared" si="0"/>
        <v>-1.5050975048332015E-2</v>
      </c>
      <c r="D212" s="4">
        <f t="shared" si="1"/>
        <v>-1.516539046729736E-2</v>
      </c>
      <c r="E212" s="4">
        <f t="shared" si="2"/>
        <v>-3.8216783977589346</v>
      </c>
    </row>
    <row r="213" spans="1:5" ht="15.75" customHeight="1">
      <c r="A213" s="2">
        <v>43655</v>
      </c>
      <c r="B213" s="3">
        <v>24.208867999999999</v>
      </c>
      <c r="C213" s="4">
        <f t="shared" si="0"/>
        <v>-6.7340508022055157E-3</v>
      </c>
      <c r="D213" s="4">
        <f t="shared" si="1"/>
        <v>-6.7568268298469521E-3</v>
      </c>
      <c r="E213" s="4">
        <f t="shared" si="2"/>
        <v>-1.7027203611214319</v>
      </c>
    </row>
    <row r="214" spans="1:5" ht="15.75" customHeight="1">
      <c r="A214" s="2">
        <v>43656</v>
      </c>
      <c r="B214" s="3">
        <v>24.170994</v>
      </c>
      <c r="C214" s="4">
        <f t="shared" si="0"/>
        <v>-1.5644680288231004E-3</v>
      </c>
      <c r="D214" s="4">
        <f t="shared" si="1"/>
        <v>-1.5656930868058385E-3</v>
      </c>
      <c r="E214" s="4">
        <f t="shared" si="2"/>
        <v>-0.39455465787507132</v>
      </c>
    </row>
    <row r="215" spans="1:5" ht="15.75" customHeight="1">
      <c r="A215" s="2">
        <v>43657</v>
      </c>
      <c r="B215" s="3">
        <v>24.382466999999998</v>
      </c>
      <c r="C215" s="4">
        <f t="shared" si="0"/>
        <v>8.749040275298485E-3</v>
      </c>
      <c r="D215" s="4">
        <f t="shared" si="1"/>
        <v>8.7109892016170466E-3</v>
      </c>
      <c r="E215" s="4">
        <f t="shared" si="2"/>
        <v>2.1951692788074957</v>
      </c>
    </row>
    <row r="216" spans="1:5" ht="15.75" customHeight="1">
      <c r="A216" s="2">
        <v>43658</v>
      </c>
      <c r="B216" s="3">
        <v>24.802254000000001</v>
      </c>
      <c r="C216" s="4">
        <f t="shared" si="0"/>
        <v>1.7216756614496929E-2</v>
      </c>
      <c r="D216" s="4">
        <f t="shared" si="1"/>
        <v>1.7070227704325668E-2</v>
      </c>
      <c r="E216" s="4">
        <f t="shared" si="2"/>
        <v>4.3016973814900679</v>
      </c>
    </row>
    <row r="217" spans="1:5" ht="15.75" customHeight="1">
      <c r="A217" s="2">
        <v>43661</v>
      </c>
      <c r="B217" s="3">
        <v>24.777004000000002</v>
      </c>
      <c r="C217" s="4">
        <f t="shared" si="0"/>
        <v>-1.0180526334420965E-3</v>
      </c>
      <c r="D217" s="4">
        <f t="shared" si="1"/>
        <v>-1.0185712010069446E-3</v>
      </c>
      <c r="E217" s="4">
        <f t="shared" si="2"/>
        <v>-0.25667994265375005</v>
      </c>
    </row>
    <row r="218" spans="1:5" ht="15.75" customHeight="1">
      <c r="A218" s="2">
        <v>43662</v>
      </c>
      <c r="B218" s="3">
        <v>25.108419000000001</v>
      </c>
      <c r="C218" s="4">
        <f t="shared" si="0"/>
        <v>1.3375910985847997E-2</v>
      </c>
      <c r="D218" s="4">
        <f t="shared" si="1"/>
        <v>1.3287243287558304E-2</v>
      </c>
      <c r="E218" s="4">
        <f t="shared" si="2"/>
        <v>3.3483853084646928</v>
      </c>
    </row>
    <row r="219" spans="1:5" ht="15.75" customHeight="1">
      <c r="A219" s="2">
        <v>43663</v>
      </c>
      <c r="B219" s="3">
        <v>22.529709</v>
      </c>
      <c r="C219" s="4">
        <f t="shared" si="0"/>
        <v>-0.1027030017302165</v>
      </c>
      <c r="D219" s="4">
        <f t="shared" si="1"/>
        <v>-0.10836836997539166</v>
      </c>
      <c r="E219" s="4">
        <f t="shared" si="2"/>
        <v>-27.308829233798701</v>
      </c>
    </row>
    <row r="220" spans="1:5" ht="15.75" customHeight="1">
      <c r="A220" s="2">
        <v>43664</v>
      </c>
      <c r="B220" s="3">
        <v>22.671742999999999</v>
      </c>
      <c r="C220" s="4">
        <f t="shared" si="0"/>
        <v>6.3042980271071801E-3</v>
      </c>
      <c r="D220" s="4">
        <f t="shared" si="1"/>
        <v>6.2845090670863015E-3</v>
      </c>
      <c r="E220" s="4">
        <f t="shared" si="2"/>
        <v>1.5836962849057481</v>
      </c>
    </row>
    <row r="221" spans="1:5" ht="15.75" customHeight="1">
      <c r="A221" s="2">
        <v>43665</v>
      </c>
      <c r="B221" s="3">
        <v>22.191987999999998</v>
      </c>
      <c r="C221" s="4">
        <f t="shared" si="0"/>
        <v>-2.1160922651602077E-2</v>
      </c>
      <c r="D221" s="4">
        <f t="shared" si="1"/>
        <v>-2.1388024479045566E-2</v>
      </c>
      <c r="E221" s="4">
        <f t="shared" si="2"/>
        <v>-5.3897821687194822</v>
      </c>
    </row>
    <row r="222" spans="1:5" ht="15.75" customHeight="1">
      <c r="A222" s="2">
        <v>43668</v>
      </c>
      <c r="B222" s="3">
        <v>22.384523000000002</v>
      </c>
      <c r="C222" s="4">
        <f t="shared" si="0"/>
        <v>8.6758788802518746E-3</v>
      </c>
      <c r="D222" s="4">
        <f t="shared" si="1"/>
        <v>8.6384597167434816E-3</v>
      </c>
      <c r="E222" s="4">
        <f t="shared" si="2"/>
        <v>2.1768918486193574</v>
      </c>
    </row>
    <row r="223" spans="1:5" ht="15.75" customHeight="1">
      <c r="A223" s="2">
        <v>43669</v>
      </c>
      <c r="B223" s="3">
        <v>22.075209000000001</v>
      </c>
      <c r="C223" s="4">
        <f t="shared" si="0"/>
        <v>-1.3818208232536405E-2</v>
      </c>
      <c r="D223" s="4">
        <f t="shared" si="1"/>
        <v>-1.39145683847984E-2</v>
      </c>
      <c r="E223" s="4">
        <f t="shared" si="2"/>
        <v>-3.5064712329691967</v>
      </c>
    </row>
    <row r="224" spans="1:5" ht="15.75" customHeight="1">
      <c r="A224" s="2">
        <v>43670</v>
      </c>
      <c r="B224" s="3">
        <v>21.847956</v>
      </c>
      <c r="C224" s="4">
        <f t="shared" si="0"/>
        <v>-1.0294489171087849E-2</v>
      </c>
      <c r="D224" s="4">
        <f t="shared" si="1"/>
        <v>-1.0347843913815633E-2</v>
      </c>
      <c r="E224" s="4">
        <f t="shared" si="2"/>
        <v>-2.6076566662815397</v>
      </c>
    </row>
    <row r="225" spans="1:5" ht="15.75" customHeight="1">
      <c r="A225" s="2">
        <v>43671</v>
      </c>
      <c r="B225" s="3">
        <v>21.936330999999999</v>
      </c>
      <c r="C225" s="4">
        <f t="shared" si="0"/>
        <v>4.0450008229602442E-3</v>
      </c>
      <c r="D225" s="4">
        <f t="shared" si="1"/>
        <v>4.036841801895355E-3</v>
      </c>
      <c r="E225" s="4">
        <f t="shared" si="2"/>
        <v>1.0172841340776295</v>
      </c>
    </row>
    <row r="226" spans="1:5" ht="15.75" customHeight="1">
      <c r="A226" s="2">
        <v>43672</v>
      </c>
      <c r="B226" s="3">
        <v>21.765893999999999</v>
      </c>
      <c r="C226" s="4">
        <f t="shared" si="0"/>
        <v>-7.769622002877315E-3</v>
      </c>
      <c r="D226" s="4">
        <f t="shared" si="1"/>
        <v>-7.7999627756466135E-3</v>
      </c>
      <c r="E226" s="4">
        <f t="shared" si="2"/>
        <v>-1.9655906194629467</v>
      </c>
    </row>
    <row r="227" spans="1:5" ht="15.75" customHeight="1">
      <c r="A227" s="2">
        <v>43675</v>
      </c>
      <c r="B227" s="3">
        <v>21.974207</v>
      </c>
      <c r="C227" s="4">
        <f t="shared" si="0"/>
        <v>9.5706153857039108E-3</v>
      </c>
      <c r="D227" s="4">
        <f t="shared" si="1"/>
        <v>9.5251071769123993E-3</v>
      </c>
      <c r="E227" s="4">
        <f t="shared" si="2"/>
        <v>2.4003270085819248</v>
      </c>
    </row>
    <row r="228" spans="1:5" ht="15.75" customHeight="1">
      <c r="A228" s="2">
        <v>43676</v>
      </c>
      <c r="B228" s="3">
        <v>22.160426999999999</v>
      </c>
      <c r="C228" s="4">
        <f t="shared" si="0"/>
        <v>8.4744810131259212E-3</v>
      </c>
      <c r="D228" s="4">
        <f t="shared" si="1"/>
        <v>8.4387741882874946E-3</v>
      </c>
      <c r="E228" s="4">
        <f t="shared" si="2"/>
        <v>2.1265710954484485</v>
      </c>
    </row>
    <row r="229" spans="1:5" ht="15.75" customHeight="1">
      <c r="A229" s="2">
        <v>43677</v>
      </c>
      <c r="B229" s="3">
        <v>22.220393999999999</v>
      </c>
      <c r="C229" s="4">
        <f t="shared" si="0"/>
        <v>2.70603991520562E-3</v>
      </c>
      <c r="D229" s="4">
        <f t="shared" si="1"/>
        <v>2.7023851809475389E-3</v>
      </c>
      <c r="E229" s="4">
        <f t="shared" si="2"/>
        <v>0.68100106559877982</v>
      </c>
    </row>
    <row r="230" spans="1:5" ht="15.75" customHeight="1">
      <c r="A230" s="2">
        <v>43678</v>
      </c>
      <c r="B230" s="3">
        <v>21.393443999999999</v>
      </c>
      <c r="C230" s="4">
        <f t="shared" si="0"/>
        <v>-3.7215811744832253E-2</v>
      </c>
      <c r="D230" s="4">
        <f t="shared" si="1"/>
        <v>-3.7925995876158657E-2</v>
      </c>
      <c r="E230" s="4">
        <f t="shared" si="2"/>
        <v>-9.5573509607919807</v>
      </c>
    </row>
    <row r="231" spans="1:5" ht="15.75" customHeight="1">
      <c r="A231" s="2">
        <v>43679</v>
      </c>
      <c r="B231" s="3">
        <v>21.185124999999999</v>
      </c>
      <c r="C231" s="4">
        <f t="shared" si="0"/>
        <v>-9.737515848313132E-3</v>
      </c>
      <c r="D231" s="4">
        <f t="shared" si="1"/>
        <v>-9.7852354889540454E-3</v>
      </c>
      <c r="E231" s="4">
        <f t="shared" si="2"/>
        <v>-2.4658793432164194</v>
      </c>
    </row>
    <row r="232" spans="1:5" ht="15.75" customHeight="1">
      <c r="A232" s="2">
        <v>43682</v>
      </c>
      <c r="B232" s="3">
        <v>20.550706999999999</v>
      </c>
      <c r="C232" s="4">
        <f t="shared" si="0"/>
        <v>-2.9946389270773723E-2</v>
      </c>
      <c r="D232" s="4">
        <f t="shared" si="1"/>
        <v>-3.0403940218955264E-2</v>
      </c>
      <c r="E232" s="4">
        <f t="shared" si="2"/>
        <v>-7.6617929351767264</v>
      </c>
    </row>
    <row r="233" spans="1:5" ht="15.75" customHeight="1">
      <c r="A233" s="2">
        <v>43683</v>
      </c>
      <c r="B233" s="3">
        <v>20.986284000000001</v>
      </c>
      <c r="C233" s="4">
        <f t="shared" si="0"/>
        <v>2.1195231872071462E-2</v>
      </c>
      <c r="D233" s="4">
        <f t="shared" si="1"/>
        <v>2.0973737232175483E-2</v>
      </c>
      <c r="E233" s="4">
        <f t="shared" si="2"/>
        <v>5.2853817825082219</v>
      </c>
    </row>
    <row r="234" spans="1:5" ht="15.75" customHeight="1">
      <c r="A234" s="2">
        <v>43684</v>
      </c>
      <c r="B234" s="3">
        <v>20.796904000000001</v>
      </c>
      <c r="C234" s="4">
        <f t="shared" si="0"/>
        <v>-9.0239891921790379E-3</v>
      </c>
      <c r="D234" s="4">
        <f t="shared" si="1"/>
        <v>-9.0649520008247459E-3</v>
      </c>
      <c r="E234" s="4">
        <f t="shared" si="2"/>
        <v>-2.2843679042078358</v>
      </c>
    </row>
    <row r="235" spans="1:5" ht="15.75" customHeight="1">
      <c r="A235" s="2">
        <v>43685</v>
      </c>
      <c r="B235" s="3">
        <v>21.065190999999999</v>
      </c>
      <c r="C235" s="4">
        <f t="shared" si="0"/>
        <v>1.2900333626581979E-2</v>
      </c>
      <c r="D235" s="4">
        <f t="shared" si="1"/>
        <v>1.2817833088171056E-2</v>
      </c>
      <c r="E235" s="4">
        <f t="shared" si="2"/>
        <v>3.2300939382191061</v>
      </c>
    </row>
    <row r="236" spans="1:5" ht="15.75" customHeight="1">
      <c r="A236" s="2">
        <v>43686</v>
      </c>
      <c r="B236" s="3">
        <v>21.011531999999999</v>
      </c>
      <c r="C236" s="4">
        <f t="shared" si="0"/>
        <v>-2.547282861095334E-3</v>
      </c>
      <c r="D236" s="4">
        <f t="shared" si="1"/>
        <v>-2.5505327061052688E-3</v>
      </c>
      <c r="E236" s="4">
        <f t="shared" si="2"/>
        <v>-0.64273424193852768</v>
      </c>
    </row>
    <row r="237" spans="1:5" ht="15.75" customHeight="1">
      <c r="A237" s="2">
        <v>43689</v>
      </c>
      <c r="B237" s="3">
        <v>20.777961999999999</v>
      </c>
      <c r="C237" s="4">
        <f t="shared" si="0"/>
        <v>-1.1116276528527301E-2</v>
      </c>
      <c r="D237" s="4">
        <f t="shared" si="1"/>
        <v>-1.1178524067581658E-2</v>
      </c>
      <c r="E237" s="4">
        <f t="shared" si="2"/>
        <v>-2.8169880650305776</v>
      </c>
    </row>
    <row r="238" spans="1:5" ht="15.75" customHeight="1">
      <c r="A238" s="2">
        <v>43690</v>
      </c>
      <c r="B238" s="3">
        <v>20.942091000000001</v>
      </c>
      <c r="C238" s="4">
        <f t="shared" si="0"/>
        <v>7.89918664785327E-3</v>
      </c>
      <c r="D238" s="4">
        <f t="shared" si="1"/>
        <v>7.8681514013413684E-3</v>
      </c>
      <c r="E238" s="4">
        <f t="shared" si="2"/>
        <v>1.9827741531380247</v>
      </c>
    </row>
    <row r="239" spans="1:5" ht="15.75" customHeight="1">
      <c r="A239" s="2">
        <v>43691</v>
      </c>
      <c r="B239" s="3">
        <v>20.383427000000001</v>
      </c>
      <c r="C239" s="4">
        <f t="shared" si="0"/>
        <v>-2.6676610277359611E-2</v>
      </c>
      <c r="D239" s="4">
        <f t="shared" si="1"/>
        <v>-2.7038888478486504E-2</v>
      </c>
      <c r="E239" s="4">
        <f t="shared" si="2"/>
        <v>-6.8137998965785993</v>
      </c>
    </row>
    <row r="240" spans="1:5" ht="15.75" customHeight="1">
      <c r="A240" s="2">
        <v>43692</v>
      </c>
      <c r="B240" s="3">
        <v>20.329772999999999</v>
      </c>
      <c r="C240" s="4">
        <f t="shared" si="0"/>
        <v>-2.6322364732879137E-3</v>
      </c>
      <c r="D240" s="4">
        <f t="shared" si="1"/>
        <v>-2.6357068990388011E-3</v>
      </c>
      <c r="E240" s="4">
        <f t="shared" si="2"/>
        <v>-0.66419813855777787</v>
      </c>
    </row>
    <row r="241" spans="1:5" ht="15.75" customHeight="1">
      <c r="A241" s="2">
        <v>43693</v>
      </c>
      <c r="B241" s="3">
        <v>20.544398999999999</v>
      </c>
      <c r="C241" s="4">
        <f t="shared" si="0"/>
        <v>1.0557225602076279E-2</v>
      </c>
      <c r="D241" s="4">
        <f t="shared" si="1"/>
        <v>1.0501887234885092E-2</v>
      </c>
      <c r="E241" s="4">
        <f t="shared" si="2"/>
        <v>2.6464755831910431</v>
      </c>
    </row>
    <row r="242" spans="1:5" ht="15.75" customHeight="1">
      <c r="A242" s="2">
        <v>43696</v>
      </c>
      <c r="B242" s="3">
        <v>20.607520999999998</v>
      </c>
      <c r="C242" s="4">
        <f t="shared" si="0"/>
        <v>3.0724675859342444E-3</v>
      </c>
      <c r="D242" s="4">
        <f t="shared" si="1"/>
        <v>3.0677572032665832E-3</v>
      </c>
      <c r="E242" s="4">
        <f t="shared" si="2"/>
        <v>0.773074815223179</v>
      </c>
    </row>
    <row r="243" spans="1:5" ht="15.75" customHeight="1">
      <c r="A243" s="2">
        <v>43697</v>
      </c>
      <c r="B243" s="3">
        <v>20.449707</v>
      </c>
      <c r="C243" s="4">
        <f t="shared" si="0"/>
        <v>-7.658077844491744E-3</v>
      </c>
      <c r="D243" s="4">
        <f t="shared" si="1"/>
        <v>-7.6875514933824936E-3</v>
      </c>
      <c r="E243" s="4">
        <f t="shared" si="2"/>
        <v>-1.9372629763323883</v>
      </c>
    </row>
    <row r="244" spans="1:5" ht="15.75" customHeight="1">
      <c r="A244" s="2">
        <v>43698</v>
      </c>
      <c r="B244" s="3">
        <v>20.623308000000002</v>
      </c>
      <c r="C244" s="4">
        <f t="shared" si="0"/>
        <v>8.4891680844132126E-3</v>
      </c>
      <c r="D244" s="4">
        <f t="shared" si="1"/>
        <v>8.4533377341344512E-3</v>
      </c>
      <c r="E244" s="4">
        <f t="shared" si="2"/>
        <v>2.1302411090018816</v>
      </c>
    </row>
    <row r="245" spans="1:5" ht="15.75" customHeight="1">
      <c r="A245" s="2">
        <v>43699</v>
      </c>
      <c r="B245" s="3">
        <v>20.875809</v>
      </c>
      <c r="C245" s="4">
        <f t="shared" si="0"/>
        <v>1.22434771376153E-2</v>
      </c>
      <c r="D245" s="4">
        <f t="shared" si="1"/>
        <v>1.2169131985059303E-2</v>
      </c>
      <c r="E245" s="4">
        <f t="shared" si="2"/>
        <v>3.0666212602349443</v>
      </c>
    </row>
    <row r="246" spans="1:5" ht="15.75" customHeight="1">
      <c r="A246" s="2">
        <v>43700</v>
      </c>
      <c r="B246" s="3">
        <v>20.396056999999999</v>
      </c>
      <c r="C246" s="4">
        <f t="shared" si="0"/>
        <v>-2.2981241110224818E-2</v>
      </c>
      <c r="D246" s="4">
        <f t="shared" si="1"/>
        <v>-2.3249426622376373E-2</v>
      </c>
      <c r="E246" s="4">
        <f t="shared" si="2"/>
        <v>-5.8588555088388459</v>
      </c>
    </row>
    <row r="247" spans="1:5" ht="15.75" customHeight="1">
      <c r="A247" s="2">
        <v>43703</v>
      </c>
      <c r="B247" s="3">
        <v>20.525455000000001</v>
      </c>
      <c r="C247" s="4">
        <f t="shared" si="0"/>
        <v>6.3442654626824149E-3</v>
      </c>
      <c r="D247" s="4">
        <f t="shared" si="1"/>
        <v>6.3242253258565667E-3</v>
      </c>
      <c r="E247" s="4">
        <f t="shared" si="2"/>
        <v>1.5937047821158548</v>
      </c>
    </row>
    <row r="248" spans="1:5" ht="15.75" customHeight="1">
      <c r="A248" s="2">
        <v>43704</v>
      </c>
      <c r="B248" s="3">
        <v>20.329772999999999</v>
      </c>
      <c r="C248" s="4">
        <f t="shared" si="0"/>
        <v>-9.5336254421644461E-3</v>
      </c>
      <c r="D248" s="4">
        <f t="shared" si="1"/>
        <v>-9.5793613674432943E-3</v>
      </c>
      <c r="E248" s="4">
        <f t="shared" si="2"/>
        <v>-2.4139990645957101</v>
      </c>
    </row>
    <row r="249" spans="1:5" ht="15.75" customHeight="1">
      <c r="A249" s="2">
        <v>43705</v>
      </c>
      <c r="B249" s="3">
        <v>20.639088000000001</v>
      </c>
      <c r="C249" s="4">
        <f t="shared" si="0"/>
        <v>1.5214877214812067E-2</v>
      </c>
      <c r="D249" s="4">
        <f t="shared" si="1"/>
        <v>1.5100291777580058E-2</v>
      </c>
      <c r="E249" s="4">
        <f t="shared" si="2"/>
        <v>3.8052735279501744</v>
      </c>
    </row>
    <row r="250" spans="1:5" ht="15.75" customHeight="1">
      <c r="A250" s="2">
        <v>43706</v>
      </c>
      <c r="B250" s="3">
        <v>21.069927</v>
      </c>
      <c r="C250" s="4">
        <f t="shared" si="0"/>
        <v>2.0874904937659981E-2</v>
      </c>
      <c r="D250" s="4">
        <f t="shared" si="1"/>
        <v>2.0660009577806854E-2</v>
      </c>
      <c r="E250" s="4">
        <f t="shared" si="2"/>
        <v>5.2063224136073272</v>
      </c>
    </row>
    <row r="251" spans="1:5" ht="15.75" customHeight="1">
      <c r="A251" s="2">
        <v>43707</v>
      </c>
      <c r="B251" s="3">
        <v>21.231490999999998</v>
      </c>
      <c r="C251" s="4">
        <f t="shared" si="0"/>
        <v>7.6679904965972828E-3</v>
      </c>
      <c r="D251" s="4">
        <f t="shared" si="1"/>
        <v>7.6387408861359023E-3</v>
      </c>
      <c r="E251" s="4">
        <f t="shared" si="2"/>
        <v>1.9249627033062473</v>
      </c>
    </row>
    <row r="252" spans="1:5" ht="15.75" customHeight="1">
      <c r="A252" s="2">
        <v>43711</v>
      </c>
      <c r="B252" s="3">
        <v>21.019238000000001</v>
      </c>
      <c r="C252" s="4">
        <f t="shared" si="0"/>
        <v>-9.9970840484070074E-3</v>
      </c>
      <c r="D252" s="4">
        <f t="shared" si="1"/>
        <v>-1.0047390452189692E-2</v>
      </c>
      <c r="E252" s="4">
        <f t="shared" si="2"/>
        <v>-2.5319423939518022</v>
      </c>
    </row>
    <row r="253" spans="1:5" ht="15.75" customHeight="1">
      <c r="A253" s="2">
        <v>43712</v>
      </c>
      <c r="B253" s="3">
        <v>21.383552999999999</v>
      </c>
      <c r="C253" s="4">
        <f t="shared" si="0"/>
        <v>1.7332455153702419E-2</v>
      </c>
      <c r="D253" s="4">
        <f t="shared" si="1"/>
        <v>1.718396153652884E-2</v>
      </c>
      <c r="E253" s="4">
        <f t="shared" si="2"/>
        <v>4.3303583072052678</v>
      </c>
    </row>
    <row r="254" spans="1:5" ht="15.75" customHeight="1">
      <c r="A254" s="2">
        <v>43713</v>
      </c>
      <c r="B254" s="3">
        <v>21.560960999999999</v>
      </c>
      <c r="C254" s="4">
        <f t="shared" si="0"/>
        <v>8.2964697213788463E-3</v>
      </c>
      <c r="D254" s="4">
        <f t="shared" si="1"/>
        <v>8.2622431923957147E-3</v>
      </c>
      <c r="E254" s="4">
        <f t="shared" si="2"/>
        <v>2.0820852844837199</v>
      </c>
    </row>
    <row r="255" spans="1:5" ht="15.75" customHeight="1">
      <c r="A255" s="2">
        <v>43714</v>
      </c>
      <c r="B255" s="3">
        <v>21.389887000000002</v>
      </c>
      <c r="C255" s="4">
        <f t="shared" si="0"/>
        <v>-7.9344329781959756E-3</v>
      </c>
      <c r="D255" s="4">
        <f t="shared" si="1"/>
        <v>-7.9660780933857051E-3</v>
      </c>
      <c r="E255" s="4">
        <f t="shared" si="2"/>
        <v>-2.0074516795331978</v>
      </c>
    </row>
    <row r="256" spans="1:5" ht="15.75" customHeight="1">
      <c r="A256" s="2">
        <v>43717</v>
      </c>
      <c r="B256" s="3">
        <v>21.874576999999999</v>
      </c>
      <c r="C256" s="4">
        <f t="shared" si="0"/>
        <v>2.2659773751960304E-2</v>
      </c>
      <c r="D256" s="4">
        <f t="shared" si="1"/>
        <v>2.2406854675945592E-2</v>
      </c>
      <c r="E256" s="4">
        <f t="shared" si="2"/>
        <v>5.6465273783382894</v>
      </c>
    </row>
    <row r="257" spans="1:5" ht="15.75" customHeight="1">
      <c r="A257" s="2">
        <v>43718</v>
      </c>
      <c r="B257" s="3">
        <v>22.394124999999999</v>
      </c>
      <c r="C257" s="4">
        <f t="shared" si="0"/>
        <v>2.3751224995116494E-2</v>
      </c>
      <c r="D257" s="4">
        <f t="shared" si="1"/>
        <v>2.3473552760852501E-2</v>
      </c>
      <c r="E257" s="4">
        <f t="shared" si="2"/>
        <v>5.9153352957348302</v>
      </c>
    </row>
    <row r="258" spans="1:5" ht="15.75" customHeight="1">
      <c r="A258" s="2">
        <v>43719</v>
      </c>
      <c r="B258" s="3">
        <v>22.482828000000001</v>
      </c>
      <c r="C258" s="4">
        <f t="shared" si="0"/>
        <v>3.9609942339788864E-3</v>
      </c>
      <c r="D258" s="4">
        <f t="shared" si="1"/>
        <v>3.9531701502796314E-3</v>
      </c>
      <c r="E258" s="4">
        <f t="shared" si="2"/>
        <v>0.99619887787046713</v>
      </c>
    </row>
    <row r="259" spans="1:5" ht="15.75" customHeight="1">
      <c r="A259" s="2">
        <v>43720</v>
      </c>
      <c r="B259" s="3">
        <v>22.666564999999999</v>
      </c>
      <c r="C259" s="4">
        <f t="shared" si="0"/>
        <v>8.1723260080981425E-3</v>
      </c>
      <c r="D259" s="4">
        <f t="shared" si="1"/>
        <v>8.1391133788321409E-3</v>
      </c>
      <c r="E259" s="4">
        <f t="shared" si="2"/>
        <v>2.0510565714656996</v>
      </c>
    </row>
    <row r="260" spans="1:5" ht="15.75" customHeight="1">
      <c r="A260" s="2">
        <v>43721</v>
      </c>
      <c r="B260" s="3">
        <v>22.958015</v>
      </c>
      <c r="C260" s="4">
        <f t="shared" si="0"/>
        <v>1.2858145907860372E-2</v>
      </c>
      <c r="D260" s="4">
        <f t="shared" si="1"/>
        <v>1.2776181806289149E-2</v>
      </c>
      <c r="E260" s="4">
        <f t="shared" si="2"/>
        <v>3.2195978151848657</v>
      </c>
    </row>
    <row r="261" spans="1:5" ht="15.75" customHeight="1">
      <c r="A261" s="2">
        <v>43724</v>
      </c>
      <c r="B261" s="3">
        <v>22.932669000000001</v>
      </c>
      <c r="C261" s="4">
        <f t="shared" si="0"/>
        <v>-1.1040153079436084E-3</v>
      </c>
      <c r="D261" s="4">
        <f t="shared" si="1"/>
        <v>-1.1046251817583329E-3</v>
      </c>
      <c r="E261" s="4">
        <f t="shared" si="2"/>
        <v>-0.27836554580309991</v>
      </c>
    </row>
    <row r="262" spans="1:5" ht="15.75" customHeight="1">
      <c r="A262" s="2">
        <v>43725</v>
      </c>
      <c r="B262" s="3">
        <v>22.549353</v>
      </c>
      <c r="C262" s="4">
        <f t="shared" si="0"/>
        <v>-1.6714844661125168E-2</v>
      </c>
      <c r="D262" s="4">
        <f t="shared" si="1"/>
        <v>-1.6856114087290174E-2</v>
      </c>
      <c r="E262" s="4">
        <f t="shared" si="2"/>
        <v>-4.2477407499971234</v>
      </c>
    </row>
    <row r="263" spans="1:5" ht="15.75" customHeight="1">
      <c r="A263" s="2">
        <v>43726</v>
      </c>
      <c r="B263" s="3">
        <v>22.539850000000001</v>
      </c>
      <c r="C263" s="4">
        <f t="shared" si="0"/>
        <v>-4.2143116035296918E-4</v>
      </c>
      <c r="D263" s="4">
        <f t="shared" si="1"/>
        <v>-4.215199874216454E-4</v>
      </c>
      <c r="E263" s="4">
        <f t="shared" si="2"/>
        <v>-0.10622303683025464</v>
      </c>
    </row>
    <row r="264" spans="1:5" ht="15.75" customHeight="1">
      <c r="A264" s="2">
        <v>43727</v>
      </c>
      <c r="B264" s="3">
        <v>22.425802000000001</v>
      </c>
      <c r="C264" s="4">
        <f t="shared" si="0"/>
        <v>-5.0598384638762175E-3</v>
      </c>
      <c r="D264" s="4">
        <f t="shared" si="1"/>
        <v>-5.0726827916506775E-3</v>
      </c>
      <c r="E264" s="4">
        <f t="shared" si="2"/>
        <v>-1.2783160634959707</v>
      </c>
    </row>
    <row r="265" spans="1:5" ht="15.75" customHeight="1">
      <c r="A265" s="2">
        <v>43728</v>
      </c>
      <c r="B265" s="3">
        <v>21.738358000000002</v>
      </c>
      <c r="C265" s="4">
        <f t="shared" si="0"/>
        <v>-3.0654154531463324E-2</v>
      </c>
      <c r="D265" s="4">
        <f t="shared" si="1"/>
        <v>-3.1133821100223138E-2</v>
      </c>
      <c r="E265" s="4">
        <f t="shared" si="2"/>
        <v>-7.8457229172562304</v>
      </c>
    </row>
    <row r="266" spans="1:5" ht="15.75" customHeight="1">
      <c r="A266" s="2">
        <v>43731</v>
      </c>
      <c r="B266" s="3">
        <v>21.814392000000002</v>
      </c>
      <c r="C266" s="4">
        <f t="shared" si="0"/>
        <v>3.4976882798599569E-3</v>
      </c>
      <c r="D266" s="4">
        <f t="shared" si="1"/>
        <v>3.4915855942629016E-3</v>
      </c>
      <c r="E266" s="4">
        <f t="shared" si="2"/>
        <v>0.87987956975425119</v>
      </c>
    </row>
    <row r="267" spans="1:5" ht="15.75" customHeight="1">
      <c r="A267" s="2">
        <v>43732</v>
      </c>
      <c r="B267" s="3">
        <v>21.741527999999999</v>
      </c>
      <c r="C267" s="4">
        <f t="shared" si="0"/>
        <v>-3.3401801892990047E-3</v>
      </c>
      <c r="D267" s="4">
        <f t="shared" si="1"/>
        <v>-3.345771044261054E-3</v>
      </c>
      <c r="E267" s="4">
        <f t="shared" si="2"/>
        <v>-0.84313430315378557</v>
      </c>
    </row>
    <row r="268" spans="1:5" ht="15.75" customHeight="1">
      <c r="A268" s="2">
        <v>43733</v>
      </c>
      <c r="B268" s="3">
        <v>21.817557999999998</v>
      </c>
      <c r="C268" s="4">
        <f t="shared" si="0"/>
        <v>3.4969943234900223E-3</v>
      </c>
      <c r="D268" s="4">
        <f t="shared" si="1"/>
        <v>3.4908940564367789E-3</v>
      </c>
      <c r="E268" s="4">
        <f t="shared" si="2"/>
        <v>0.87970530222206833</v>
      </c>
    </row>
    <row r="269" spans="1:5" ht="15.75" customHeight="1">
      <c r="A269" s="2">
        <v>43734</v>
      </c>
      <c r="B269" s="3">
        <v>21.991793000000001</v>
      </c>
      <c r="C269" s="4">
        <f t="shared" si="0"/>
        <v>7.9859991663596367E-3</v>
      </c>
      <c r="D269" s="4">
        <f t="shared" si="1"/>
        <v>7.9542798368007397E-3</v>
      </c>
      <c r="E269" s="4">
        <f t="shared" si="2"/>
        <v>2.0044785188737864</v>
      </c>
    </row>
    <row r="270" spans="1:5" ht="15.75" customHeight="1">
      <c r="A270" s="2">
        <v>43735</v>
      </c>
      <c r="B270" s="3">
        <v>21.830231000000001</v>
      </c>
      <c r="C270" s="4">
        <f t="shared" si="0"/>
        <v>-7.3464678391616349E-3</v>
      </c>
      <c r="D270" s="4">
        <f t="shared" si="1"/>
        <v>-7.3735860309303404E-3</v>
      </c>
      <c r="E270" s="4">
        <f t="shared" si="2"/>
        <v>-1.8581436797944457</v>
      </c>
    </row>
    <row r="271" spans="1:5" ht="15.75" customHeight="1">
      <c r="A271" s="2">
        <v>43738</v>
      </c>
      <c r="B271" s="3">
        <v>21.944277</v>
      </c>
      <c r="C271" s="4">
        <f t="shared" si="0"/>
        <v>5.224223234284525E-3</v>
      </c>
      <c r="D271" s="4">
        <f t="shared" si="1"/>
        <v>5.2106243220238525E-3</v>
      </c>
      <c r="E271" s="4">
        <f t="shared" si="2"/>
        <v>1.3130773291500109</v>
      </c>
    </row>
    <row r="272" spans="1:5" ht="15.75" customHeight="1">
      <c r="A272" s="2">
        <v>43739</v>
      </c>
      <c r="B272" s="3">
        <v>21.231490999999998</v>
      </c>
      <c r="C272" s="4">
        <f t="shared" si="0"/>
        <v>-3.2481635188983497E-2</v>
      </c>
      <c r="D272" s="4">
        <f t="shared" si="1"/>
        <v>-3.3020872541537773E-2</v>
      </c>
      <c r="E272" s="4">
        <f t="shared" si="2"/>
        <v>-8.3212598804675189</v>
      </c>
    </row>
    <row r="273" spans="1:5" ht="15.75" customHeight="1">
      <c r="A273" s="2">
        <v>43740</v>
      </c>
      <c r="B273" s="3">
        <v>20.993894999999998</v>
      </c>
      <c r="C273" s="4">
        <f t="shared" si="0"/>
        <v>-1.1190735497568209E-2</v>
      </c>
      <c r="D273" s="4">
        <f t="shared" si="1"/>
        <v>-1.1253822882442064E-2</v>
      </c>
      <c r="E273" s="4">
        <f t="shared" si="2"/>
        <v>-2.8359633663754003</v>
      </c>
    </row>
    <row r="274" spans="1:5" ht="15.75" customHeight="1">
      <c r="A274" s="2">
        <v>43741</v>
      </c>
      <c r="B274" s="3">
        <v>21.212478999999998</v>
      </c>
      <c r="C274" s="4">
        <f t="shared" si="0"/>
        <v>1.0411788760494416E-2</v>
      </c>
      <c r="D274" s="4">
        <f t="shared" si="1"/>
        <v>1.035795940541385E-2</v>
      </c>
      <c r="E274" s="4">
        <f t="shared" si="2"/>
        <v>2.6102057701642902</v>
      </c>
    </row>
    <row r="275" spans="1:5" ht="15.75" customHeight="1">
      <c r="A275" s="2">
        <v>43742</v>
      </c>
      <c r="B275" s="3">
        <v>21.133286999999999</v>
      </c>
      <c r="C275" s="4">
        <f t="shared" si="0"/>
        <v>-3.733274173188294E-3</v>
      </c>
      <c r="D275" s="4">
        <f t="shared" si="1"/>
        <v>-3.7402602338877469E-3</v>
      </c>
      <c r="E275" s="4">
        <f t="shared" si="2"/>
        <v>-0.94254557893971225</v>
      </c>
    </row>
    <row r="276" spans="1:5" ht="15.75" customHeight="1">
      <c r="A276" s="2">
        <v>43745</v>
      </c>
      <c r="B276" s="3">
        <v>21.158626999999999</v>
      </c>
      <c r="C276" s="4">
        <f t="shared" si="0"/>
        <v>1.1990562566059847E-3</v>
      </c>
      <c r="D276" s="4">
        <f t="shared" si="1"/>
        <v>1.1983379627785395E-3</v>
      </c>
      <c r="E276" s="4">
        <f t="shared" si="2"/>
        <v>0.30198116662019192</v>
      </c>
    </row>
    <row r="277" spans="1:5" ht="15.75" customHeight="1">
      <c r="A277" s="2">
        <v>43746</v>
      </c>
      <c r="B277" s="3">
        <v>20.86401</v>
      </c>
      <c r="C277" s="4">
        <f t="shared" si="0"/>
        <v>-1.392420217058502E-2</v>
      </c>
      <c r="D277" s="4">
        <f t="shared" si="1"/>
        <v>-1.4022053267817424E-2</v>
      </c>
      <c r="E277" s="4">
        <f t="shared" si="2"/>
        <v>-3.5335574234899907</v>
      </c>
    </row>
    <row r="278" spans="1:5" ht="15.75" customHeight="1">
      <c r="A278" s="2">
        <v>43747</v>
      </c>
      <c r="B278" s="3">
        <v>20.978055999999999</v>
      </c>
      <c r="C278" s="4">
        <f t="shared" si="0"/>
        <v>5.4661591899159518E-3</v>
      </c>
      <c r="D278" s="4">
        <f t="shared" si="1"/>
        <v>5.4512739604900932E-3</v>
      </c>
      <c r="E278" s="4">
        <f t="shared" si="2"/>
        <v>1.3737210380435034</v>
      </c>
    </row>
    <row r="279" spans="1:5" ht="15.75" customHeight="1">
      <c r="A279" s="2">
        <v>43748</v>
      </c>
      <c r="B279" s="3">
        <v>21.206146</v>
      </c>
      <c r="C279" s="4">
        <f t="shared" si="0"/>
        <v>1.0872790119351465E-2</v>
      </c>
      <c r="D279" s="4">
        <f t="shared" si="1"/>
        <v>1.0814106324721896E-2</v>
      </c>
      <c r="E279" s="4">
        <f t="shared" si="2"/>
        <v>2.7251547938299177</v>
      </c>
    </row>
    <row r="280" spans="1:5" ht="15.75" customHeight="1">
      <c r="A280" s="2">
        <v>43749</v>
      </c>
      <c r="B280" s="3">
        <v>21.874576999999999</v>
      </c>
      <c r="C280" s="4">
        <f t="shared" si="0"/>
        <v>3.1520626143005818E-2</v>
      </c>
      <c r="D280" s="4">
        <f t="shared" si="1"/>
        <v>3.103404959003787E-2</v>
      </c>
      <c r="E280" s="4">
        <f t="shared" si="2"/>
        <v>7.8205804966895434</v>
      </c>
    </row>
    <row r="281" spans="1:5" ht="15.75" customHeight="1">
      <c r="A281" s="2">
        <v>43752</v>
      </c>
      <c r="B281" s="3">
        <v>21.719349000000001</v>
      </c>
      <c r="C281" s="4">
        <f t="shared" si="0"/>
        <v>-7.0962743645281686E-3</v>
      </c>
      <c r="D281" s="4">
        <f t="shared" si="1"/>
        <v>-7.1215726729924878E-3</v>
      </c>
      <c r="E281" s="4">
        <f t="shared" si="2"/>
        <v>-1.7946363135941068</v>
      </c>
    </row>
    <row r="282" spans="1:5" ht="15.75" customHeight="1">
      <c r="A282" s="2">
        <v>43753</v>
      </c>
      <c r="B282" s="3">
        <v>21.912596000000001</v>
      </c>
      <c r="C282" s="4">
        <f t="shared" si="0"/>
        <v>8.8974582065051537E-3</v>
      </c>
      <c r="D282" s="4">
        <f t="shared" si="1"/>
        <v>8.8581090579307725E-3</v>
      </c>
      <c r="E282" s="4">
        <f t="shared" si="2"/>
        <v>2.2322434825985549</v>
      </c>
    </row>
    <row r="283" spans="1:5" ht="15.75" customHeight="1">
      <c r="A283" s="2">
        <v>43754</v>
      </c>
      <c r="B283" s="3">
        <v>21.858744000000002</v>
      </c>
      <c r="C283" s="4">
        <f t="shared" si="0"/>
        <v>-2.4575819314151151E-3</v>
      </c>
      <c r="D283" s="4">
        <f t="shared" si="1"/>
        <v>-2.4606067427205896E-3</v>
      </c>
      <c r="E283" s="4">
        <f t="shared" si="2"/>
        <v>-0.62007289916558861</v>
      </c>
    </row>
    <row r="284" spans="1:5" ht="15.75" customHeight="1">
      <c r="A284" s="2">
        <v>43755</v>
      </c>
      <c r="B284" s="3">
        <v>22.105841000000002</v>
      </c>
      <c r="C284" s="4">
        <f t="shared" si="0"/>
        <v>1.13042634105601E-2</v>
      </c>
      <c r="D284" s="4">
        <f t="shared" si="1"/>
        <v>1.1240847689433991E-2</v>
      </c>
      <c r="E284" s="4">
        <f t="shared" si="2"/>
        <v>2.8326936177373656</v>
      </c>
    </row>
    <row r="285" spans="1:5" ht="15.75" customHeight="1">
      <c r="A285" s="2">
        <v>43756</v>
      </c>
      <c r="B285" s="3">
        <v>21.754200000000001</v>
      </c>
      <c r="C285" s="4">
        <f t="shared" si="0"/>
        <v>-1.5907153227058889E-2</v>
      </c>
      <c r="D285" s="4">
        <f t="shared" si="1"/>
        <v>-1.6035029904609838E-2</v>
      </c>
      <c r="E285" s="4">
        <f t="shared" si="2"/>
        <v>-4.0408275359616788</v>
      </c>
    </row>
    <row r="286" spans="1:5" ht="15.75" customHeight="1">
      <c r="A286" s="2">
        <v>43759</v>
      </c>
      <c r="B286" s="3">
        <v>22.413125999999998</v>
      </c>
      <c r="C286" s="4">
        <f t="shared" si="0"/>
        <v>3.0289599249799921E-2</v>
      </c>
      <c r="D286" s="4">
        <f t="shared" si="1"/>
        <v>2.9839927042458549E-2</v>
      </c>
      <c r="E286" s="4">
        <f t="shared" si="2"/>
        <v>7.5196616146995545</v>
      </c>
    </row>
    <row r="287" spans="1:5" ht="15.75" customHeight="1">
      <c r="A287" s="2">
        <v>43760</v>
      </c>
      <c r="B287" s="3">
        <v>22.90099</v>
      </c>
      <c r="C287" s="4">
        <f t="shared" si="0"/>
        <v>2.1766887849557527E-2</v>
      </c>
      <c r="D287" s="4">
        <f t="shared" si="1"/>
        <v>2.1533371683433812E-2</v>
      </c>
      <c r="E287" s="4">
        <f t="shared" si="2"/>
        <v>5.4264096642253206</v>
      </c>
    </row>
    <row r="288" spans="1:5" ht="15.75" customHeight="1">
      <c r="A288" s="2">
        <v>43761</v>
      </c>
      <c r="B288" s="3">
        <v>22.891483000000001</v>
      </c>
      <c r="C288" s="4">
        <f t="shared" si="0"/>
        <v>-4.1513489154832459E-4</v>
      </c>
      <c r="D288" s="4">
        <f t="shared" si="1"/>
        <v>-4.1522108389253432E-4</v>
      </c>
      <c r="E288" s="4">
        <f t="shared" si="2"/>
        <v>-0.10463571314091864</v>
      </c>
    </row>
    <row r="289" spans="1:5" ht="15.75" customHeight="1">
      <c r="A289" s="2">
        <v>43762</v>
      </c>
      <c r="B289" s="3">
        <v>22.701409999999999</v>
      </c>
      <c r="C289" s="4">
        <f t="shared" si="0"/>
        <v>-8.3032191492356227E-3</v>
      </c>
      <c r="D289" s="4">
        <f t="shared" si="1"/>
        <v>-8.3378828871237369E-3</v>
      </c>
      <c r="E289" s="4">
        <f t="shared" si="2"/>
        <v>-2.1011464875551815</v>
      </c>
    </row>
    <row r="290" spans="1:5" ht="15.75" customHeight="1">
      <c r="A290" s="2">
        <v>43763</v>
      </c>
      <c r="B290" s="3">
        <v>22.910494</v>
      </c>
      <c r="C290" s="4">
        <f t="shared" si="0"/>
        <v>9.2101768128059324E-3</v>
      </c>
      <c r="D290" s="4">
        <f t="shared" si="1"/>
        <v>9.1680217735632362E-3</v>
      </c>
      <c r="E290" s="4">
        <f t="shared" si="2"/>
        <v>2.3103414869379355</v>
      </c>
    </row>
    <row r="291" spans="1:5" ht="15.75" customHeight="1">
      <c r="A291" s="2">
        <v>43766</v>
      </c>
      <c r="B291" s="3">
        <v>22.657060999999999</v>
      </c>
      <c r="C291" s="4">
        <f t="shared" si="0"/>
        <v>-1.1061874091409863E-2</v>
      </c>
      <c r="D291" s="4">
        <f t="shared" si="1"/>
        <v>-1.112351159297665E-2</v>
      </c>
      <c r="E291" s="4">
        <f t="shared" si="2"/>
        <v>-2.8031249214301157</v>
      </c>
    </row>
    <row r="292" spans="1:5" ht="15.75" customHeight="1">
      <c r="A292" s="2">
        <v>43767</v>
      </c>
      <c r="B292" s="3">
        <v>22.438476999999999</v>
      </c>
      <c r="C292" s="4">
        <f t="shared" si="0"/>
        <v>-9.6475001766557402E-3</v>
      </c>
      <c r="D292" s="4">
        <f t="shared" si="1"/>
        <v>-9.6943388003520349E-3</v>
      </c>
      <c r="E292" s="4">
        <f t="shared" si="2"/>
        <v>-2.4429733776887126</v>
      </c>
    </row>
    <row r="293" spans="1:5" ht="15.75" customHeight="1">
      <c r="A293" s="2">
        <v>43768</v>
      </c>
      <c r="B293" s="3">
        <v>22.508165000000002</v>
      </c>
      <c r="C293" s="4">
        <f t="shared" si="0"/>
        <v>3.1057366326601786E-3</v>
      </c>
      <c r="D293" s="4">
        <f t="shared" si="1"/>
        <v>3.1009237950070877E-3</v>
      </c>
      <c r="E293" s="4">
        <f t="shared" si="2"/>
        <v>0.78143279634178608</v>
      </c>
    </row>
    <row r="294" spans="1:5" ht="15.75" customHeight="1">
      <c r="A294" s="2">
        <v>43769</v>
      </c>
      <c r="B294" s="3">
        <v>22.261066</v>
      </c>
      <c r="C294" s="4">
        <f t="shared" si="0"/>
        <v>-1.0978193913186711E-2</v>
      </c>
      <c r="D294" s="4">
        <f t="shared" si="1"/>
        <v>-1.103889898084072E-2</v>
      </c>
      <c r="E294" s="4">
        <f t="shared" si="2"/>
        <v>-2.7818025431718612</v>
      </c>
    </row>
    <row r="295" spans="1:5" ht="15.75" customHeight="1">
      <c r="A295" s="2">
        <v>43770</v>
      </c>
      <c r="B295" s="3">
        <v>22.894656999999999</v>
      </c>
      <c r="C295" s="4">
        <f t="shared" si="0"/>
        <v>2.8461844549582626E-2</v>
      </c>
      <c r="D295" s="4">
        <f t="shared" si="1"/>
        <v>2.8064331269665944E-2</v>
      </c>
      <c r="E295" s="4">
        <f t="shared" si="2"/>
        <v>7.0722114799558176</v>
      </c>
    </row>
    <row r="296" spans="1:5" ht="15.75" customHeight="1">
      <c r="A296" s="2">
        <v>43773</v>
      </c>
      <c r="B296" s="3">
        <v>23.281144999999999</v>
      </c>
      <c r="C296" s="4">
        <f t="shared" si="0"/>
        <v>1.6881143928035261E-2</v>
      </c>
      <c r="D296" s="4">
        <f t="shared" si="1"/>
        <v>1.6740240942707471E-2</v>
      </c>
      <c r="E296" s="4">
        <f t="shared" si="2"/>
        <v>4.2185407175622824</v>
      </c>
    </row>
    <row r="297" spans="1:5" ht="15.75" customHeight="1">
      <c r="A297" s="2">
        <v>43774</v>
      </c>
      <c r="B297" s="3">
        <v>23.404696999999999</v>
      </c>
      <c r="C297" s="4">
        <f t="shared" si="0"/>
        <v>5.3069554783495452E-3</v>
      </c>
      <c r="D297" s="4">
        <f t="shared" si="1"/>
        <v>5.2929232139661761E-3</v>
      </c>
      <c r="E297" s="4">
        <f t="shared" si="2"/>
        <v>1.3338166499194763</v>
      </c>
    </row>
    <row r="298" spans="1:5" ht="15.75" customHeight="1">
      <c r="A298" s="2">
        <v>43775</v>
      </c>
      <c r="B298" s="3">
        <v>23.328662999999999</v>
      </c>
      <c r="C298" s="4">
        <f t="shared" si="0"/>
        <v>-3.2486641463463483E-3</v>
      </c>
      <c r="D298" s="4">
        <f t="shared" si="1"/>
        <v>-3.253952512236786E-3</v>
      </c>
      <c r="E298" s="4">
        <f t="shared" si="2"/>
        <v>-0.81999603308367008</v>
      </c>
    </row>
    <row r="299" spans="1:5" ht="15.75" customHeight="1">
      <c r="A299" s="2">
        <v>43776</v>
      </c>
      <c r="B299" s="3">
        <v>23.468052</v>
      </c>
      <c r="C299" s="4">
        <f t="shared" si="0"/>
        <v>5.9750102266898589E-3</v>
      </c>
      <c r="D299" s="4">
        <f t="shared" si="1"/>
        <v>5.9572306400748473E-3</v>
      </c>
      <c r="E299" s="4">
        <f t="shared" si="2"/>
        <v>1.5012221212988615</v>
      </c>
    </row>
    <row r="300" spans="1:5" ht="15.75" customHeight="1">
      <c r="A300" s="2">
        <v>43777</v>
      </c>
      <c r="B300" s="3">
        <v>23.452213</v>
      </c>
      <c r="C300" s="4">
        <f t="shared" si="0"/>
        <v>-6.7491754322002162E-4</v>
      </c>
      <c r="D300" s="4">
        <f t="shared" si="1"/>
        <v>-6.7514540259505608E-4</v>
      </c>
      <c r="E300" s="4">
        <f t="shared" si="2"/>
        <v>-0.17013664145395413</v>
      </c>
    </row>
    <row r="301" spans="1:5" ht="15.75" customHeight="1">
      <c r="A301" s="2">
        <v>43780</v>
      </c>
      <c r="B301" s="3">
        <v>23.411026</v>
      </c>
      <c r="C301" s="4">
        <f t="shared" si="0"/>
        <v>-1.756209531271132E-3</v>
      </c>
      <c r="D301" s="4">
        <f t="shared" si="1"/>
        <v>-1.757753475154064E-3</v>
      </c>
      <c r="E301" s="4">
        <f t="shared" si="2"/>
        <v>-0.44295387573882411</v>
      </c>
    </row>
    <row r="302" spans="1:5" ht="15.75" customHeight="1">
      <c r="A302" s="2">
        <v>43781</v>
      </c>
      <c r="B302" s="3">
        <v>23.046717000000001</v>
      </c>
      <c r="C302" s="4">
        <f t="shared" si="0"/>
        <v>-1.5561428191998022E-2</v>
      </c>
      <c r="D302" s="4">
        <f t="shared" si="1"/>
        <v>-1.5683778169075225E-2</v>
      </c>
      <c r="E302" s="4">
        <f t="shared" si="2"/>
        <v>-3.9523120986069569</v>
      </c>
    </row>
    <row r="303" spans="1:5" ht="15.75" customHeight="1">
      <c r="A303" s="2">
        <v>43782</v>
      </c>
      <c r="B303" s="3">
        <v>22.793282999999999</v>
      </c>
      <c r="C303" s="4">
        <f t="shared" si="0"/>
        <v>-1.099653369284667E-2</v>
      </c>
      <c r="D303" s="4">
        <f t="shared" si="1"/>
        <v>-1.1057442504946826E-2</v>
      </c>
      <c r="E303" s="4">
        <f t="shared" si="2"/>
        <v>-2.7864755112466004</v>
      </c>
    </row>
    <row r="304" spans="1:5" ht="15.75" customHeight="1">
      <c r="A304" s="2">
        <v>43783</v>
      </c>
      <c r="B304" s="3">
        <v>22.758431999999999</v>
      </c>
      <c r="C304" s="4">
        <f t="shared" si="0"/>
        <v>-1.5290030839348481E-3</v>
      </c>
      <c r="D304" s="4">
        <f t="shared" si="1"/>
        <v>-1.5301732020451281E-3</v>
      </c>
      <c r="E304" s="4">
        <f t="shared" si="2"/>
        <v>-0.3856036469153723</v>
      </c>
    </row>
    <row r="305" spans="1:5" ht="15.75" customHeight="1">
      <c r="A305" s="2">
        <v>43784</v>
      </c>
      <c r="B305" s="3">
        <v>22.685573999999999</v>
      </c>
      <c r="C305" s="4">
        <f t="shared" si="0"/>
        <v>-3.2013629058451872E-3</v>
      </c>
      <c r="D305" s="4">
        <f t="shared" si="1"/>
        <v>-3.2064982310279102E-3</v>
      </c>
      <c r="E305" s="4">
        <f t="shared" si="2"/>
        <v>-0.80803755421903334</v>
      </c>
    </row>
    <row r="306" spans="1:5" ht="15.75" customHeight="1">
      <c r="A306" s="2">
        <v>43787</v>
      </c>
      <c r="B306" s="3">
        <v>22.498660999999998</v>
      </c>
      <c r="C306" s="4">
        <f t="shared" si="0"/>
        <v>-8.2392889860314119E-3</v>
      </c>
      <c r="D306" s="4">
        <f t="shared" si="1"/>
        <v>-8.2734195311017257E-3</v>
      </c>
      <c r="E306" s="4">
        <f t="shared" si="2"/>
        <v>-2.0849017218376349</v>
      </c>
    </row>
    <row r="307" spans="1:5" ht="15.75" customHeight="1">
      <c r="A307" s="2">
        <v>43788</v>
      </c>
      <c r="B307" s="3">
        <v>22.495493</v>
      </c>
      <c r="C307" s="4">
        <f t="shared" si="0"/>
        <v>-1.4080837966307094E-4</v>
      </c>
      <c r="D307" s="4">
        <f t="shared" si="1"/>
        <v>-1.4081829409360805E-4</v>
      </c>
      <c r="E307" s="4">
        <f t="shared" si="2"/>
        <v>-3.5486210111589228E-2</v>
      </c>
    </row>
    <row r="308" spans="1:5" ht="15.75" customHeight="1">
      <c r="A308" s="2">
        <v>43789</v>
      </c>
      <c r="B308" s="3">
        <v>22.036144</v>
      </c>
      <c r="C308" s="4">
        <f t="shared" si="0"/>
        <v>-2.0419601384152799E-2</v>
      </c>
      <c r="D308" s="4">
        <f t="shared" si="1"/>
        <v>-2.0630963683894811E-2</v>
      </c>
      <c r="E308" s="4">
        <f t="shared" si="2"/>
        <v>-5.1990028483414923</v>
      </c>
    </row>
    <row r="309" spans="1:5" ht="15.75" customHeight="1">
      <c r="A309" s="2">
        <v>43790</v>
      </c>
      <c r="B309" s="3">
        <v>21.985458000000001</v>
      </c>
      <c r="C309" s="4">
        <f t="shared" si="0"/>
        <v>-2.3001301861159964E-3</v>
      </c>
      <c r="D309" s="4">
        <f t="shared" si="1"/>
        <v>-2.3027795489184086E-3</v>
      </c>
      <c r="E309" s="4">
        <f t="shared" si="2"/>
        <v>-0.58030044632743893</v>
      </c>
    </row>
    <row r="310" spans="1:5" ht="15.75" customHeight="1">
      <c r="A310" s="2">
        <v>43791</v>
      </c>
      <c r="B310" s="3">
        <v>22.337097</v>
      </c>
      <c r="C310" s="4">
        <f t="shared" si="0"/>
        <v>1.5994163050867472E-2</v>
      </c>
      <c r="D310" s="4">
        <f t="shared" si="1"/>
        <v>1.5867604111113726E-2</v>
      </c>
      <c r="E310" s="4">
        <f t="shared" si="2"/>
        <v>3.9986362360006589</v>
      </c>
    </row>
    <row r="311" spans="1:5" ht="15.75" customHeight="1">
      <c r="A311" s="2">
        <v>43794</v>
      </c>
      <c r="B311" s="3">
        <v>22.742595999999999</v>
      </c>
      <c r="C311" s="4">
        <f t="shared" si="0"/>
        <v>1.8153612351685583E-2</v>
      </c>
      <c r="D311" s="4">
        <f t="shared" si="1"/>
        <v>1.799080296437211E-2</v>
      </c>
      <c r="E311" s="4">
        <f t="shared" si="2"/>
        <v>4.533682347021772</v>
      </c>
    </row>
    <row r="312" spans="1:5" ht="15.75" customHeight="1">
      <c r="A312" s="2">
        <v>43795</v>
      </c>
      <c r="B312" s="3">
        <v>22.793282999999999</v>
      </c>
      <c r="C312" s="4">
        <f t="shared" si="0"/>
        <v>2.2287253398864371E-3</v>
      </c>
      <c r="D312" s="4">
        <f t="shared" si="1"/>
        <v>2.2262454155960345E-3</v>
      </c>
      <c r="E312" s="4">
        <f t="shared" si="2"/>
        <v>0.56101384473020066</v>
      </c>
    </row>
    <row r="313" spans="1:5" ht="15.75" customHeight="1">
      <c r="A313" s="2">
        <v>43796</v>
      </c>
      <c r="B313" s="3">
        <v>22.850498000000002</v>
      </c>
      <c r="C313" s="4">
        <f t="shared" si="0"/>
        <v>2.5101693336586441E-3</v>
      </c>
      <c r="D313" s="4">
        <f t="shared" si="1"/>
        <v>2.5070241208617972E-3</v>
      </c>
      <c r="E313" s="4">
        <f t="shared" si="2"/>
        <v>0.63177007845717292</v>
      </c>
    </row>
    <row r="314" spans="1:5" ht="15.75" customHeight="1">
      <c r="A314" s="2">
        <v>43798</v>
      </c>
      <c r="B314" s="3">
        <v>22.739243999999999</v>
      </c>
      <c r="C314" s="4">
        <f t="shared" si="0"/>
        <v>-4.868777914599603E-3</v>
      </c>
      <c r="D314" s="4">
        <f t="shared" si="1"/>
        <v>-4.8806690262791306E-3</v>
      </c>
      <c r="E314" s="4">
        <f t="shared" si="2"/>
        <v>-1.2299285946223408</v>
      </c>
    </row>
    <row r="315" spans="1:5" ht="15.75" customHeight="1">
      <c r="A315" s="2">
        <v>43801</v>
      </c>
      <c r="B315" s="3">
        <v>22.252928000000001</v>
      </c>
      <c r="C315" s="4">
        <f t="shared" si="0"/>
        <v>-2.1386638887378958E-2</v>
      </c>
      <c r="D315" s="4">
        <f t="shared" si="1"/>
        <v>-2.1618646927225933E-2</v>
      </c>
      <c r="E315" s="4">
        <f t="shared" si="2"/>
        <v>-5.4478990256609352</v>
      </c>
    </row>
    <row r="316" spans="1:5" ht="15.75" customHeight="1">
      <c r="A316" s="2">
        <v>43802</v>
      </c>
      <c r="B316" s="3">
        <v>22.157574</v>
      </c>
      <c r="C316" s="4">
        <f t="shared" si="0"/>
        <v>-4.2850091457627675E-3</v>
      </c>
      <c r="D316" s="4">
        <f t="shared" si="1"/>
        <v>-4.2942161081443971E-3</v>
      </c>
      <c r="E316" s="4">
        <f t="shared" si="2"/>
        <v>-1.0821424592523881</v>
      </c>
    </row>
    <row r="317" spans="1:5" ht="15.75" customHeight="1">
      <c r="A317" s="2">
        <v>43803</v>
      </c>
      <c r="B317" s="3">
        <v>22.392787999999999</v>
      </c>
      <c r="C317" s="4">
        <f t="shared" si="0"/>
        <v>1.0615512330005043E-2</v>
      </c>
      <c r="D317" s="4">
        <f t="shared" si="1"/>
        <v>1.0559563381857706E-2</v>
      </c>
      <c r="E317" s="4">
        <f t="shared" si="2"/>
        <v>2.661009972228142</v>
      </c>
    </row>
    <row r="318" spans="1:5" ht="15.75" customHeight="1">
      <c r="A318" s="2">
        <v>43804</v>
      </c>
      <c r="B318" s="3">
        <v>22.456358000000002</v>
      </c>
      <c r="C318" s="4">
        <f t="shared" si="0"/>
        <v>2.8388604402454095E-3</v>
      </c>
      <c r="D318" s="4">
        <f t="shared" si="1"/>
        <v>2.8348384859923212E-3</v>
      </c>
      <c r="E318" s="4">
        <f t="shared" si="2"/>
        <v>0.71437929847006498</v>
      </c>
    </row>
    <row r="319" spans="1:5" ht="15.75" customHeight="1">
      <c r="A319" s="2">
        <v>43805</v>
      </c>
      <c r="B319" s="3">
        <v>22.653424999999999</v>
      </c>
      <c r="C319" s="4">
        <f t="shared" si="0"/>
        <v>8.7755547894274293E-3</v>
      </c>
      <c r="D319" s="4">
        <f t="shared" si="1"/>
        <v>8.7372734057306663E-3</v>
      </c>
      <c r="E319" s="4">
        <f t="shared" si="2"/>
        <v>2.2017928982441277</v>
      </c>
    </row>
    <row r="320" spans="1:5" ht="15.75" customHeight="1">
      <c r="A320" s="2">
        <v>43808</v>
      </c>
      <c r="B320" s="3">
        <v>22.380074</v>
      </c>
      <c r="C320" s="4">
        <f t="shared" si="0"/>
        <v>-1.206665217290534E-2</v>
      </c>
      <c r="D320" s="4">
        <f t="shared" si="1"/>
        <v>-1.2140045223379947E-2</v>
      </c>
      <c r="E320" s="4">
        <f t="shared" si="2"/>
        <v>-3.0592913962917465</v>
      </c>
    </row>
    <row r="321" spans="1:5" ht="15.75" customHeight="1">
      <c r="A321" s="2">
        <v>43809</v>
      </c>
      <c r="B321" s="3">
        <v>22.376894</v>
      </c>
      <c r="C321" s="4">
        <f t="shared" si="0"/>
        <v>-1.420906829888232E-4</v>
      </c>
      <c r="D321" s="4">
        <f t="shared" si="1"/>
        <v>-1.4210077882632836E-4</v>
      </c>
      <c r="E321" s="4">
        <f t="shared" si="2"/>
        <v>-3.5809396264234745E-2</v>
      </c>
    </row>
    <row r="322" spans="1:5" ht="15.75" customHeight="1">
      <c r="A322" s="2">
        <v>43810</v>
      </c>
      <c r="B322" s="3">
        <v>22.799638999999999</v>
      </c>
      <c r="C322" s="4">
        <f t="shared" si="0"/>
        <v>1.8892032111337661E-2</v>
      </c>
      <c r="D322" s="4">
        <f t="shared" si="1"/>
        <v>1.8715793878544988E-2</v>
      </c>
      <c r="E322" s="4">
        <f t="shared" si="2"/>
        <v>4.7163800573933372</v>
      </c>
    </row>
    <row r="323" spans="1:5" ht="15.75" customHeight="1">
      <c r="A323" s="2">
        <v>43811</v>
      </c>
      <c r="B323" s="3">
        <v>22.974457000000001</v>
      </c>
      <c r="C323" s="4">
        <f t="shared" si="0"/>
        <v>7.6675775436620694E-3</v>
      </c>
      <c r="D323" s="4">
        <f t="shared" si="1"/>
        <v>7.6383310755398608E-3</v>
      </c>
      <c r="E323" s="4">
        <f t="shared" si="2"/>
        <v>1.924859431036045</v>
      </c>
    </row>
    <row r="324" spans="1:5" ht="15.75" customHeight="1">
      <c r="A324" s="2">
        <v>43812</v>
      </c>
      <c r="B324" s="3">
        <v>23.133386999999999</v>
      </c>
      <c r="C324" s="4">
        <f t="shared" si="0"/>
        <v>6.9176825376111393E-3</v>
      </c>
      <c r="D324" s="4">
        <f t="shared" si="1"/>
        <v>6.8938651494313968E-3</v>
      </c>
      <c r="E324" s="4">
        <f t="shared" si="2"/>
        <v>1.7372540176567119</v>
      </c>
    </row>
    <row r="325" spans="1:5" ht="15.75" customHeight="1">
      <c r="A325" s="2">
        <v>43815</v>
      </c>
      <c r="B325" s="3">
        <v>23.136564</v>
      </c>
      <c r="C325" s="4">
        <f t="shared" si="0"/>
        <v>1.3733397534917277E-4</v>
      </c>
      <c r="D325" s="4">
        <f t="shared" si="1"/>
        <v>1.3732454590212735E-4</v>
      </c>
      <c r="E325" s="4">
        <f t="shared" si="2"/>
        <v>3.4605785567336095E-2</v>
      </c>
    </row>
    <row r="326" spans="1:5" ht="15.75" customHeight="1">
      <c r="A326" s="2">
        <v>43816</v>
      </c>
      <c r="B326" s="3">
        <v>22.917245999999999</v>
      </c>
      <c r="C326" s="4">
        <f t="shared" si="0"/>
        <v>-9.4792813660663378E-3</v>
      </c>
      <c r="D326" s="4">
        <f t="shared" si="1"/>
        <v>-9.5244957135493767E-3</v>
      </c>
      <c r="E326" s="4">
        <f t="shared" si="2"/>
        <v>-2.4001729198144428</v>
      </c>
    </row>
    <row r="327" spans="1:5" ht="15.75" customHeight="1">
      <c r="A327" s="2">
        <v>43817</v>
      </c>
      <c r="B327" s="3">
        <v>23.184242000000001</v>
      </c>
      <c r="C327" s="4">
        <f t="shared" si="0"/>
        <v>1.1650440022330889E-2</v>
      </c>
      <c r="D327" s="4">
        <f t="shared" si="1"/>
        <v>1.1583096198075911E-2</v>
      </c>
      <c r="E327" s="4">
        <f t="shared" si="2"/>
        <v>2.9189402419151294</v>
      </c>
    </row>
    <row r="328" spans="1:5" ht="15.75" customHeight="1">
      <c r="A328" s="2">
        <v>43818</v>
      </c>
      <c r="B328" s="3">
        <v>23.072991999999999</v>
      </c>
      <c r="C328" s="4">
        <f t="shared" si="0"/>
        <v>-4.7985178898668256E-3</v>
      </c>
      <c r="D328" s="4">
        <f t="shared" si="1"/>
        <v>-4.810067739756692E-3</v>
      </c>
      <c r="E328" s="4">
        <f t="shared" si="2"/>
        <v>-1.2121370704186865</v>
      </c>
    </row>
    <row r="329" spans="1:5" ht="15.75" customHeight="1">
      <c r="A329" s="2">
        <v>43819</v>
      </c>
      <c r="B329" s="3">
        <v>23.260527</v>
      </c>
      <c r="C329" s="4">
        <f t="shared" si="0"/>
        <v>8.1279012275477947E-3</v>
      </c>
      <c r="D329" s="4">
        <f t="shared" si="1"/>
        <v>8.0950477382518791E-3</v>
      </c>
      <c r="E329" s="4">
        <f t="shared" si="2"/>
        <v>2.0399520300394736</v>
      </c>
    </row>
    <row r="330" spans="1:5" ht="15.75" customHeight="1">
      <c r="A330" s="2">
        <v>43822</v>
      </c>
      <c r="B330" s="3">
        <v>23.114312999999999</v>
      </c>
      <c r="C330" s="4">
        <f t="shared" si="0"/>
        <v>-6.2859280875278752E-3</v>
      </c>
      <c r="D330" s="4">
        <f t="shared" si="1"/>
        <v>-6.3057677175113935E-3</v>
      </c>
      <c r="E330" s="4">
        <f t="shared" si="2"/>
        <v>-1.5890534648128711</v>
      </c>
    </row>
    <row r="331" spans="1:5" ht="15.75" customHeight="1">
      <c r="A331" s="2">
        <v>43823</v>
      </c>
      <c r="B331" s="3">
        <v>23.196959</v>
      </c>
      <c r="C331" s="4">
        <f t="shared" si="0"/>
        <v>3.5755334800562943E-3</v>
      </c>
      <c r="D331" s="4">
        <f t="shared" si="1"/>
        <v>3.5691564565428096E-3</v>
      </c>
      <c r="E331" s="4">
        <f t="shared" si="2"/>
        <v>0.89942742704878798</v>
      </c>
    </row>
    <row r="332" spans="1:5" ht="15.75" customHeight="1">
      <c r="A332" s="2">
        <v>43825</v>
      </c>
      <c r="B332" s="3">
        <v>23.161991</v>
      </c>
      <c r="C332" s="4">
        <f t="shared" si="0"/>
        <v>-1.5074389707719544E-3</v>
      </c>
      <c r="D332" s="4">
        <f t="shared" si="1"/>
        <v>-1.5085763000105979E-3</v>
      </c>
      <c r="E332" s="4">
        <f t="shared" si="2"/>
        <v>-0.38016122760267068</v>
      </c>
    </row>
    <row r="333" spans="1:5" ht="15.75" customHeight="1">
      <c r="A333" s="2">
        <v>43826</v>
      </c>
      <c r="B333" s="3">
        <v>23.155636000000001</v>
      </c>
      <c r="C333" s="4">
        <f t="shared" si="0"/>
        <v>-2.743719225173355E-4</v>
      </c>
      <c r="D333" s="4">
        <f t="shared" si="1"/>
        <v>-2.7440956937958751E-4</v>
      </c>
      <c r="E333" s="4">
        <f t="shared" si="2"/>
        <v>-6.915121148365605E-2</v>
      </c>
    </row>
    <row r="334" spans="1:5" ht="15.75" customHeight="1">
      <c r="A334" s="2">
        <v>43829</v>
      </c>
      <c r="B334" s="3">
        <v>22.993525999999999</v>
      </c>
      <c r="C334" s="4">
        <f t="shared" si="0"/>
        <v>-7.0008873865525425E-3</v>
      </c>
      <c r="D334" s="4">
        <f t="shared" si="1"/>
        <v>-7.025508579410665E-3</v>
      </c>
      <c r="E334" s="4">
        <f t="shared" si="2"/>
        <v>-1.7704281620114877</v>
      </c>
    </row>
    <row r="335" spans="1:5" ht="15.75" customHeight="1">
      <c r="A335" s="2">
        <v>43830</v>
      </c>
      <c r="B335" s="3">
        <v>22.999887000000001</v>
      </c>
      <c r="C335" s="4">
        <f t="shared" si="0"/>
        <v>2.7664308640622747E-4</v>
      </c>
      <c r="D335" s="4">
        <f t="shared" si="1"/>
        <v>2.7660482776349372E-4</v>
      </c>
      <c r="E335" s="4">
        <f t="shared" si="2"/>
        <v>6.970441659640042E-2</v>
      </c>
    </row>
    <row r="336" spans="1:5" ht="15.75" customHeight="1">
      <c r="A336" s="2">
        <v>43832</v>
      </c>
      <c r="B336" s="3">
        <v>23.263705999999999</v>
      </c>
      <c r="C336" s="4">
        <f t="shared" si="0"/>
        <v>1.1470447659155805E-2</v>
      </c>
      <c r="D336" s="4">
        <f t="shared" si="1"/>
        <v>1.1405160846070043E-2</v>
      </c>
      <c r="E336" s="4">
        <f t="shared" si="2"/>
        <v>2.874100533209651</v>
      </c>
    </row>
    <row r="337" spans="1:5" ht="15.75" customHeight="1">
      <c r="A337" s="2">
        <v>43833</v>
      </c>
      <c r="B337" s="3">
        <v>23.16835</v>
      </c>
      <c r="C337" s="4">
        <f t="shared" si="0"/>
        <v>-4.0989169997247598E-3</v>
      </c>
      <c r="D337" s="4">
        <f t="shared" si="1"/>
        <v>-4.1073405862779248E-3</v>
      </c>
      <c r="E337" s="4">
        <f t="shared" si="2"/>
        <v>-1.035049827742037</v>
      </c>
    </row>
    <row r="338" spans="1:5" ht="15.75" customHeight="1">
      <c r="A338" s="2">
        <v>43836</v>
      </c>
      <c r="B338" s="3">
        <v>23.047567000000001</v>
      </c>
      <c r="C338" s="4">
        <f t="shared" si="0"/>
        <v>-5.2132758698828106E-3</v>
      </c>
      <c r="D338" s="4">
        <f t="shared" si="1"/>
        <v>-5.2269124071985095E-3</v>
      </c>
      <c r="E338" s="4">
        <f t="shared" si="2"/>
        <v>-1.3171819266140243</v>
      </c>
    </row>
    <row r="339" spans="1:5" ht="15.75" customHeight="1">
      <c r="A339" s="2">
        <v>43837</v>
      </c>
      <c r="B339" s="3">
        <v>23.203313999999999</v>
      </c>
      <c r="C339" s="4">
        <f t="shared" si="0"/>
        <v>6.75763302911748E-3</v>
      </c>
      <c r="D339" s="4">
        <f t="shared" si="1"/>
        <v>6.7349025723034469E-3</v>
      </c>
      <c r="E339" s="4">
        <f t="shared" si="2"/>
        <v>1.6971954482204685</v>
      </c>
    </row>
    <row r="340" spans="1:5" ht="15.75" customHeight="1">
      <c r="A340" s="2">
        <v>43838</v>
      </c>
      <c r="B340" s="3">
        <v>23.324095</v>
      </c>
      <c r="C340" s="4">
        <f t="shared" si="0"/>
        <v>5.205334031164726E-3</v>
      </c>
      <c r="D340" s="4">
        <f t="shared" si="1"/>
        <v>5.1918331109096216E-3</v>
      </c>
      <c r="E340" s="4">
        <f t="shared" si="2"/>
        <v>1.3083419439492245</v>
      </c>
    </row>
    <row r="341" spans="1:5" ht="15.75" customHeight="1">
      <c r="A341" s="2">
        <v>43839</v>
      </c>
      <c r="B341" s="3">
        <v>23.438526</v>
      </c>
      <c r="C341" s="4">
        <f t="shared" si="0"/>
        <v>4.9061281906114572E-3</v>
      </c>
      <c r="D341" s="4">
        <f t="shared" si="1"/>
        <v>4.8941323630792878E-3</v>
      </c>
      <c r="E341" s="4">
        <f t="shared" si="2"/>
        <v>1.2333213554959805</v>
      </c>
    </row>
    <row r="342" spans="1:5" ht="15.75" customHeight="1">
      <c r="A342" s="2">
        <v>43840</v>
      </c>
      <c r="B342" s="3">
        <v>23.317743</v>
      </c>
      <c r="C342" s="4">
        <f t="shared" si="0"/>
        <v>-5.1531824142866077E-3</v>
      </c>
      <c r="D342" s="4">
        <f t="shared" si="1"/>
        <v>-5.1665058505592802E-3</v>
      </c>
      <c r="E342" s="4">
        <f t="shared" si="2"/>
        <v>-1.3019594743409386</v>
      </c>
    </row>
    <row r="343" spans="1:5" ht="15.75" customHeight="1">
      <c r="A343" s="2">
        <v>43843</v>
      </c>
      <c r="B343" s="3">
        <v>23.740483999999999</v>
      </c>
      <c r="C343" s="4">
        <f t="shared" si="0"/>
        <v>1.8129584840179364E-2</v>
      </c>
      <c r="D343" s="4">
        <f t="shared" si="1"/>
        <v>1.7967203583362179E-2</v>
      </c>
      <c r="E343" s="4">
        <f t="shared" si="2"/>
        <v>4.5277353030072689</v>
      </c>
    </row>
    <row r="344" spans="1:5" ht="15.75" customHeight="1">
      <c r="A344" s="2">
        <v>43844</v>
      </c>
      <c r="B344" s="3">
        <v>23.730948999999999</v>
      </c>
      <c r="C344" s="4">
        <f t="shared" si="0"/>
        <v>-4.016346086288564E-4</v>
      </c>
      <c r="D344" s="4">
        <f t="shared" si="1"/>
        <v>-4.0171528541072611E-4</v>
      </c>
      <c r="E344" s="4">
        <f t="shared" si="2"/>
        <v>-0.10123225192350298</v>
      </c>
    </row>
    <row r="345" spans="1:5" ht="15.75" customHeight="1">
      <c r="A345" s="2">
        <v>43845</v>
      </c>
      <c r="B345" s="3">
        <v>23.835842</v>
      </c>
      <c r="C345" s="4">
        <f t="shared" si="0"/>
        <v>4.4200929343365314E-3</v>
      </c>
      <c r="D345" s="4">
        <f t="shared" si="1"/>
        <v>4.4103530139178648E-3</v>
      </c>
      <c r="E345" s="4">
        <f t="shared" si="2"/>
        <v>1.111408959507302</v>
      </c>
    </row>
    <row r="346" spans="1:5" ht="15.75" customHeight="1">
      <c r="A346" s="2">
        <v>43846</v>
      </c>
      <c r="B346" s="3">
        <v>24.392085999999999</v>
      </c>
      <c r="C346" s="4">
        <f t="shared" si="0"/>
        <v>2.3336452725269765E-2</v>
      </c>
      <c r="D346" s="4">
        <f t="shared" si="1"/>
        <v>2.3068321192086044E-2</v>
      </c>
      <c r="E346" s="4">
        <f t="shared" si="2"/>
        <v>5.8132169404056828</v>
      </c>
    </row>
    <row r="347" spans="1:5" ht="15.75" customHeight="1">
      <c r="A347" s="2">
        <v>43847</v>
      </c>
      <c r="B347" s="3">
        <v>24.284018</v>
      </c>
      <c r="C347" s="4">
        <f t="shared" si="0"/>
        <v>-4.4304533855775759E-3</v>
      </c>
      <c r="D347" s="4">
        <f t="shared" si="1"/>
        <v>-4.4402969291789515E-3</v>
      </c>
      <c r="E347" s="4">
        <f t="shared" si="2"/>
        <v>-1.1189548261530957</v>
      </c>
    </row>
    <row r="348" spans="1:5" ht="15.75" customHeight="1">
      <c r="A348" s="2">
        <v>43851</v>
      </c>
      <c r="B348" s="3">
        <v>23.784986</v>
      </c>
      <c r="C348" s="4">
        <f t="shared" si="0"/>
        <v>-2.0549811814502845E-2</v>
      </c>
      <c r="D348" s="4">
        <f t="shared" si="1"/>
        <v>-2.0763897218898431E-2</v>
      </c>
      <c r="E348" s="4">
        <f t="shared" si="2"/>
        <v>-5.2325020991624047</v>
      </c>
    </row>
    <row r="349" spans="1:5" ht="15.75" customHeight="1">
      <c r="A349" s="2">
        <v>43852</v>
      </c>
      <c r="B349" s="3">
        <v>23.715057000000002</v>
      </c>
      <c r="C349" s="4">
        <f t="shared" si="0"/>
        <v>-2.9400479781656525E-3</v>
      </c>
      <c r="D349" s="4">
        <f t="shared" si="1"/>
        <v>-2.9443784090884906E-3</v>
      </c>
      <c r="E349" s="4">
        <f t="shared" si="2"/>
        <v>-0.74198335909029967</v>
      </c>
    </row>
    <row r="350" spans="1:5" ht="15.75" customHeight="1">
      <c r="A350" s="2">
        <v>43853</v>
      </c>
      <c r="B350" s="3">
        <v>24.360303999999999</v>
      </c>
      <c r="C350" s="4">
        <f t="shared" si="0"/>
        <v>2.7208325917158774E-2</v>
      </c>
      <c r="D350" s="4">
        <f t="shared" si="1"/>
        <v>2.684475936965805E-2</v>
      </c>
      <c r="E350" s="4">
        <f t="shared" si="2"/>
        <v>6.7648793611538283</v>
      </c>
    </row>
    <row r="351" spans="1:5" ht="15.75" customHeight="1">
      <c r="A351" s="2">
        <v>43854</v>
      </c>
      <c r="B351" s="3">
        <v>24.379367999999999</v>
      </c>
      <c r="C351" s="4">
        <f t="shared" si="0"/>
        <v>7.825846508319515E-4</v>
      </c>
      <c r="D351" s="4">
        <f t="shared" si="1"/>
        <v>7.8227859113217746E-4</v>
      </c>
      <c r="E351" s="4">
        <f t="shared" si="2"/>
        <v>0.19713420496530873</v>
      </c>
    </row>
    <row r="352" spans="1:5" ht="15.75" customHeight="1">
      <c r="A352" s="2">
        <v>43857</v>
      </c>
      <c r="B352" s="3">
        <v>23.893059000000001</v>
      </c>
      <c r="C352" s="4">
        <f t="shared" si="0"/>
        <v>-1.9947563858095031E-2</v>
      </c>
      <c r="D352" s="4">
        <f t="shared" si="1"/>
        <v>-2.0149202481678747E-2</v>
      </c>
      <c r="E352" s="4">
        <f t="shared" si="2"/>
        <v>-5.0775990253830443</v>
      </c>
    </row>
    <row r="353" spans="1:5" ht="15.75" customHeight="1">
      <c r="A353" s="2">
        <v>43858</v>
      </c>
      <c r="B353" s="3">
        <v>24.226800999999998</v>
      </c>
      <c r="C353" s="4">
        <f t="shared" si="0"/>
        <v>1.3968157028365322E-2</v>
      </c>
      <c r="D353" s="4">
        <f t="shared" si="1"/>
        <v>1.3871501350813255E-2</v>
      </c>
      <c r="E353" s="4">
        <f t="shared" si="2"/>
        <v>3.4956183404049401</v>
      </c>
    </row>
    <row r="354" spans="1:5" ht="15.75" customHeight="1">
      <c r="A354" s="2">
        <v>43859</v>
      </c>
      <c r="B354" s="3">
        <v>24.643190000000001</v>
      </c>
      <c r="C354" s="4">
        <f t="shared" si="0"/>
        <v>1.7187122641573783E-2</v>
      </c>
      <c r="D354" s="4">
        <f t="shared" si="1"/>
        <v>1.7041094872612784E-2</v>
      </c>
      <c r="E354" s="4">
        <f t="shared" si="2"/>
        <v>4.2943559078984217</v>
      </c>
    </row>
    <row r="355" spans="1:5" ht="15.75" customHeight="1">
      <c r="A355" s="2">
        <v>43860</v>
      </c>
      <c r="B355" s="3">
        <v>24.722653999999999</v>
      </c>
      <c r="C355" s="4">
        <f t="shared" si="0"/>
        <v>3.2245825317257213E-3</v>
      </c>
      <c r="D355" s="4">
        <f t="shared" si="1"/>
        <v>3.21939471484448E-3</v>
      </c>
      <c r="E355" s="4">
        <f t="shared" si="2"/>
        <v>0.81128746814080899</v>
      </c>
    </row>
    <row r="356" spans="1:5" ht="15.75" customHeight="1">
      <c r="A356" s="2">
        <v>43861</v>
      </c>
      <c r="B356" s="3">
        <v>24.264944</v>
      </c>
      <c r="C356" s="4">
        <f t="shared" si="0"/>
        <v>-1.8513789013105096E-2</v>
      </c>
      <c r="D356" s="4">
        <f t="shared" si="1"/>
        <v>-1.8687314282398008E-2</v>
      </c>
      <c r="E356" s="4">
        <f t="shared" si="2"/>
        <v>-4.709203199164298</v>
      </c>
    </row>
    <row r="357" spans="1:5" ht="15.75" customHeight="1">
      <c r="A357" s="2">
        <v>43864</v>
      </c>
      <c r="B357" s="3">
        <v>24.506516000000001</v>
      </c>
      <c r="C357" s="4">
        <f t="shared" si="0"/>
        <v>9.9555968478642048E-3</v>
      </c>
      <c r="D357" s="4">
        <f t="shared" si="1"/>
        <v>9.906366369778187E-3</v>
      </c>
      <c r="E357" s="4">
        <f t="shared" si="2"/>
        <v>2.4964043251841033</v>
      </c>
    </row>
    <row r="358" spans="1:5" ht="15.75" customHeight="1">
      <c r="A358" s="2">
        <v>43865</v>
      </c>
      <c r="B358" s="3">
        <v>24.719473000000001</v>
      </c>
      <c r="C358" s="4">
        <f t="shared" si="0"/>
        <v>8.6898113138562574E-3</v>
      </c>
      <c r="D358" s="4">
        <f t="shared" si="1"/>
        <v>8.6522722185346165E-3</v>
      </c>
      <c r="E358" s="4">
        <f t="shared" si="2"/>
        <v>2.1803725990707234</v>
      </c>
    </row>
    <row r="359" spans="1:5" ht="15.75" customHeight="1">
      <c r="A359" s="2">
        <v>43866</v>
      </c>
      <c r="B359" s="3">
        <v>24.846619</v>
      </c>
      <c r="C359" s="4">
        <f t="shared" si="0"/>
        <v>5.143556256235712E-3</v>
      </c>
      <c r="D359" s="4">
        <f t="shared" si="1"/>
        <v>5.1303733560910348E-3</v>
      </c>
      <c r="E359" s="4">
        <f t="shared" si="2"/>
        <v>1.2928540857349409</v>
      </c>
    </row>
    <row r="360" spans="1:5" ht="15.75" customHeight="1">
      <c r="A360" s="2">
        <v>43867</v>
      </c>
      <c r="B360" s="3">
        <v>24.894297000000002</v>
      </c>
      <c r="C360" s="4">
        <f t="shared" si="0"/>
        <v>1.9188928682812426E-3</v>
      </c>
      <c r="D360" s="4">
        <f t="shared" si="1"/>
        <v>1.9170541451938652E-3</v>
      </c>
      <c r="E360" s="4">
        <f t="shared" si="2"/>
        <v>0.48309764458885407</v>
      </c>
    </row>
    <row r="361" spans="1:5" ht="15.75" customHeight="1">
      <c r="A361" s="2">
        <v>43868</v>
      </c>
      <c r="B361" s="3">
        <v>24.751259000000001</v>
      </c>
      <c r="C361" s="4">
        <f t="shared" si="0"/>
        <v>-5.7458139910518723E-3</v>
      </c>
      <c r="D361" s="4">
        <f t="shared" si="1"/>
        <v>-5.7623846855001078E-3</v>
      </c>
      <c r="E361" s="4">
        <f t="shared" si="2"/>
        <v>-1.4521209407460272</v>
      </c>
    </row>
    <row r="362" spans="1:5" ht="15.75" customHeight="1">
      <c r="A362" s="2">
        <v>43871</v>
      </c>
      <c r="B362" s="3">
        <v>25.072292000000001</v>
      </c>
      <c r="C362" s="4">
        <f t="shared" si="0"/>
        <v>1.2970370517313883E-2</v>
      </c>
      <c r="D362" s="4">
        <f t="shared" si="1"/>
        <v>1.2886975596245692E-2</v>
      </c>
      <c r="E362" s="4">
        <f t="shared" si="2"/>
        <v>3.2475178502539142</v>
      </c>
    </row>
    <row r="363" spans="1:5" ht="15.75" customHeight="1">
      <c r="A363" s="2">
        <v>43872</v>
      </c>
      <c r="B363" s="3">
        <v>24.957863</v>
      </c>
      <c r="C363" s="4">
        <f t="shared" si="0"/>
        <v>-4.5639624809730682E-3</v>
      </c>
      <c r="D363" s="4">
        <f t="shared" si="1"/>
        <v>-4.5744091553419552E-3</v>
      </c>
      <c r="E363" s="4">
        <f t="shared" si="2"/>
        <v>-1.1527511071461727</v>
      </c>
    </row>
    <row r="364" spans="1:5" ht="15.75" customHeight="1">
      <c r="A364" s="2">
        <v>43873</v>
      </c>
      <c r="B364" s="3">
        <v>25.266188</v>
      </c>
      <c r="C364" s="4">
        <f t="shared" si="0"/>
        <v>1.2353822120106996E-2</v>
      </c>
      <c r="D364" s="4">
        <f t="shared" si="1"/>
        <v>1.2278136361032199E-2</v>
      </c>
      <c r="E364" s="4">
        <f t="shared" si="2"/>
        <v>3.094090362980114</v>
      </c>
    </row>
    <row r="365" spans="1:5" ht="15.75" customHeight="1">
      <c r="A365" s="2">
        <v>43874</v>
      </c>
      <c r="B365" s="3">
        <v>25.377431999999999</v>
      </c>
      <c r="C365" s="4">
        <f t="shared" si="0"/>
        <v>4.402880244538639E-3</v>
      </c>
      <c r="D365" s="4">
        <f t="shared" si="1"/>
        <v>4.393215924161158E-3</v>
      </c>
      <c r="E365" s="4">
        <f t="shared" si="2"/>
        <v>1.1070904128886119</v>
      </c>
    </row>
    <row r="366" spans="1:5" ht="15.75" customHeight="1">
      <c r="A366" s="2">
        <v>43875</v>
      </c>
      <c r="B366" s="3">
        <v>25.297969999999999</v>
      </c>
      <c r="C366" s="4">
        <f t="shared" si="0"/>
        <v>-3.1312072868523292E-3</v>
      </c>
      <c r="D366" s="4">
        <f t="shared" si="1"/>
        <v>-3.1361197737457386E-3</v>
      </c>
      <c r="E366" s="4">
        <f t="shared" si="2"/>
        <v>-0.79030218298392618</v>
      </c>
    </row>
    <row r="367" spans="1:5" ht="15.75" customHeight="1">
      <c r="A367" s="2">
        <v>43879</v>
      </c>
      <c r="B367" s="3">
        <v>25.272538999999998</v>
      </c>
      <c r="C367" s="4">
        <f t="shared" si="0"/>
        <v>-1.0052585246958983E-3</v>
      </c>
      <c r="D367" s="4">
        <f t="shared" si="1"/>
        <v>-1.0057641359217078E-3</v>
      </c>
      <c r="E367" s="4">
        <f t="shared" si="2"/>
        <v>-0.25345256225227036</v>
      </c>
    </row>
    <row r="368" spans="1:5" ht="15.75" customHeight="1">
      <c r="A368" s="2">
        <v>43880</v>
      </c>
      <c r="B368" s="3">
        <v>25.482324999999999</v>
      </c>
      <c r="C368" s="4">
        <f t="shared" si="0"/>
        <v>8.3009467311535717E-3</v>
      </c>
      <c r="D368" s="4">
        <f t="shared" si="1"/>
        <v>8.266683354560345E-3</v>
      </c>
      <c r="E368" s="4">
        <f t="shared" si="2"/>
        <v>2.0832042053492068</v>
      </c>
    </row>
    <row r="369" spans="1:5" ht="15.75" customHeight="1">
      <c r="A369" s="2">
        <v>43881</v>
      </c>
      <c r="B369" s="3">
        <v>25.571323</v>
      </c>
      <c r="C369" s="4">
        <f t="shared" si="0"/>
        <v>3.4925384555765668E-3</v>
      </c>
      <c r="D369" s="4">
        <f t="shared" si="1"/>
        <v>3.4864537065091455E-3</v>
      </c>
      <c r="E369" s="4">
        <f t="shared" si="2"/>
        <v>0.87858633404030462</v>
      </c>
    </row>
    <row r="370" spans="1:5" ht="15.75" customHeight="1">
      <c r="A370" s="2">
        <v>43882</v>
      </c>
      <c r="B370" s="3">
        <v>25.288430999999999</v>
      </c>
      <c r="C370" s="4">
        <f t="shared" si="0"/>
        <v>-1.1062861315388349E-2</v>
      </c>
      <c r="D370" s="4">
        <f t="shared" si="1"/>
        <v>-1.1124509860153682E-2</v>
      </c>
      <c r="E370" s="4">
        <f t="shared" si="2"/>
        <v>-2.8033764847587279</v>
      </c>
    </row>
    <row r="371" spans="1:5" ht="15.75" customHeight="1">
      <c r="A371" s="2">
        <v>43885</v>
      </c>
      <c r="B371" s="3">
        <v>24.811653</v>
      </c>
      <c r="C371" s="4">
        <f t="shared" si="0"/>
        <v>-1.885360147491948E-2</v>
      </c>
      <c r="D371" s="4">
        <f t="shared" si="1"/>
        <v>-1.9033596580534766E-2</v>
      </c>
      <c r="E371" s="4">
        <f t="shared" si="2"/>
        <v>-4.7964663382947608</v>
      </c>
    </row>
    <row r="372" spans="1:5" ht="15.75" customHeight="1">
      <c r="A372" s="2">
        <v>43886</v>
      </c>
      <c r="B372" s="3">
        <v>24.020195000000001</v>
      </c>
      <c r="C372" s="4">
        <f t="shared" si="0"/>
        <v>-3.1898640529915465E-2</v>
      </c>
      <c r="D372" s="4">
        <f t="shared" si="1"/>
        <v>-3.2418486990921626E-2</v>
      </c>
      <c r="E372" s="4">
        <f t="shared" si="2"/>
        <v>-8.1694587217122496</v>
      </c>
    </row>
    <row r="373" spans="1:5" ht="15.75" customHeight="1">
      <c r="A373" s="2">
        <v>43887</v>
      </c>
      <c r="B373" s="3">
        <v>23.937555</v>
      </c>
      <c r="C373" s="4">
        <f t="shared" si="0"/>
        <v>-3.4404383478153018E-3</v>
      </c>
      <c r="D373" s="4">
        <f t="shared" si="1"/>
        <v>-3.4463702653334378E-3</v>
      </c>
      <c r="E373" s="4">
        <f t="shared" si="2"/>
        <v>-0.86848530686402636</v>
      </c>
    </row>
    <row r="374" spans="1:5" ht="15.75" customHeight="1">
      <c r="A374" s="2">
        <v>43888</v>
      </c>
      <c r="B374" s="3">
        <v>23.050861000000001</v>
      </c>
      <c r="C374" s="4">
        <f t="shared" si="0"/>
        <v>-3.7041961887920409E-2</v>
      </c>
      <c r="D374" s="4">
        <f t="shared" si="1"/>
        <v>-3.7745442264149991E-2</v>
      </c>
      <c r="E374" s="4">
        <f t="shared" si="2"/>
        <v>-9.5118514505657981</v>
      </c>
    </row>
    <row r="375" spans="1:5" ht="15.75" customHeight="1">
      <c r="A375" s="2">
        <v>43889</v>
      </c>
      <c r="B375" s="3">
        <v>22.470364</v>
      </c>
      <c r="C375" s="4">
        <f t="shared" si="0"/>
        <v>-2.5183310940098989E-2</v>
      </c>
      <c r="D375" s="4">
        <f t="shared" si="1"/>
        <v>-2.550583688122933E-2</v>
      </c>
      <c r="E375" s="4">
        <f t="shared" si="2"/>
        <v>-6.4274708940697911</v>
      </c>
    </row>
    <row r="376" spans="1:5" ht="15.75" customHeight="1">
      <c r="A376" s="2">
        <v>43892</v>
      </c>
      <c r="B376" s="3">
        <v>22.566050000000001</v>
      </c>
      <c r="C376" s="4">
        <f t="shared" si="0"/>
        <v>4.2583199809313552E-3</v>
      </c>
      <c r="D376" s="4">
        <f t="shared" si="1"/>
        <v>4.2492789935921179E-3</v>
      </c>
      <c r="E376" s="4">
        <f t="shared" si="2"/>
        <v>1.0708183063852137</v>
      </c>
    </row>
    <row r="377" spans="1:5" ht="15.75" customHeight="1">
      <c r="A377" s="2">
        <v>43893</v>
      </c>
      <c r="B377" s="3">
        <v>21.979174</v>
      </c>
      <c r="C377" s="4">
        <f t="shared" si="0"/>
        <v>-2.6007032688485587E-2</v>
      </c>
      <c r="D377" s="4">
        <f t="shared" si="1"/>
        <v>-2.6351195785059026E-2</v>
      </c>
      <c r="E377" s="4">
        <f t="shared" si="2"/>
        <v>-6.6405013378348743</v>
      </c>
    </row>
    <row r="378" spans="1:5" ht="15.75" customHeight="1">
      <c r="A378" s="2">
        <v>43894</v>
      </c>
      <c r="B378" s="3">
        <v>22.964745000000001</v>
      </c>
      <c r="C378" s="4">
        <f t="shared" si="0"/>
        <v>4.4841130062485524E-2</v>
      </c>
      <c r="D378" s="4">
        <f t="shared" si="1"/>
        <v>4.3864845210908811E-2</v>
      </c>
      <c r="E378" s="4">
        <f t="shared" si="2"/>
        <v>11.05394099314902</v>
      </c>
    </row>
    <row r="379" spans="1:5" ht="15.75" customHeight="1">
      <c r="A379" s="2">
        <v>43895</v>
      </c>
      <c r="B379" s="3">
        <v>21.995123</v>
      </c>
      <c r="C379" s="4">
        <f t="shared" si="0"/>
        <v>-4.2222197546717855E-2</v>
      </c>
      <c r="D379" s="4">
        <f t="shared" si="1"/>
        <v>-4.3139466897330364E-2</v>
      </c>
      <c r="E379" s="4">
        <f t="shared" si="2"/>
        <v>-10.871145658127253</v>
      </c>
    </row>
    <row r="380" spans="1:5" ht="15.75" customHeight="1">
      <c r="A380" s="2">
        <v>43896</v>
      </c>
      <c r="B380" s="3">
        <v>21.768663</v>
      </c>
      <c r="C380" s="4">
        <f t="shared" si="0"/>
        <v>-1.0295918781631703E-2</v>
      </c>
      <c r="D380" s="4">
        <f t="shared" si="1"/>
        <v>-1.0349288395594016E-2</v>
      </c>
      <c r="E380" s="4">
        <f t="shared" si="2"/>
        <v>-2.608020675689692</v>
      </c>
    </row>
    <row r="381" spans="1:5" ht="15.75" customHeight="1">
      <c r="A381" s="2">
        <v>43899</v>
      </c>
      <c r="B381" s="3">
        <v>19.261676999999999</v>
      </c>
      <c r="C381" s="4">
        <f t="shared" si="0"/>
        <v>-0.11516490470728502</v>
      </c>
      <c r="D381" s="4">
        <f t="shared" si="1"/>
        <v>-0.12235398433894019</v>
      </c>
      <c r="E381" s="4">
        <f t="shared" si="2"/>
        <v>-30.833204053412928</v>
      </c>
    </row>
    <row r="382" spans="1:5" ht="15.75" customHeight="1">
      <c r="A382" s="2">
        <v>43900</v>
      </c>
      <c r="B382" s="3">
        <v>20.055876000000001</v>
      </c>
      <c r="C382" s="4">
        <f t="shared" si="0"/>
        <v>4.1232079636679742E-2</v>
      </c>
      <c r="D382" s="4">
        <f t="shared" si="1"/>
        <v>4.0404703917853668E-2</v>
      </c>
      <c r="E382" s="4">
        <f t="shared" si="2"/>
        <v>10.181985387299125</v>
      </c>
    </row>
    <row r="383" spans="1:5" ht="15.75" customHeight="1">
      <c r="A383" s="2">
        <v>43901</v>
      </c>
      <c r="B383" s="3">
        <v>18.598255000000002</v>
      </c>
      <c r="C383" s="4">
        <f t="shared" si="0"/>
        <v>-7.2678002197460706E-2</v>
      </c>
      <c r="D383" s="4">
        <f t="shared" si="1"/>
        <v>-7.5454419034661727E-2</v>
      </c>
      <c r="E383" s="4">
        <f t="shared" si="2"/>
        <v>-19.014513596734755</v>
      </c>
    </row>
    <row r="384" spans="1:5" ht="15.75" customHeight="1">
      <c r="A384" s="2">
        <v>43902</v>
      </c>
      <c r="B384" s="3">
        <v>17.03537</v>
      </c>
      <c r="C384" s="4">
        <f t="shared" si="0"/>
        <v>-8.4033959099926378E-2</v>
      </c>
      <c r="D384" s="4">
        <f t="shared" si="1"/>
        <v>-8.7775988248431566E-2</v>
      </c>
      <c r="E384" s="4">
        <f t="shared" si="2"/>
        <v>-22.119549038604756</v>
      </c>
    </row>
    <row r="385" spans="1:5" ht="15.75" customHeight="1">
      <c r="A385" s="2">
        <v>43903</v>
      </c>
      <c r="B385" s="3">
        <v>18.480238</v>
      </c>
      <c r="C385" s="4">
        <f t="shared" si="0"/>
        <v>8.481576860379314E-2</v>
      </c>
      <c r="D385" s="4">
        <f t="shared" si="1"/>
        <v>8.1410174053172163E-2</v>
      </c>
      <c r="E385" s="4">
        <f t="shared" si="2"/>
        <v>20.515363861399386</v>
      </c>
    </row>
    <row r="386" spans="1:5" ht="15.75" customHeight="1">
      <c r="A386" s="2">
        <v>43906</v>
      </c>
      <c r="B386" s="3">
        <v>15.606458</v>
      </c>
      <c r="C386" s="4">
        <f t="shared" si="0"/>
        <v>-0.15550557303428669</v>
      </c>
      <c r="D386" s="4">
        <f t="shared" si="1"/>
        <v>-0.16901714196776435</v>
      </c>
      <c r="E386" s="4">
        <f t="shared" si="2"/>
        <v>-42.592319775876618</v>
      </c>
    </row>
    <row r="387" spans="1:5" ht="15.75" customHeight="1">
      <c r="A387" s="2">
        <v>43907</v>
      </c>
      <c r="B387" s="3">
        <v>17.306486</v>
      </c>
      <c r="C387" s="4">
        <f t="shared" si="0"/>
        <v>0.10893105918075707</v>
      </c>
      <c r="D387" s="4">
        <f t="shared" si="1"/>
        <v>0.10339654158538093</v>
      </c>
      <c r="E387" s="4">
        <f t="shared" si="2"/>
        <v>26.055928479515995</v>
      </c>
    </row>
    <row r="388" spans="1:5" ht="15.75" customHeight="1">
      <c r="A388" s="2">
        <v>43908</v>
      </c>
      <c r="B388" s="3">
        <v>16.257124000000001</v>
      </c>
      <c r="C388" s="4">
        <f t="shared" si="0"/>
        <v>-6.0634030501628036E-2</v>
      </c>
      <c r="D388" s="4">
        <f t="shared" si="1"/>
        <v>-6.2550131829559305E-2</v>
      </c>
      <c r="E388" s="4">
        <f t="shared" si="2"/>
        <v>-15.762633221048945</v>
      </c>
    </row>
    <row r="389" spans="1:5" ht="15.75" customHeight="1">
      <c r="A389" s="2">
        <v>43909</v>
      </c>
      <c r="B389" s="3">
        <v>17.5457</v>
      </c>
      <c r="C389" s="4">
        <f t="shared" si="0"/>
        <v>7.9262236051099749E-2</v>
      </c>
      <c r="D389" s="4">
        <f t="shared" si="1"/>
        <v>7.6277692939423269E-2</v>
      </c>
      <c r="E389" s="4">
        <f t="shared" si="2"/>
        <v>19.221978620734664</v>
      </c>
    </row>
    <row r="390" spans="1:5" ht="15.75" customHeight="1">
      <c r="A390" s="2">
        <v>43910</v>
      </c>
      <c r="B390" s="3">
        <v>15.906272</v>
      </c>
      <c r="C390" s="4">
        <f t="shared" si="0"/>
        <v>-9.3437594396347856E-2</v>
      </c>
      <c r="D390" s="4">
        <f t="shared" si="1"/>
        <v>-9.8095408792001168E-2</v>
      </c>
      <c r="E390" s="4">
        <f t="shared" si="2"/>
        <v>-24.720043015584295</v>
      </c>
    </row>
    <row r="391" spans="1:5" ht="15.75" customHeight="1">
      <c r="A391" s="2">
        <v>43913</v>
      </c>
      <c r="B391" s="3">
        <v>15.201383999999999</v>
      </c>
      <c r="C391" s="4">
        <f t="shared" si="0"/>
        <v>-4.4315097843165285E-2</v>
      </c>
      <c r="D391" s="4">
        <f t="shared" si="1"/>
        <v>-4.5327020515195125E-2</v>
      </c>
      <c r="E391" s="4">
        <f t="shared" si="2"/>
        <v>-11.422409169829171</v>
      </c>
    </row>
    <row r="392" spans="1:5" ht="15.75" customHeight="1">
      <c r="A392" s="2">
        <v>43914</v>
      </c>
      <c r="B392" s="3">
        <v>17.701989999999999</v>
      </c>
      <c r="C392" s="4">
        <f t="shared" si="0"/>
        <v>0.16449857460347028</v>
      </c>
      <c r="D392" s="4">
        <f t="shared" si="1"/>
        <v>0.1522905862998353</v>
      </c>
      <c r="E392" s="4">
        <f t="shared" si="2"/>
        <v>38.377227747558493</v>
      </c>
    </row>
    <row r="393" spans="1:5" ht="15.75" customHeight="1">
      <c r="A393" s="2">
        <v>43915</v>
      </c>
      <c r="B393" s="3">
        <v>18.030514</v>
      </c>
      <c r="C393" s="4">
        <f t="shared" si="0"/>
        <v>1.8558591435200316E-2</v>
      </c>
      <c r="D393" s="4">
        <f t="shared" si="1"/>
        <v>1.8388482212425731E-2</v>
      </c>
      <c r="E393" s="4">
        <f t="shared" si="2"/>
        <v>4.6338975175312838</v>
      </c>
    </row>
    <row r="394" spans="1:5" ht="15.75" customHeight="1">
      <c r="A394" s="2">
        <v>43916</v>
      </c>
      <c r="B394" s="3">
        <v>18.681179</v>
      </c>
      <c r="C394" s="4">
        <f t="shared" si="0"/>
        <v>3.6086880274184087E-2</v>
      </c>
      <c r="D394" s="4">
        <f t="shared" si="1"/>
        <v>3.5451001589649138E-2</v>
      </c>
      <c r="E394" s="4">
        <f t="shared" si="2"/>
        <v>8.9336524005915834</v>
      </c>
    </row>
    <row r="395" spans="1:5" ht="15.75" customHeight="1">
      <c r="A395" s="2">
        <v>43917</v>
      </c>
      <c r="B395" s="3">
        <v>17.953966000000001</v>
      </c>
      <c r="C395" s="4">
        <f t="shared" si="0"/>
        <v>-3.8927575181416492E-2</v>
      </c>
      <c r="D395" s="4">
        <f t="shared" si="1"/>
        <v>-3.9705508836393982E-2</v>
      </c>
      <c r="E395" s="4">
        <f t="shared" si="2"/>
        <v>-10.005788226771283</v>
      </c>
    </row>
    <row r="396" spans="1:5" ht="15.75" customHeight="1">
      <c r="A396" s="2">
        <v>43920</v>
      </c>
      <c r="B396" s="3">
        <v>18.505754</v>
      </c>
      <c r="C396" s="4">
        <f t="shared" si="0"/>
        <v>3.0733488077230309E-2</v>
      </c>
      <c r="D396" s="4">
        <f t="shared" si="1"/>
        <v>3.0270673148140775E-2</v>
      </c>
      <c r="E396" s="4">
        <f t="shared" si="2"/>
        <v>7.6282096333314753</v>
      </c>
    </row>
    <row r="397" spans="1:5" ht="15.75" customHeight="1">
      <c r="A397" s="2">
        <v>43921</v>
      </c>
      <c r="B397" s="3">
        <v>18.276105999999999</v>
      </c>
      <c r="C397" s="4">
        <f t="shared" si="0"/>
        <v>-1.2409545701299226E-2</v>
      </c>
      <c r="D397" s="4">
        <f t="shared" si="1"/>
        <v>-1.2487187111995366E-2</v>
      </c>
      <c r="E397" s="4">
        <f t="shared" si="2"/>
        <v>-3.1467711522228323</v>
      </c>
    </row>
    <row r="398" spans="1:5" ht="15.75" customHeight="1">
      <c r="A398" s="2">
        <v>43922</v>
      </c>
      <c r="B398" s="3">
        <v>17.494667</v>
      </c>
      <c r="C398" s="4">
        <f t="shared" si="0"/>
        <v>-4.2757412328424824E-2</v>
      </c>
      <c r="D398" s="4">
        <f t="shared" si="1"/>
        <v>-4.3698432011646804E-2</v>
      </c>
      <c r="E398" s="4">
        <f t="shared" si="2"/>
        <v>-11.012004866934994</v>
      </c>
    </row>
    <row r="399" spans="1:5" ht="15.75" customHeight="1">
      <c r="A399" s="2">
        <v>43923</v>
      </c>
      <c r="B399" s="3">
        <v>18.135767000000001</v>
      </c>
      <c r="C399" s="4">
        <f t="shared" si="0"/>
        <v>3.6645453154381363E-2</v>
      </c>
      <c r="D399" s="4">
        <f t="shared" si="1"/>
        <v>3.5989974118528549E-2</v>
      </c>
      <c r="E399" s="4">
        <f t="shared" si="2"/>
        <v>9.0694734778691952</v>
      </c>
    </row>
    <row r="400" spans="1:5" ht="15.75" customHeight="1">
      <c r="A400" s="2">
        <v>43924</v>
      </c>
      <c r="B400" s="3">
        <v>18.107061000000002</v>
      </c>
      <c r="C400" s="4">
        <f t="shared" si="0"/>
        <v>-1.582839038459177E-3</v>
      </c>
      <c r="D400" s="4">
        <f t="shared" si="1"/>
        <v>-1.5840930516119686E-3</v>
      </c>
      <c r="E400" s="4">
        <f t="shared" si="2"/>
        <v>-0.39919144900621606</v>
      </c>
    </row>
    <row r="401" spans="1:5" ht="15.75" customHeight="1">
      <c r="A401" s="2">
        <v>43927</v>
      </c>
      <c r="B401" s="3">
        <v>19.542359999999999</v>
      </c>
      <c r="C401" s="4">
        <f t="shared" si="0"/>
        <v>7.9267364261930567E-2</v>
      </c>
      <c r="D401" s="4">
        <f t="shared" si="1"/>
        <v>7.6282444517377201E-2</v>
      </c>
      <c r="E401" s="4">
        <f t="shared" si="2"/>
        <v>19.223176018379053</v>
      </c>
    </row>
    <row r="402" spans="1:5" ht="15.75" customHeight="1">
      <c r="A402" s="2">
        <v>43928</v>
      </c>
      <c r="B402" s="3">
        <v>19.504083999999999</v>
      </c>
      <c r="C402" s="4">
        <f t="shared" si="0"/>
        <v>-1.9586170759314514E-3</v>
      </c>
      <c r="D402" s="4">
        <f t="shared" si="1"/>
        <v>-1.960537674577829E-3</v>
      </c>
      <c r="E402" s="4">
        <f t="shared" si="2"/>
        <v>-0.49405549399361293</v>
      </c>
    </row>
    <row r="403" spans="1:5" ht="15.75" customHeight="1">
      <c r="A403" s="2">
        <v>43929</v>
      </c>
      <c r="B403" s="3">
        <v>20.260003999999999</v>
      </c>
      <c r="C403" s="4">
        <f t="shared" si="0"/>
        <v>3.8757011095727427E-2</v>
      </c>
      <c r="D403" s="4">
        <f t="shared" si="1"/>
        <v>3.8024816715382853E-2</v>
      </c>
      <c r="E403" s="4">
        <f t="shared" si="2"/>
        <v>9.5822538122764787</v>
      </c>
    </row>
    <row r="404" spans="1:5" ht="15.75" customHeight="1">
      <c r="A404" s="2">
        <v>43930</v>
      </c>
      <c r="B404" s="3">
        <v>20.413103</v>
      </c>
      <c r="C404" s="4">
        <f t="shared" si="0"/>
        <v>7.5567112425052336E-3</v>
      </c>
      <c r="D404" s="4">
        <f t="shared" si="1"/>
        <v>7.528302328977372E-3</v>
      </c>
      <c r="E404" s="4">
        <f t="shared" si="2"/>
        <v>1.8971321869022977</v>
      </c>
    </row>
    <row r="405" spans="1:5" ht="15.75" customHeight="1">
      <c r="A405" s="2">
        <v>43934</v>
      </c>
      <c r="B405" s="3">
        <v>19.638044000000001</v>
      </c>
      <c r="C405" s="4">
        <f t="shared" si="0"/>
        <v>-3.7968700789879857E-2</v>
      </c>
      <c r="D405" s="4">
        <f t="shared" si="1"/>
        <v>-3.8708293284245063E-2</v>
      </c>
      <c r="E405" s="4">
        <f t="shared" si="2"/>
        <v>-9.7544899076297558</v>
      </c>
    </row>
    <row r="406" spans="1:5" ht="15.75" customHeight="1">
      <c r="A406" s="2">
        <v>43935</v>
      </c>
      <c r="B406" s="3">
        <v>19.947427999999999</v>
      </c>
      <c r="C406" s="4">
        <f t="shared" si="0"/>
        <v>1.5754318505447788E-2</v>
      </c>
      <c r="D406" s="4">
        <f t="shared" si="1"/>
        <v>1.563150742029687E-2</v>
      </c>
      <c r="E406" s="4">
        <f t="shared" si="2"/>
        <v>3.9391398699148112</v>
      </c>
    </row>
    <row r="407" spans="1:5" ht="15.75" customHeight="1">
      <c r="A407" s="2">
        <v>43936</v>
      </c>
      <c r="B407" s="3">
        <v>19.421154000000001</v>
      </c>
      <c r="C407" s="4">
        <f t="shared" si="0"/>
        <v>-2.63830504865087E-2</v>
      </c>
      <c r="D407" s="4">
        <f t="shared" si="1"/>
        <v>-2.6737328346252854E-2</v>
      </c>
      <c r="E407" s="4">
        <f t="shared" si="2"/>
        <v>-6.7378067432557192</v>
      </c>
    </row>
    <row r="408" spans="1:5" ht="15.75" customHeight="1">
      <c r="A408" s="2">
        <v>43937</v>
      </c>
      <c r="B408" s="3">
        <v>19.341421</v>
      </c>
      <c r="C408" s="4">
        <f t="shared" si="0"/>
        <v>-4.1054717963721898E-3</v>
      </c>
      <c r="D408" s="4">
        <f t="shared" si="1"/>
        <v>-4.1139223827339616E-3</v>
      </c>
      <c r="E408" s="4">
        <f t="shared" si="2"/>
        <v>-1.0367084404489584</v>
      </c>
    </row>
    <row r="409" spans="1:5" ht="15.75" customHeight="1">
      <c r="A409" s="2">
        <v>43938</v>
      </c>
      <c r="B409" s="3">
        <v>20.020788</v>
      </c>
      <c r="C409" s="4">
        <f t="shared" si="0"/>
        <v>3.5124978666252041E-2</v>
      </c>
      <c r="D409" s="4">
        <f t="shared" si="1"/>
        <v>3.4522171761899062E-2</v>
      </c>
      <c r="E409" s="4">
        <f t="shared" si="2"/>
        <v>8.6995872839985644</v>
      </c>
    </row>
    <row r="410" spans="1:5" ht="15.75" customHeight="1">
      <c r="A410" s="2">
        <v>43941</v>
      </c>
      <c r="B410" s="3">
        <v>19.456240000000001</v>
      </c>
      <c r="C410" s="4">
        <f t="shared" si="0"/>
        <v>-2.819809090431398E-2</v>
      </c>
      <c r="D410" s="4">
        <f t="shared" si="1"/>
        <v>-2.860329251783518E-2</v>
      </c>
      <c r="E410" s="4">
        <f t="shared" si="2"/>
        <v>-7.2080297144944652</v>
      </c>
    </row>
    <row r="411" spans="1:5" ht="15.75" customHeight="1">
      <c r="A411" s="2">
        <v>43942</v>
      </c>
      <c r="B411" s="3">
        <v>18.971430000000002</v>
      </c>
      <c r="C411" s="4">
        <f t="shared" si="0"/>
        <v>-2.4917969761886136E-2</v>
      </c>
      <c r="D411" s="4">
        <f t="shared" si="1"/>
        <v>-2.5233677945768088E-2</v>
      </c>
      <c r="E411" s="4">
        <f t="shared" si="2"/>
        <v>-6.3588868423335585</v>
      </c>
    </row>
    <row r="412" spans="1:5" ht="15.75" customHeight="1">
      <c r="A412" s="2">
        <v>43943</v>
      </c>
      <c r="B412" s="3">
        <v>19.421154000000001</v>
      </c>
      <c r="C412" s="4">
        <f t="shared" si="0"/>
        <v>2.3705329540261316E-2</v>
      </c>
      <c r="D412" s="4">
        <f t="shared" si="1"/>
        <v>2.3428721084438144E-2</v>
      </c>
      <c r="E412" s="4">
        <f t="shared" si="2"/>
        <v>5.9040377132784121</v>
      </c>
    </row>
    <row r="413" spans="1:5" ht="15.75" customHeight="1">
      <c r="A413" s="2">
        <v>43944</v>
      </c>
      <c r="B413" s="3">
        <v>19.606152999999999</v>
      </c>
      <c r="C413" s="4">
        <f t="shared" si="0"/>
        <v>9.5256440477222773E-3</v>
      </c>
      <c r="D413" s="4">
        <f t="shared" si="1"/>
        <v>9.4805611699760161E-3</v>
      </c>
      <c r="E413" s="4">
        <f t="shared" si="2"/>
        <v>2.3891014148339562</v>
      </c>
    </row>
    <row r="414" spans="1:5" ht="15.75" customHeight="1">
      <c r="A414" s="2">
        <v>43945</v>
      </c>
      <c r="B414" s="3">
        <v>20.355694</v>
      </c>
      <c r="C414" s="4">
        <f t="shared" si="0"/>
        <v>3.8229886301509565E-2</v>
      </c>
      <c r="D414" s="4">
        <f t="shared" si="1"/>
        <v>3.7517230648089046E-2</v>
      </c>
      <c r="E414" s="4">
        <f t="shared" si="2"/>
        <v>9.4543421233184404</v>
      </c>
    </row>
    <row r="415" spans="1:5" ht="15.75" customHeight="1">
      <c r="A415" s="2">
        <v>43948</v>
      </c>
      <c r="B415" s="3">
        <v>21.181781999999998</v>
      </c>
      <c r="C415" s="4">
        <f t="shared" si="0"/>
        <v>4.0582649749008735E-2</v>
      </c>
      <c r="D415" s="4">
        <f t="shared" si="1"/>
        <v>3.9780796420639225E-2</v>
      </c>
      <c r="E415" s="4">
        <f t="shared" si="2"/>
        <v>10.024760698001085</v>
      </c>
    </row>
    <row r="416" spans="1:5" ht="15.75" customHeight="1">
      <c r="A416" s="2">
        <v>43949</v>
      </c>
      <c r="B416" s="3">
        <v>21.322126000000001</v>
      </c>
      <c r="C416" s="4">
        <f t="shared" si="0"/>
        <v>6.6256937211421818E-3</v>
      </c>
      <c r="D416" s="4">
        <f t="shared" si="1"/>
        <v>6.6038402888215384E-3</v>
      </c>
      <c r="E416" s="4">
        <f t="shared" si="2"/>
        <v>1.6641677527830276</v>
      </c>
    </row>
    <row r="417" spans="1:5" ht="15.75" customHeight="1">
      <c r="A417" s="2">
        <v>43950</v>
      </c>
      <c r="B417" s="3">
        <v>21.736768999999999</v>
      </c>
      <c r="C417" s="4">
        <f t="shared" si="0"/>
        <v>1.9446606778329614E-2</v>
      </c>
      <c r="D417" s="4">
        <f t="shared" si="1"/>
        <v>1.9259937692624685E-2</v>
      </c>
      <c r="E417" s="4">
        <f t="shared" si="2"/>
        <v>4.8535042985414201</v>
      </c>
    </row>
    <row r="418" spans="1:5" ht="15.75" customHeight="1">
      <c r="A418" s="2">
        <v>43951</v>
      </c>
      <c r="B418" s="3">
        <v>21.124376000000002</v>
      </c>
      <c r="C418" s="4">
        <f t="shared" si="0"/>
        <v>-2.8173138335324692E-2</v>
      </c>
      <c r="D418" s="4">
        <f t="shared" si="1"/>
        <v>-2.8577616247380519E-2</v>
      </c>
      <c r="E418" s="4">
        <f t="shared" si="2"/>
        <v>-7.2015592943398907</v>
      </c>
    </row>
    <row r="419" spans="1:5" ht="15.75" customHeight="1">
      <c r="A419" s="2">
        <v>43952</v>
      </c>
      <c r="B419" s="3">
        <v>20.732059</v>
      </c>
      <c r="C419" s="4">
        <f t="shared" si="0"/>
        <v>-1.8571767516351818E-2</v>
      </c>
      <c r="D419" s="4">
        <f t="shared" si="1"/>
        <v>-1.874638817984316E-2</v>
      </c>
      <c r="E419" s="4">
        <f t="shared" si="2"/>
        <v>-4.7240898213204767</v>
      </c>
    </row>
    <row r="420" spans="1:5" ht="15.75" customHeight="1">
      <c r="A420" s="2">
        <v>43955</v>
      </c>
      <c r="B420" s="3">
        <v>20.330176999999999</v>
      </c>
      <c r="C420" s="4">
        <f t="shared" si="0"/>
        <v>-1.9384567639904968E-2</v>
      </c>
      <c r="D420" s="4">
        <f t="shared" si="1"/>
        <v>-1.9574912217929275E-2</v>
      </c>
      <c r="E420" s="4">
        <f t="shared" si="2"/>
        <v>-4.9328778789181777</v>
      </c>
    </row>
    <row r="421" spans="1:5" ht="15.75" customHeight="1">
      <c r="A421" s="2">
        <v>43956</v>
      </c>
      <c r="B421" s="3">
        <v>20.339742999999999</v>
      </c>
      <c r="C421" s="4">
        <f t="shared" si="0"/>
        <v>4.7053205685319513E-4</v>
      </c>
      <c r="D421" s="4">
        <f t="shared" si="1"/>
        <v>4.7042139135803024E-4</v>
      </c>
      <c r="E421" s="4">
        <f t="shared" si="2"/>
        <v>0.11854619062222362</v>
      </c>
    </row>
    <row r="422" spans="1:5" ht="15.75" customHeight="1">
      <c r="A422" s="2">
        <v>43957</v>
      </c>
      <c r="B422" s="3">
        <v>19.976137000000001</v>
      </c>
      <c r="C422" s="4">
        <f t="shared" si="0"/>
        <v>-1.7876627054727152E-2</v>
      </c>
      <c r="D422" s="4">
        <f t="shared" si="1"/>
        <v>-1.8038344155185265E-2</v>
      </c>
      <c r="E422" s="4">
        <f t="shared" si="2"/>
        <v>-4.545662727106687</v>
      </c>
    </row>
    <row r="423" spans="1:5" ht="15.75" customHeight="1">
      <c r="A423" s="2">
        <v>43958</v>
      </c>
      <c r="B423" s="3">
        <v>20.387592000000001</v>
      </c>
      <c r="C423" s="4">
        <f t="shared" si="0"/>
        <v>2.0597325699157957E-2</v>
      </c>
      <c r="D423" s="4">
        <f t="shared" si="1"/>
        <v>2.0388069322096455E-2</v>
      </c>
      <c r="E423" s="4">
        <f t="shared" si="2"/>
        <v>5.1377934691683071</v>
      </c>
    </row>
    <row r="424" spans="1:5" ht="15.75" customHeight="1">
      <c r="A424" s="2">
        <v>43959</v>
      </c>
      <c r="B424" s="3">
        <v>21.086102</v>
      </c>
      <c r="C424" s="4">
        <f t="shared" si="0"/>
        <v>3.426152534345394E-2</v>
      </c>
      <c r="D424" s="4">
        <f t="shared" si="1"/>
        <v>3.3687669969958742E-2</v>
      </c>
      <c r="E424" s="4">
        <f t="shared" si="2"/>
        <v>8.4892928324296033</v>
      </c>
    </row>
    <row r="425" spans="1:5" ht="15.75" customHeight="1">
      <c r="A425" s="2">
        <v>43962</v>
      </c>
      <c r="B425" s="3">
        <v>21.022307999999999</v>
      </c>
      <c r="C425" s="4">
        <f t="shared" si="0"/>
        <v>-3.0254050748688144E-3</v>
      </c>
      <c r="D425" s="4">
        <f t="shared" si="1"/>
        <v>-3.0299908643852489E-3</v>
      </c>
      <c r="E425" s="4">
        <f t="shared" si="2"/>
        <v>-0.76355769782508276</v>
      </c>
    </row>
    <row r="426" spans="1:5" ht="15.75" customHeight="1">
      <c r="A426" s="2">
        <v>43963</v>
      </c>
      <c r="B426" s="3">
        <v>20.46414</v>
      </c>
      <c r="C426" s="4">
        <f t="shared" si="0"/>
        <v>-2.6551223585916373E-2</v>
      </c>
      <c r="D426" s="4">
        <f t="shared" si="1"/>
        <v>-2.6910073516163056E-2</v>
      </c>
      <c r="E426" s="4">
        <f t="shared" si="2"/>
        <v>-6.7813385260730898</v>
      </c>
    </row>
    <row r="427" spans="1:5" ht="15.75" customHeight="1">
      <c r="A427" s="2">
        <v>43964</v>
      </c>
      <c r="B427" s="3">
        <v>19.880451000000001</v>
      </c>
      <c r="C427" s="4">
        <f t="shared" si="0"/>
        <v>-2.8522527699673658E-2</v>
      </c>
      <c r="D427" s="4">
        <f t="shared" si="1"/>
        <v>-2.8937199007535046E-2</v>
      </c>
      <c r="E427" s="4">
        <f t="shared" si="2"/>
        <v>-7.2921741498988313</v>
      </c>
    </row>
    <row r="428" spans="1:5" ht="15.75" customHeight="1">
      <c r="A428" s="2">
        <v>43965</v>
      </c>
      <c r="B428" s="3">
        <v>20.084582999999999</v>
      </c>
      <c r="C428" s="4">
        <f t="shared" si="0"/>
        <v>1.0267976315024128E-2</v>
      </c>
      <c r="D428" s="4">
        <f t="shared" si="1"/>
        <v>1.0215618745405631E-2</v>
      </c>
      <c r="E428" s="4">
        <f t="shared" si="2"/>
        <v>2.5743359238422188</v>
      </c>
    </row>
    <row r="429" spans="1:5" ht="15.75" customHeight="1">
      <c r="A429" s="2">
        <v>43966</v>
      </c>
      <c r="B429" s="3">
        <v>19.775196000000001</v>
      </c>
      <c r="C429" s="4">
        <f t="shared" si="0"/>
        <v>-1.5404203313556346E-2</v>
      </c>
      <c r="D429" s="4">
        <f t="shared" si="1"/>
        <v>-1.5524080724183919E-2</v>
      </c>
      <c r="E429" s="4">
        <f t="shared" si="2"/>
        <v>-3.9120683424943477</v>
      </c>
    </row>
    <row r="430" spans="1:5" ht="15.75" customHeight="1">
      <c r="A430" s="2">
        <v>43969</v>
      </c>
      <c r="B430" s="3">
        <v>21.175407</v>
      </c>
      <c r="C430" s="4">
        <f t="shared" si="0"/>
        <v>7.0806428416689202E-2</v>
      </c>
      <c r="D430" s="4">
        <f t="shared" si="1"/>
        <v>6.8412036023598244E-2</v>
      </c>
      <c r="E430" s="4">
        <f t="shared" si="2"/>
        <v>17.239833077946756</v>
      </c>
    </row>
    <row r="431" spans="1:5" ht="15.75" customHeight="1">
      <c r="A431" s="2">
        <v>43970</v>
      </c>
      <c r="B431" s="3">
        <v>21.038257999999999</v>
      </c>
      <c r="C431" s="4">
        <f t="shared" si="0"/>
        <v>-6.4768058531295691E-3</v>
      </c>
      <c r="D431" s="4">
        <f t="shared" si="1"/>
        <v>-6.4978713675875504E-3</v>
      </c>
      <c r="E431" s="4">
        <f t="shared" si="2"/>
        <v>-1.6374635846320627</v>
      </c>
    </row>
    <row r="432" spans="1:5" ht="15.75" customHeight="1">
      <c r="A432" s="2">
        <v>43971</v>
      </c>
      <c r="B432" s="3">
        <v>21.803749</v>
      </c>
      <c r="C432" s="4">
        <f t="shared" si="0"/>
        <v>3.6385664630598259E-2</v>
      </c>
      <c r="D432" s="4">
        <f t="shared" si="1"/>
        <v>3.573933772150166E-2</v>
      </c>
      <c r="E432" s="4">
        <f t="shared" si="2"/>
        <v>9.0063131058184176</v>
      </c>
    </row>
    <row r="433" spans="1:5" ht="15.75" customHeight="1">
      <c r="A433" s="2">
        <v>43972</v>
      </c>
      <c r="B433" s="3">
        <v>21.625133999999999</v>
      </c>
      <c r="C433" s="4">
        <f t="shared" si="0"/>
        <v>-8.1919398356677386E-3</v>
      </c>
      <c r="D433" s="4">
        <f t="shared" si="1"/>
        <v>-8.2256781559998104E-3</v>
      </c>
      <c r="E433" s="4">
        <f t="shared" si="2"/>
        <v>-2.0728708953119521</v>
      </c>
    </row>
    <row r="434" spans="1:5" ht="15.75" customHeight="1">
      <c r="A434" s="2">
        <v>43973</v>
      </c>
      <c r="B434" s="3">
        <v>21.857969000000001</v>
      </c>
      <c r="C434" s="4">
        <f t="shared" si="0"/>
        <v>1.076686969893465E-2</v>
      </c>
      <c r="D434" s="4">
        <f t="shared" si="1"/>
        <v>1.0709319677903506E-2</v>
      </c>
      <c r="E434" s="4">
        <f t="shared" si="2"/>
        <v>2.6987485588316833</v>
      </c>
    </row>
    <row r="435" spans="1:5" ht="15.75" customHeight="1">
      <c r="A435" s="2">
        <v>43977</v>
      </c>
      <c r="B435" s="3">
        <v>23.009394</v>
      </c>
      <c r="C435" s="4">
        <f t="shared" si="0"/>
        <v>5.2677584088439311E-2</v>
      </c>
      <c r="D435" s="4">
        <f t="shared" si="1"/>
        <v>5.1336998316537208E-2</v>
      </c>
      <c r="E435" s="4">
        <f t="shared" si="2"/>
        <v>12.936923575767377</v>
      </c>
    </row>
    <row r="436" spans="1:5" ht="15.75" customHeight="1">
      <c r="A436" s="2">
        <v>43978</v>
      </c>
      <c r="B436" s="3">
        <v>23.475066999999999</v>
      </c>
      <c r="C436" s="4">
        <f t="shared" si="0"/>
        <v>2.0238386113080549E-2</v>
      </c>
      <c r="D436" s="4">
        <f t="shared" si="1"/>
        <v>2.0036311865382999E-2</v>
      </c>
      <c r="E436" s="4">
        <f t="shared" si="2"/>
        <v>5.0491505900765157</v>
      </c>
    </row>
    <row r="437" spans="1:5" ht="15.75" customHeight="1">
      <c r="A437" s="2">
        <v>43979</v>
      </c>
      <c r="B437" s="3">
        <v>22.806094999999999</v>
      </c>
      <c r="C437" s="4">
        <f t="shared" si="0"/>
        <v>-2.8497128463999703E-2</v>
      </c>
      <c r="D437" s="4">
        <f t="shared" si="1"/>
        <v>-2.891105439340548E-2</v>
      </c>
      <c r="E437" s="4">
        <f t="shared" si="2"/>
        <v>-7.2855857071381811</v>
      </c>
    </row>
    <row r="438" spans="1:5" ht="15.75" customHeight="1">
      <c r="A438" s="2">
        <v>43980</v>
      </c>
      <c r="B438" s="3">
        <v>22.911722000000001</v>
      </c>
      <c r="C438" s="4">
        <f t="shared" si="0"/>
        <v>4.6315250374955432E-3</v>
      </c>
      <c r="D438" s="4">
        <f t="shared" si="1"/>
        <v>4.6208325277822251E-3</v>
      </c>
      <c r="E438" s="4">
        <f t="shared" si="2"/>
        <v>1.1644497970011207</v>
      </c>
    </row>
    <row r="439" spans="1:5" ht="15.75" customHeight="1">
      <c r="A439" s="2">
        <v>43983</v>
      </c>
      <c r="B439" s="3">
        <v>22.681259000000001</v>
      </c>
      <c r="C439" s="4">
        <f t="shared" si="0"/>
        <v>-1.005873761911044E-2</v>
      </c>
      <c r="D439" s="4">
        <f t="shared" si="1"/>
        <v>-1.0109668542045008E-2</v>
      </c>
      <c r="E439" s="4">
        <f t="shared" si="2"/>
        <v>-2.5476364725953422</v>
      </c>
    </row>
    <row r="440" spans="1:5" ht="15.75" customHeight="1">
      <c r="A440" s="2">
        <v>43984</v>
      </c>
      <c r="B440" s="3">
        <v>23.103773</v>
      </c>
      <c r="C440" s="4">
        <f t="shared" si="0"/>
        <v>1.8628330993442629E-2</v>
      </c>
      <c r="D440" s="4">
        <f t="shared" si="1"/>
        <v>1.845694874095263E-2</v>
      </c>
      <c r="E440" s="4">
        <f t="shared" si="2"/>
        <v>4.6511510827200624</v>
      </c>
    </row>
    <row r="441" spans="1:5" ht="15.75" customHeight="1">
      <c r="A441" s="2">
        <v>43985</v>
      </c>
      <c r="B441" s="3">
        <v>23.900787000000001</v>
      </c>
      <c r="C441" s="4">
        <f t="shared" si="0"/>
        <v>3.4497136030552274E-2</v>
      </c>
      <c r="D441" s="4">
        <f t="shared" si="1"/>
        <v>3.3915449741970076E-2</v>
      </c>
      <c r="E441" s="4">
        <f t="shared" si="2"/>
        <v>8.5466933349764584</v>
      </c>
    </row>
    <row r="442" spans="1:5" ht="15.75" customHeight="1">
      <c r="A442" s="2">
        <v>43986</v>
      </c>
      <c r="B442" s="3">
        <v>23.699128999999999</v>
      </c>
      <c r="C442" s="4">
        <f t="shared" si="0"/>
        <v>-8.4372953911518427E-3</v>
      </c>
      <c r="D442" s="4">
        <f t="shared" si="1"/>
        <v>-8.4730908547179292E-3</v>
      </c>
      <c r="E442" s="4">
        <f t="shared" si="2"/>
        <v>-2.1352188953889182</v>
      </c>
    </row>
    <row r="443" spans="1:5" ht="15.75" customHeight="1">
      <c r="A443" s="2">
        <v>43987</v>
      </c>
      <c r="B443" s="3">
        <v>24.032018999999998</v>
      </c>
      <c r="C443" s="4">
        <f t="shared" si="0"/>
        <v>1.4046507785159489E-2</v>
      </c>
      <c r="D443" s="4">
        <f t="shared" si="1"/>
        <v>1.3948769783031681E-2</v>
      </c>
      <c r="E443" s="4">
        <f t="shared" si="2"/>
        <v>3.5150899853239834</v>
      </c>
    </row>
    <row r="444" spans="1:5" ht="15.75" customHeight="1">
      <c r="A444" s="2">
        <v>43990</v>
      </c>
      <c r="B444" s="3">
        <v>23.791958000000001</v>
      </c>
      <c r="C444" s="4">
        <f t="shared" si="0"/>
        <v>-9.9892148054642107E-3</v>
      </c>
      <c r="D444" s="4">
        <f t="shared" si="1"/>
        <v>-1.0039441776947381E-2</v>
      </c>
      <c r="E444" s="4">
        <f t="shared" si="2"/>
        <v>-2.52993932779074</v>
      </c>
    </row>
    <row r="445" spans="1:5" ht="15.75" customHeight="1">
      <c r="A445" s="2">
        <v>43991</v>
      </c>
      <c r="B445" s="3">
        <v>23.577501000000002</v>
      </c>
      <c r="C445" s="4">
        <f t="shared" si="0"/>
        <v>-9.0138440896709495E-3</v>
      </c>
      <c r="D445" s="4">
        <f t="shared" si="1"/>
        <v>-9.0547145677611646E-3</v>
      </c>
      <c r="E445" s="4">
        <f t="shared" si="2"/>
        <v>-2.2817880710758134</v>
      </c>
    </row>
    <row r="446" spans="1:5" ht="15.75" customHeight="1">
      <c r="A446" s="2">
        <v>43992</v>
      </c>
      <c r="B446" s="3">
        <v>23.459066</v>
      </c>
      <c r="C446" s="4">
        <f t="shared" si="0"/>
        <v>-5.0232210784341234E-3</v>
      </c>
      <c r="D446" s="4">
        <f t="shared" si="1"/>
        <v>-5.0358798631446764E-3</v>
      </c>
      <c r="E446" s="4">
        <f t="shared" si="2"/>
        <v>-1.2690417255124584</v>
      </c>
    </row>
    <row r="447" spans="1:5" ht="15.75" customHeight="1">
      <c r="A447" s="2">
        <v>43993</v>
      </c>
      <c r="B447" s="3">
        <v>21.858639</v>
      </c>
      <c r="C447" s="4">
        <f t="shared" si="0"/>
        <v>-6.8222110803558833E-2</v>
      </c>
      <c r="D447" s="4">
        <f t="shared" si="1"/>
        <v>-7.0660809011222278E-2</v>
      </c>
      <c r="E447" s="4">
        <f t="shared" si="2"/>
        <v>-17.806523870828013</v>
      </c>
    </row>
    <row r="448" spans="1:5" ht="15.75" customHeight="1">
      <c r="A448" s="2">
        <v>43994</v>
      </c>
      <c r="B448" s="3">
        <v>22.268346999999999</v>
      </c>
      <c r="C448" s="4">
        <f t="shared" si="0"/>
        <v>1.8743527444686672E-2</v>
      </c>
      <c r="D448" s="4">
        <f t="shared" si="1"/>
        <v>1.8570032124223975E-2</v>
      </c>
      <c r="E448" s="4">
        <f t="shared" si="2"/>
        <v>4.6796480953044419</v>
      </c>
    </row>
    <row r="449" spans="1:5" ht="15.75" customHeight="1">
      <c r="A449" s="2">
        <v>43997</v>
      </c>
      <c r="B449" s="3">
        <v>22.454000000000001</v>
      </c>
      <c r="C449" s="4">
        <f t="shared" si="0"/>
        <v>8.3370804308017157E-3</v>
      </c>
      <c r="D449" s="4">
        <f t="shared" si="1"/>
        <v>8.3025189375109092E-3</v>
      </c>
      <c r="E449" s="4">
        <f t="shared" si="2"/>
        <v>2.0922347722527492</v>
      </c>
    </row>
    <row r="450" spans="1:5" ht="15.75" customHeight="1">
      <c r="A450" s="2">
        <v>43998</v>
      </c>
      <c r="B450" s="3">
        <v>22.521214000000001</v>
      </c>
      <c r="C450" s="4">
        <f t="shared" si="0"/>
        <v>2.9934087467711713E-3</v>
      </c>
      <c r="D450" s="4">
        <f t="shared" si="1"/>
        <v>2.9889374195927838E-3</v>
      </c>
      <c r="E450" s="4">
        <f t="shared" si="2"/>
        <v>0.75321222973738156</v>
      </c>
    </row>
    <row r="451" spans="1:5" ht="15.75" customHeight="1">
      <c r="A451" s="2">
        <v>43999</v>
      </c>
      <c r="B451" s="3">
        <v>22.373975999999999</v>
      </c>
      <c r="C451" s="4">
        <f t="shared" si="0"/>
        <v>-6.5377470326422691E-3</v>
      </c>
      <c r="D451" s="4">
        <f t="shared" si="1"/>
        <v>-6.5592117056562909E-3</v>
      </c>
      <c r="E451" s="4">
        <f t="shared" si="2"/>
        <v>-1.6529213498253854</v>
      </c>
    </row>
    <row r="452" spans="1:5" ht="15.75" customHeight="1">
      <c r="A452" s="2">
        <v>44000</v>
      </c>
      <c r="B452" s="3">
        <v>22.236340999999999</v>
      </c>
      <c r="C452" s="4">
        <f t="shared" si="0"/>
        <v>-6.1515664448732544E-3</v>
      </c>
      <c r="D452" s="4">
        <f t="shared" si="1"/>
        <v>-6.1705652848938163E-3</v>
      </c>
      <c r="E452" s="4">
        <f t="shared" si="2"/>
        <v>-1.5549824517932418</v>
      </c>
    </row>
    <row r="453" spans="1:5" ht="15.75" customHeight="1">
      <c r="A453" s="2">
        <v>44001</v>
      </c>
      <c r="B453" s="3">
        <v>21.762615</v>
      </c>
      <c r="C453" s="4">
        <f t="shared" si="0"/>
        <v>-2.1304134524650402E-2</v>
      </c>
      <c r="D453" s="4">
        <f t="shared" si="1"/>
        <v>-2.1534343065928364E-2</v>
      </c>
      <c r="E453" s="4">
        <f t="shared" si="2"/>
        <v>-5.4266544526139482</v>
      </c>
    </row>
    <row r="454" spans="1:5" ht="15.75" customHeight="1">
      <c r="A454" s="2">
        <v>44004</v>
      </c>
      <c r="B454" s="3">
        <v>21.957865000000002</v>
      </c>
      <c r="C454" s="4">
        <f t="shared" si="0"/>
        <v>8.9718078457024335E-3</v>
      </c>
      <c r="D454" s="4">
        <f t="shared" si="1"/>
        <v>8.9318002930189443E-3</v>
      </c>
      <c r="E454" s="4">
        <f t="shared" si="2"/>
        <v>2.2508136738407738</v>
      </c>
    </row>
    <row r="455" spans="1:5" ht="15.75" customHeight="1">
      <c r="A455" s="2">
        <v>44005</v>
      </c>
      <c r="B455" s="3">
        <v>22.223538999999999</v>
      </c>
      <c r="C455" s="4">
        <f t="shared" si="0"/>
        <v>1.2099263749002786E-2</v>
      </c>
      <c r="D455" s="4">
        <f t="shared" si="1"/>
        <v>1.2026652763587862E-2</v>
      </c>
      <c r="E455" s="4">
        <f t="shared" si="2"/>
        <v>3.0307164964241413</v>
      </c>
    </row>
    <row r="456" spans="1:5" ht="15.75" customHeight="1">
      <c r="A456" s="2">
        <v>44006</v>
      </c>
      <c r="B456" s="3">
        <v>21.605774</v>
      </c>
      <c r="C456" s="4">
        <f t="shared" si="0"/>
        <v>-2.7797777842673871E-2</v>
      </c>
      <c r="D456" s="4">
        <f t="shared" si="1"/>
        <v>-2.8191448673614158E-2</v>
      </c>
      <c r="E456" s="4">
        <f t="shared" si="2"/>
        <v>-7.1042450657507681</v>
      </c>
    </row>
    <row r="457" spans="1:5" ht="15.75" customHeight="1">
      <c r="A457" s="2">
        <v>44007</v>
      </c>
      <c r="B457" s="3">
        <v>21.836233</v>
      </c>
      <c r="C457" s="4">
        <f t="shared" si="0"/>
        <v>1.0666546822159657E-2</v>
      </c>
      <c r="D457" s="4">
        <f t="shared" si="1"/>
        <v>1.0610060532351131E-2</v>
      </c>
      <c r="E457" s="4">
        <f t="shared" si="2"/>
        <v>2.673735254152485</v>
      </c>
    </row>
    <row r="458" spans="1:5" ht="15.75" customHeight="1">
      <c r="A458" s="2">
        <v>44008</v>
      </c>
      <c r="B458" s="3">
        <v>21.096838000000002</v>
      </c>
      <c r="C458" s="4">
        <f t="shared" si="0"/>
        <v>-3.3860922806603057E-2</v>
      </c>
      <c r="D458" s="4">
        <f t="shared" si="1"/>
        <v>-3.4447482882735428E-2</v>
      </c>
      <c r="E458" s="4">
        <f t="shared" si="2"/>
        <v>-8.6807656864493286</v>
      </c>
    </row>
    <row r="459" spans="1:5" ht="15.75" customHeight="1">
      <c r="A459" s="2">
        <v>44011</v>
      </c>
      <c r="B459" s="3">
        <v>21.925856</v>
      </c>
      <c r="C459" s="4">
        <f t="shared" si="0"/>
        <v>3.9295841395757876E-2</v>
      </c>
      <c r="D459" s="4">
        <f t="shared" si="1"/>
        <v>3.8543408253091209E-2</v>
      </c>
      <c r="E459" s="4">
        <f t="shared" si="2"/>
        <v>9.7129388797789851</v>
      </c>
    </row>
    <row r="460" spans="1:5" ht="15.75" customHeight="1">
      <c r="A460" s="2">
        <v>44012</v>
      </c>
      <c r="B460" s="3">
        <v>22.322765</v>
      </c>
      <c r="C460" s="4">
        <f t="shared" si="0"/>
        <v>1.8102326312824497E-2</v>
      </c>
      <c r="D460" s="4">
        <f t="shared" si="1"/>
        <v>1.7940430083539117E-2</v>
      </c>
      <c r="E460" s="4">
        <f t="shared" si="2"/>
        <v>4.5209883810518576</v>
      </c>
    </row>
    <row r="461" spans="1:5" ht="15.75" customHeight="1">
      <c r="A461" s="2">
        <v>44013</v>
      </c>
      <c r="B461" s="3">
        <v>21.842635999999999</v>
      </c>
      <c r="C461" s="4">
        <f t="shared" si="0"/>
        <v>-2.1508491443600359E-2</v>
      </c>
      <c r="D461" s="4">
        <f t="shared" si="1"/>
        <v>-2.1743170204713353E-2</v>
      </c>
      <c r="E461" s="4">
        <f t="shared" si="2"/>
        <v>-5.4792788915877653</v>
      </c>
    </row>
    <row r="462" spans="1:5" ht="15.75" customHeight="1">
      <c r="A462" s="2">
        <v>44014</v>
      </c>
      <c r="B462" s="3">
        <v>22.041090000000001</v>
      </c>
      <c r="C462" s="4">
        <f t="shared" si="0"/>
        <v>9.0856250133913193E-3</v>
      </c>
      <c r="D462" s="4">
        <f t="shared" si="1"/>
        <v>9.0445990329916792E-3</v>
      </c>
      <c r="E462" s="4">
        <f t="shared" si="2"/>
        <v>2.2792389563139031</v>
      </c>
    </row>
    <row r="463" spans="1:5" ht="15.75" customHeight="1">
      <c r="A463" s="2">
        <v>44018</v>
      </c>
      <c r="B463" s="3">
        <v>22.486008000000002</v>
      </c>
      <c r="C463" s="4">
        <f t="shared" si="0"/>
        <v>2.0185843803550606E-2</v>
      </c>
      <c r="D463" s="4">
        <f t="shared" si="1"/>
        <v>1.9984810507213333E-2</v>
      </c>
      <c r="E463" s="4">
        <f t="shared" si="2"/>
        <v>5.0361722478177597</v>
      </c>
    </row>
    <row r="464" spans="1:5" ht="15.75" customHeight="1">
      <c r="A464" s="2">
        <v>44019</v>
      </c>
      <c r="B464" s="3">
        <v>21.932262000000001</v>
      </c>
      <c r="C464" s="4">
        <f t="shared" si="0"/>
        <v>-2.4626247575825832E-2</v>
      </c>
      <c r="D464" s="4">
        <f t="shared" si="1"/>
        <v>-2.4934545619028223E-2</v>
      </c>
      <c r="E464" s="4">
        <f t="shared" si="2"/>
        <v>-6.2835054959951124</v>
      </c>
    </row>
    <row r="465" spans="1:5" ht="15.75" customHeight="1">
      <c r="A465" s="2">
        <v>44020</v>
      </c>
      <c r="B465" s="3">
        <v>22.117908</v>
      </c>
      <c r="C465" s="4">
        <f t="shared" si="0"/>
        <v>8.4645167926590704E-3</v>
      </c>
      <c r="D465" s="4">
        <f t="shared" si="1"/>
        <v>8.4288936510202288E-3</v>
      </c>
      <c r="E465" s="4">
        <f t="shared" si="2"/>
        <v>2.1240812000570979</v>
      </c>
    </row>
    <row r="466" spans="1:5" ht="15.75" customHeight="1">
      <c r="A466" s="2">
        <v>44021</v>
      </c>
      <c r="B466" s="3">
        <v>21.721001000000001</v>
      </c>
      <c r="C466" s="4">
        <f t="shared" si="0"/>
        <v>-1.7945051584444552E-2</v>
      </c>
      <c r="D466" s="4">
        <f t="shared" si="1"/>
        <v>-1.8108016576473086E-2</v>
      </c>
      <c r="E466" s="4">
        <f t="shared" si="2"/>
        <v>-4.5632201772712175</v>
      </c>
    </row>
    <row r="467" spans="1:5" ht="15.75" customHeight="1">
      <c r="A467" s="2">
        <v>44022</v>
      </c>
      <c r="B467" s="3">
        <v>21.618572</v>
      </c>
      <c r="C467" s="4">
        <f t="shared" si="0"/>
        <v>-4.7156666490646895E-3</v>
      </c>
      <c r="D467" s="4">
        <f t="shared" si="1"/>
        <v>-4.7268204840299659E-3</v>
      </c>
      <c r="E467" s="4">
        <f t="shared" si="2"/>
        <v>-1.1911587619755515</v>
      </c>
    </row>
    <row r="468" spans="1:5" ht="15.75" customHeight="1">
      <c r="A468" s="2">
        <v>44025</v>
      </c>
      <c r="B468" s="3">
        <v>21.970669000000001</v>
      </c>
      <c r="C468" s="4">
        <f t="shared" si="0"/>
        <v>1.6286783419367411E-2</v>
      </c>
      <c r="D468" s="4">
        <f t="shared" si="1"/>
        <v>1.6155576471461153E-2</v>
      </c>
      <c r="E468" s="4">
        <f t="shared" si="2"/>
        <v>4.0712052708082105</v>
      </c>
    </row>
    <row r="469" spans="1:5" ht="15.75" customHeight="1">
      <c r="A469" s="2">
        <v>44026</v>
      </c>
      <c r="B469" s="3">
        <v>22.194731000000001</v>
      </c>
      <c r="C469" s="4">
        <f t="shared" si="0"/>
        <v>1.0198232925906806E-2</v>
      </c>
      <c r="D469" s="4">
        <f t="shared" si="1"/>
        <v>1.0146581818357616E-2</v>
      </c>
      <c r="E469" s="4">
        <f t="shared" si="2"/>
        <v>2.5569386182261193</v>
      </c>
    </row>
    <row r="470" spans="1:5" ht="15.75" customHeight="1">
      <c r="A470" s="2">
        <v>44027</v>
      </c>
      <c r="B470" s="3">
        <v>22.617245</v>
      </c>
      <c r="C470" s="4">
        <f t="shared" si="0"/>
        <v>1.9036680372472168E-2</v>
      </c>
      <c r="D470" s="4">
        <f t="shared" si="1"/>
        <v>1.8857750032841559E-2</v>
      </c>
      <c r="E470" s="4">
        <f t="shared" si="2"/>
        <v>4.752153008276073</v>
      </c>
    </row>
    <row r="471" spans="1:5" ht="15.75" customHeight="1">
      <c r="A471" s="2">
        <v>44028</v>
      </c>
      <c r="B471" s="3">
        <v>22.748477999999999</v>
      </c>
      <c r="C471" s="4">
        <f t="shared" si="0"/>
        <v>5.8023424161518415E-3</v>
      </c>
      <c r="D471" s="4">
        <f t="shared" si="1"/>
        <v>5.7855736614979714E-3</v>
      </c>
      <c r="E471" s="4">
        <f t="shared" si="2"/>
        <v>1.4579645626974889</v>
      </c>
    </row>
    <row r="472" spans="1:5" ht="15.75" customHeight="1">
      <c r="A472" s="2">
        <v>44029</v>
      </c>
      <c r="B472" s="3">
        <v>23.097370000000002</v>
      </c>
      <c r="C472" s="4">
        <f t="shared" si="0"/>
        <v>1.5336938145927955E-2</v>
      </c>
      <c r="D472" s="4">
        <f t="shared" si="1"/>
        <v>1.522051617209148E-2</v>
      </c>
      <c r="E472" s="4">
        <f t="shared" si="2"/>
        <v>3.8355700753670527</v>
      </c>
    </row>
    <row r="473" spans="1:5" ht="15.75" customHeight="1">
      <c r="A473" s="2">
        <v>44032</v>
      </c>
      <c r="B473" s="3">
        <v>22.905317</v>
      </c>
      <c r="C473" s="4">
        <f t="shared" si="0"/>
        <v>-8.3149293620876034E-3</v>
      </c>
      <c r="D473" s="4">
        <f t="shared" si="1"/>
        <v>-8.3496912162594542E-3</v>
      </c>
      <c r="E473" s="4">
        <f t="shared" si="2"/>
        <v>-2.1041221864973823</v>
      </c>
    </row>
    <row r="474" spans="1:5" ht="15.75" customHeight="1">
      <c r="A474" s="2">
        <v>44033</v>
      </c>
      <c r="B474" s="3">
        <v>23.183793999999999</v>
      </c>
      <c r="C474" s="4">
        <f t="shared" si="0"/>
        <v>1.2157744858977448E-2</v>
      </c>
      <c r="D474" s="4">
        <f t="shared" si="1"/>
        <v>1.2084433084705411E-2</v>
      </c>
      <c r="E474" s="4">
        <f t="shared" si="2"/>
        <v>3.0452771373457637</v>
      </c>
    </row>
    <row r="475" spans="1:5" ht="15.75" customHeight="1">
      <c r="A475" s="2">
        <v>44034</v>
      </c>
      <c r="B475" s="3">
        <v>23.449466999999999</v>
      </c>
      <c r="C475" s="4">
        <f t="shared" si="0"/>
        <v>1.1459427218858122E-2</v>
      </c>
      <c r="D475" s="4">
        <f t="shared" si="1"/>
        <v>1.1394265322270995E-2</v>
      </c>
      <c r="E475" s="4">
        <f t="shared" si="2"/>
        <v>2.871354861212291</v>
      </c>
    </row>
    <row r="476" spans="1:5" ht="15.75" customHeight="1">
      <c r="A476" s="2">
        <v>44035</v>
      </c>
      <c r="B476" s="3">
        <v>22.895714000000002</v>
      </c>
      <c r="C476" s="4">
        <f t="shared" si="0"/>
        <v>-2.3614737170785029E-2</v>
      </c>
      <c r="D476" s="4">
        <f t="shared" si="1"/>
        <v>-2.3898033951659507E-2</v>
      </c>
      <c r="E476" s="4">
        <f t="shared" si="2"/>
        <v>-6.022304555818196</v>
      </c>
    </row>
    <row r="477" spans="1:5" ht="15.75" customHeight="1">
      <c r="A477" s="2">
        <v>44036</v>
      </c>
      <c r="B477" s="3">
        <v>22.834900000000001</v>
      </c>
      <c r="C477" s="4">
        <f t="shared" si="0"/>
        <v>-2.656130313297964E-3</v>
      </c>
      <c r="D477" s="4">
        <f t="shared" si="1"/>
        <v>-2.6596640862465116E-3</v>
      </c>
      <c r="E477" s="4">
        <f t="shared" si="2"/>
        <v>-0.67023534973412091</v>
      </c>
    </row>
    <row r="478" spans="1:5" ht="15.75" customHeight="1">
      <c r="A478" s="2">
        <v>44039</v>
      </c>
      <c r="B478" s="3">
        <v>22.914923000000002</v>
      </c>
      <c r="C478" s="4">
        <f t="shared" si="0"/>
        <v>3.5044164852922771E-3</v>
      </c>
      <c r="D478" s="4">
        <f t="shared" si="1"/>
        <v>3.4982903260779804E-3</v>
      </c>
      <c r="E478" s="4">
        <f t="shared" si="2"/>
        <v>0.88156916217165104</v>
      </c>
    </row>
    <row r="479" spans="1:5" ht="15.75" customHeight="1">
      <c r="A479" s="2">
        <v>44040</v>
      </c>
      <c r="B479" s="3">
        <v>22.437992000000001</v>
      </c>
      <c r="C479" s="4">
        <f t="shared" si="0"/>
        <v>-2.0813118158852222E-2</v>
      </c>
      <c r="D479" s="4">
        <f t="shared" si="1"/>
        <v>-2.103276412636685E-2</v>
      </c>
      <c r="E479" s="4">
        <f t="shared" si="2"/>
        <v>-5.3002565598444464</v>
      </c>
    </row>
    <row r="480" spans="1:5" ht="15.75" customHeight="1">
      <c r="A480" s="2">
        <v>44041</v>
      </c>
      <c r="B480" s="3">
        <v>23.020551999999999</v>
      </c>
      <c r="C480" s="4">
        <f t="shared" si="0"/>
        <v>2.5963107572192612E-2</v>
      </c>
      <c r="D480" s="4">
        <f t="shared" si="1"/>
        <v>2.5631788570114285E-2</v>
      </c>
      <c r="E480" s="4">
        <f t="shared" si="2"/>
        <v>6.4592107196687998</v>
      </c>
    </row>
    <row r="481" spans="1:5" ht="15.75" customHeight="1">
      <c r="A481" s="2">
        <v>44042</v>
      </c>
      <c r="B481" s="3">
        <v>22.482804999999999</v>
      </c>
      <c r="C481" s="4">
        <f t="shared" si="0"/>
        <v>-2.3359431172632159E-2</v>
      </c>
      <c r="D481" s="4">
        <f t="shared" si="1"/>
        <v>-2.363658733332109E-2</v>
      </c>
      <c r="E481" s="4">
        <f t="shared" si="2"/>
        <v>-5.9564200079969147</v>
      </c>
    </row>
    <row r="482" spans="1:5" ht="15.75" customHeight="1">
      <c r="A482" s="2">
        <v>44043</v>
      </c>
      <c r="B482" s="3">
        <v>22.834900000000001</v>
      </c>
      <c r="C482" s="4">
        <f t="shared" si="0"/>
        <v>1.5660634871849936E-2</v>
      </c>
      <c r="D482" s="4">
        <f t="shared" si="1"/>
        <v>1.5539272563495687E-2</v>
      </c>
      <c r="E482" s="4">
        <f t="shared" si="2"/>
        <v>3.915896686000913</v>
      </c>
    </row>
    <row r="483" spans="1:5" ht="15.75" customHeight="1">
      <c r="A483" s="2">
        <v>44046</v>
      </c>
      <c r="B483" s="3">
        <v>22.518017</v>
      </c>
      <c r="C483" s="4">
        <f t="shared" si="0"/>
        <v>-1.3877135437422571E-2</v>
      </c>
      <c r="D483" s="4">
        <f t="shared" si="1"/>
        <v>-1.3974323052734213E-2</v>
      </c>
      <c r="E483" s="4">
        <f t="shared" si="2"/>
        <v>-3.5215294092890219</v>
      </c>
    </row>
    <row r="484" spans="1:5" ht="15.75" customHeight="1">
      <c r="A484" s="2">
        <v>44047</v>
      </c>
      <c r="B484" s="3">
        <v>22.649248</v>
      </c>
      <c r="C484" s="4">
        <f t="shared" si="0"/>
        <v>5.8278222278631215E-3</v>
      </c>
      <c r="D484" s="4">
        <f t="shared" si="1"/>
        <v>5.8109061626312368E-3</v>
      </c>
      <c r="E484" s="4">
        <f t="shared" si="2"/>
        <v>1.4643483529830716</v>
      </c>
    </row>
    <row r="485" spans="1:5" ht="15.75" customHeight="1">
      <c r="A485" s="2">
        <v>44048</v>
      </c>
      <c r="B485" s="3">
        <v>22.863707999999999</v>
      </c>
      <c r="C485" s="4">
        <f t="shared" si="0"/>
        <v>9.468747041844347E-3</v>
      </c>
      <c r="D485" s="4">
        <f t="shared" si="1"/>
        <v>9.4241994424308397E-3</v>
      </c>
      <c r="E485" s="4">
        <f t="shared" si="2"/>
        <v>2.3748982594925714</v>
      </c>
    </row>
    <row r="486" spans="1:5" ht="15.75" customHeight="1">
      <c r="A486" s="2">
        <v>44049</v>
      </c>
      <c r="B486" s="3">
        <v>23.132581999999999</v>
      </c>
      <c r="C486" s="4">
        <f t="shared" si="0"/>
        <v>1.1759859774276345E-2</v>
      </c>
      <c r="D486" s="4">
        <f t="shared" si="1"/>
        <v>1.1691249993737617E-2</v>
      </c>
      <c r="E486" s="4">
        <f t="shared" si="2"/>
        <v>2.9461949984218796</v>
      </c>
    </row>
    <row r="487" spans="1:5" ht="15.75" customHeight="1">
      <c r="A487" s="2">
        <v>44050</v>
      </c>
      <c r="B487" s="3">
        <v>23.343838000000002</v>
      </c>
      <c r="C487" s="4">
        <f t="shared" si="0"/>
        <v>9.1324003520230623E-3</v>
      </c>
      <c r="D487" s="4">
        <f t="shared" si="1"/>
        <v>9.0909521405868211E-3</v>
      </c>
      <c r="E487" s="4">
        <f t="shared" si="2"/>
        <v>2.2909199394278787</v>
      </c>
    </row>
    <row r="488" spans="1:5" ht="15.75" customHeight="1">
      <c r="A488" s="2">
        <v>44053</v>
      </c>
      <c r="B488" s="3">
        <v>23.711935</v>
      </c>
      <c r="C488" s="4">
        <f t="shared" si="0"/>
        <v>1.5768486741554615E-2</v>
      </c>
      <c r="D488" s="4">
        <f t="shared" si="1"/>
        <v>1.564545581021444E-2</v>
      </c>
      <c r="E488" s="4">
        <f t="shared" si="2"/>
        <v>3.9426548641740387</v>
      </c>
    </row>
    <row r="489" spans="1:5" ht="15.75" customHeight="1">
      <c r="A489" s="2">
        <v>44054</v>
      </c>
      <c r="B489" s="3">
        <v>24.051227999999998</v>
      </c>
      <c r="C489" s="4">
        <f t="shared" si="0"/>
        <v>1.4308954541246753E-2</v>
      </c>
      <c r="D489" s="4">
        <f t="shared" si="1"/>
        <v>1.4207547657449011E-2</v>
      </c>
      <c r="E489" s="4">
        <f t="shared" si="2"/>
        <v>3.5803020096771507</v>
      </c>
    </row>
    <row r="490" spans="1:5" ht="15.75" customHeight="1">
      <c r="A490" s="2">
        <v>44055</v>
      </c>
      <c r="B490" s="3">
        <v>24.016016</v>
      </c>
      <c r="C490" s="4">
        <f t="shared" si="0"/>
        <v>-1.4640416697225523E-3</v>
      </c>
      <c r="D490" s="4">
        <f t="shared" si="1"/>
        <v>-1.4651144258955924E-3</v>
      </c>
      <c r="E490" s="4">
        <f t="shared" si="2"/>
        <v>-0.36920883532568932</v>
      </c>
    </row>
    <row r="491" spans="1:5" ht="15.75" customHeight="1">
      <c r="A491" s="2">
        <v>44056</v>
      </c>
      <c r="B491" s="3">
        <v>23.686330999999999</v>
      </c>
      <c r="C491" s="4">
        <f t="shared" si="0"/>
        <v>-1.3727714038831475E-2</v>
      </c>
      <c r="D491" s="4">
        <f t="shared" si="1"/>
        <v>-1.3822810412037185E-2</v>
      </c>
      <c r="E491" s="4">
        <f t="shared" si="2"/>
        <v>-3.4833482238333708</v>
      </c>
    </row>
    <row r="492" spans="1:5" ht="15.75" customHeight="1">
      <c r="A492" s="2">
        <v>44057</v>
      </c>
      <c r="B492" s="3">
        <v>23.766349999999999</v>
      </c>
      <c r="C492" s="4">
        <f t="shared" si="0"/>
        <v>3.3782775390582892E-3</v>
      </c>
      <c r="D492" s="4">
        <f t="shared" si="1"/>
        <v>3.3725839788404303E-3</v>
      </c>
      <c r="E492" s="4">
        <f t="shared" si="2"/>
        <v>0.84989116266778841</v>
      </c>
    </row>
    <row r="493" spans="1:5" ht="15.75" customHeight="1">
      <c r="A493" s="2">
        <v>44060</v>
      </c>
      <c r="B493" s="3">
        <v>24.003215999999998</v>
      </c>
      <c r="C493" s="4">
        <f t="shared" si="0"/>
        <v>9.9664441531829313E-3</v>
      </c>
      <c r="D493" s="4">
        <f t="shared" si="1"/>
        <v>9.9171066905418426E-3</v>
      </c>
      <c r="E493" s="4">
        <f t="shared" si="2"/>
        <v>2.4991108860165445</v>
      </c>
    </row>
    <row r="494" spans="1:5" ht="15.75" customHeight="1">
      <c r="A494" s="2">
        <v>44061</v>
      </c>
      <c r="B494" s="3">
        <v>23.817561999999999</v>
      </c>
      <c r="C494" s="4">
        <f t="shared" si="0"/>
        <v>-7.7345469040481724E-3</v>
      </c>
      <c r="D494" s="4">
        <f t="shared" si="1"/>
        <v>-7.7646136473861664E-3</v>
      </c>
      <c r="E494" s="4">
        <f t="shared" si="2"/>
        <v>-1.9566826391413139</v>
      </c>
    </row>
    <row r="495" spans="1:5" ht="15.75" customHeight="1">
      <c r="A495" s="2">
        <v>44062</v>
      </c>
      <c r="B495" s="3">
        <v>23.702331999999998</v>
      </c>
      <c r="C495" s="4">
        <f t="shared" si="0"/>
        <v>-4.8380266628465325E-3</v>
      </c>
      <c r="D495" s="4">
        <f t="shared" si="1"/>
        <v>-4.8497677984336201E-3</v>
      </c>
      <c r="E495" s="4">
        <f t="shared" si="2"/>
        <v>-1.2221414852052723</v>
      </c>
    </row>
    <row r="496" spans="1:5" ht="15.75" customHeight="1">
      <c r="A496" s="2">
        <v>44063</v>
      </c>
      <c r="B496" s="3">
        <v>23.657520000000002</v>
      </c>
      <c r="C496" s="4">
        <f t="shared" si="0"/>
        <v>-1.8906156575646965E-3</v>
      </c>
      <c r="D496" s="4">
        <f t="shared" si="1"/>
        <v>-1.8924051271688468E-3</v>
      </c>
      <c r="E496" s="4">
        <f t="shared" si="2"/>
        <v>-0.47688609204654941</v>
      </c>
    </row>
    <row r="497" spans="1:5" ht="15.75" customHeight="1">
      <c r="A497" s="2">
        <v>44064</v>
      </c>
      <c r="B497" s="3">
        <v>23.72794</v>
      </c>
      <c r="C497" s="4">
        <f t="shared" si="0"/>
        <v>2.9766433675211344E-3</v>
      </c>
      <c r="D497" s="4">
        <f t="shared" si="1"/>
        <v>2.9722219364950037E-3</v>
      </c>
      <c r="E497" s="4">
        <f t="shared" si="2"/>
        <v>0.74899992799674098</v>
      </c>
    </row>
    <row r="498" spans="1:5" ht="15.75" customHeight="1">
      <c r="A498" s="2">
        <v>44067</v>
      </c>
      <c r="B498" s="3">
        <v>24.041623999999999</v>
      </c>
      <c r="C498" s="4">
        <f t="shared" si="0"/>
        <v>1.3220026685839501E-2</v>
      </c>
      <c r="D498" s="4">
        <f t="shared" si="1"/>
        <v>1.3133404727618246E-2</v>
      </c>
      <c r="E498" s="4">
        <f t="shared" si="2"/>
        <v>3.3096179913597981</v>
      </c>
    </row>
    <row r="499" spans="1:5" ht="15.75" customHeight="1">
      <c r="A499" s="2">
        <v>44068</v>
      </c>
      <c r="B499" s="3">
        <v>24.272086999999999</v>
      </c>
      <c r="C499" s="4">
        <f t="shared" si="0"/>
        <v>9.5859996812195508E-3</v>
      </c>
      <c r="D499" s="4">
        <f t="shared" si="1"/>
        <v>9.5403455149404952E-3</v>
      </c>
      <c r="E499" s="4">
        <f t="shared" si="2"/>
        <v>2.4041670697650046</v>
      </c>
    </row>
    <row r="500" spans="1:5" ht="15.75" customHeight="1">
      <c r="A500" s="2">
        <v>44069</v>
      </c>
      <c r="B500" s="3">
        <v>24.137650000000001</v>
      </c>
      <c r="C500" s="4">
        <f t="shared" si="0"/>
        <v>-5.5387490989134295E-3</v>
      </c>
      <c r="D500" s="4">
        <f t="shared" si="1"/>
        <v>-5.5541448448032443E-3</v>
      </c>
      <c r="E500" s="4">
        <f t="shared" si="2"/>
        <v>-1.3996445008904175</v>
      </c>
    </row>
    <row r="501" spans="1:5" ht="15.75" customHeight="1">
      <c r="A501" s="2">
        <v>44070</v>
      </c>
      <c r="B501" s="3">
        <v>24.387315999999998</v>
      </c>
      <c r="C501" s="4">
        <f t="shared" si="0"/>
        <v>1.034342614131855E-2</v>
      </c>
      <c r="D501" s="4">
        <f t="shared" si="1"/>
        <v>1.0290298939962195E-2</v>
      </c>
      <c r="E501" s="4">
        <f t="shared" si="2"/>
        <v>2.5931553328704728</v>
      </c>
    </row>
    <row r="502" spans="1:5" ht="15.75" customHeight="1">
      <c r="A502" s="2">
        <v>44071</v>
      </c>
      <c r="B502" s="3">
        <v>24.753464000000001</v>
      </c>
      <c r="C502" s="4">
        <f t="shared" si="0"/>
        <v>1.5013870325049408E-2</v>
      </c>
      <c r="D502" s="4">
        <f t="shared" si="1"/>
        <v>1.4902277745256843E-2</v>
      </c>
      <c r="E502" s="4">
        <f t="shared" si="2"/>
        <v>3.7553739918047242</v>
      </c>
    </row>
    <row r="503" spans="1:5" ht="15.75" customHeight="1">
      <c r="A503" s="2">
        <v>44074</v>
      </c>
      <c r="B503" s="3">
        <v>24.557542999999999</v>
      </c>
      <c r="C503" s="4">
        <f t="shared" si="0"/>
        <v>-7.9148922348808229E-3</v>
      </c>
      <c r="D503" s="4">
        <f t="shared" si="1"/>
        <v>-7.9463812593054545E-3</v>
      </c>
      <c r="E503" s="4">
        <f t="shared" si="2"/>
        <v>-2.0024880773449745</v>
      </c>
    </row>
    <row r="504" spans="1:5" ht="15.75" customHeight="1">
      <c r="A504" s="2">
        <v>44075</v>
      </c>
      <c r="B504" s="3">
        <v>25.065006</v>
      </c>
      <c r="C504" s="4">
        <f t="shared" si="0"/>
        <v>2.0664241532632209E-2</v>
      </c>
      <c r="D504" s="4">
        <f t="shared" si="1"/>
        <v>2.045363253513317E-2</v>
      </c>
      <c r="E504" s="4">
        <f t="shared" si="2"/>
        <v>5.1543153988535586</v>
      </c>
    </row>
    <row r="505" spans="1:5" ht="15.75" customHeight="1">
      <c r="A505" s="2">
        <v>44076</v>
      </c>
      <c r="B505" s="3">
        <v>24.949387000000002</v>
      </c>
      <c r="C505" s="4">
        <f t="shared" si="0"/>
        <v>-4.6127657021106955E-3</v>
      </c>
      <c r="D505" s="4">
        <f t="shared" si="1"/>
        <v>-4.6234373356312938E-3</v>
      </c>
      <c r="E505" s="4">
        <f t="shared" si="2"/>
        <v>-1.165106208579086</v>
      </c>
    </row>
    <row r="506" spans="1:5" ht="15.75" customHeight="1">
      <c r="A506" s="2">
        <v>44077</v>
      </c>
      <c r="B506" s="3">
        <v>24.297385999999999</v>
      </c>
      <c r="C506" s="4">
        <f t="shared" si="0"/>
        <v>-2.6132946673198904E-2</v>
      </c>
      <c r="D506" s="4">
        <f t="shared" si="1"/>
        <v>-2.6480480213667411E-2</v>
      </c>
      <c r="E506" s="4">
        <f t="shared" si="2"/>
        <v>-6.6730810138441878</v>
      </c>
    </row>
    <row r="507" spans="1:5" ht="15.75" customHeight="1">
      <c r="A507" s="2">
        <v>44078</v>
      </c>
      <c r="B507" s="3">
        <v>24.252419</v>
      </c>
      <c r="C507" s="4">
        <f t="shared" si="0"/>
        <v>-1.8506929099286547E-3</v>
      </c>
      <c r="D507" s="4">
        <f t="shared" si="1"/>
        <v>-1.8524075579032595E-3</v>
      </c>
      <c r="E507" s="4">
        <f t="shared" si="2"/>
        <v>-0.46680670459162138</v>
      </c>
    </row>
    <row r="508" spans="1:5" ht="15.75" customHeight="1">
      <c r="A508" s="2">
        <v>44082</v>
      </c>
      <c r="B508" s="3">
        <v>24.172122999999999</v>
      </c>
      <c r="C508" s="4">
        <f t="shared" si="0"/>
        <v>-3.3108449924108847E-3</v>
      </c>
      <c r="D508" s="4">
        <f t="shared" si="1"/>
        <v>-3.3163379673027318E-3</v>
      </c>
      <c r="E508" s="4">
        <f t="shared" si="2"/>
        <v>-0.83571716776028837</v>
      </c>
    </row>
    <row r="509" spans="1:5" ht="15.75" customHeight="1">
      <c r="A509" s="2">
        <v>44083</v>
      </c>
      <c r="B509" s="3">
        <v>24.621777999999999</v>
      </c>
      <c r="C509" s="4">
        <f t="shared" si="0"/>
        <v>1.8602213798101223E-2</v>
      </c>
      <c r="D509" s="4">
        <f t="shared" si="1"/>
        <v>1.8431308839362212E-2</v>
      </c>
      <c r="E509" s="4">
        <f t="shared" si="2"/>
        <v>4.6446898275192776</v>
      </c>
    </row>
    <row r="510" spans="1:5" ht="15.75" customHeight="1">
      <c r="A510" s="2">
        <v>44084</v>
      </c>
      <c r="B510" s="3">
        <v>24.351984000000002</v>
      </c>
      <c r="C510" s="4">
        <f t="shared" si="0"/>
        <v>-1.0957535235676214E-2</v>
      </c>
      <c r="D510" s="4">
        <f t="shared" si="1"/>
        <v>-1.1018011209077565E-2</v>
      </c>
      <c r="E510" s="4">
        <f t="shared" si="2"/>
        <v>-2.7765388246875466</v>
      </c>
    </row>
    <row r="511" spans="1:5" ht="15.75" customHeight="1">
      <c r="A511" s="2">
        <v>44085</v>
      </c>
      <c r="B511" s="3">
        <v>24.785582000000002</v>
      </c>
      <c r="C511" s="4">
        <f t="shared" si="0"/>
        <v>1.7805448623816438E-2</v>
      </c>
      <c r="D511" s="4">
        <f t="shared" si="1"/>
        <v>1.7648788492729148E-2</v>
      </c>
      <c r="E511" s="4">
        <f t="shared" si="2"/>
        <v>4.447494700167745</v>
      </c>
    </row>
    <row r="512" spans="1:5" ht="15.75" customHeight="1">
      <c r="A512" s="2">
        <v>44088</v>
      </c>
      <c r="B512" s="3">
        <v>25.360499999999998</v>
      </c>
      <c r="C512" s="4">
        <f t="shared" si="0"/>
        <v>2.3195662704228476E-2</v>
      </c>
      <c r="D512" s="4">
        <f t="shared" si="1"/>
        <v>2.2930732321428289E-2</v>
      </c>
      <c r="E512" s="4">
        <f t="shared" si="2"/>
        <v>5.7785445449999289</v>
      </c>
    </row>
    <row r="513" spans="1:5" ht="15.75" customHeight="1">
      <c r="A513" s="2">
        <v>44089</v>
      </c>
      <c r="B513" s="3">
        <v>25.781244000000001</v>
      </c>
      <c r="C513" s="4">
        <f t="shared" si="0"/>
        <v>1.6590524634766773E-2</v>
      </c>
      <c r="D513" s="4">
        <f t="shared" si="1"/>
        <v>1.6454405344661072E-2</v>
      </c>
      <c r="E513" s="4">
        <f t="shared" si="2"/>
        <v>4.14651014685459</v>
      </c>
    </row>
    <row r="514" spans="1:5" ht="15.75" customHeight="1">
      <c r="A514" s="2">
        <v>44090</v>
      </c>
      <c r="B514" s="3">
        <v>25.485759999999999</v>
      </c>
      <c r="C514" s="4">
        <f t="shared" si="0"/>
        <v>-1.1461200243091522E-2</v>
      </c>
      <c r="D514" s="4">
        <f t="shared" si="1"/>
        <v>-1.1527385996694601E-2</v>
      </c>
      <c r="E514" s="4">
        <f t="shared" si="2"/>
        <v>-2.9049012711670397</v>
      </c>
    </row>
    <row r="515" spans="1:5" ht="15.75" customHeight="1">
      <c r="A515" s="2">
        <v>44091</v>
      </c>
      <c r="B515" s="3">
        <v>25.533933999999999</v>
      </c>
      <c r="C515" s="4">
        <f t="shared" si="0"/>
        <v>1.8902320354582127E-3</v>
      </c>
      <c r="D515" s="4">
        <f t="shared" si="1"/>
        <v>1.8884477949494248E-3</v>
      </c>
      <c r="E515" s="4">
        <f t="shared" si="2"/>
        <v>0.47588884432725503</v>
      </c>
    </row>
    <row r="516" spans="1:5" ht="15.75" customHeight="1">
      <c r="A516" s="2">
        <v>44092</v>
      </c>
      <c r="B516" s="3">
        <v>25.639927</v>
      </c>
      <c r="C516" s="4">
        <f t="shared" si="0"/>
        <v>4.1510642269225557E-3</v>
      </c>
      <c r="D516" s="4">
        <f t="shared" si="1"/>
        <v>4.1424723286220639E-3</v>
      </c>
      <c r="E516" s="4">
        <f t="shared" si="2"/>
        <v>1.04390302681276</v>
      </c>
    </row>
    <row r="517" spans="1:5" ht="15.75" customHeight="1">
      <c r="A517" s="2">
        <v>44095</v>
      </c>
      <c r="B517" s="3">
        <v>24.917266999999999</v>
      </c>
      <c r="C517" s="4">
        <f t="shared" si="0"/>
        <v>-2.8184947640451596E-2</v>
      </c>
      <c r="D517" s="4">
        <f t="shared" si="1"/>
        <v>-2.8589767976607953E-2</v>
      </c>
      <c r="E517" s="4">
        <f t="shared" si="2"/>
        <v>-7.2046215301052037</v>
      </c>
    </row>
    <row r="518" spans="1:5" ht="15.75" customHeight="1">
      <c r="A518" s="2">
        <v>44096</v>
      </c>
      <c r="B518" s="3">
        <v>25.029678000000001</v>
      </c>
      <c r="C518" s="4">
        <f t="shared" si="0"/>
        <v>4.511369565530666E-3</v>
      </c>
      <c r="D518" s="4">
        <f t="shared" si="1"/>
        <v>4.501223840485004E-3</v>
      </c>
      <c r="E518" s="4">
        <f t="shared" si="2"/>
        <v>1.134308407802221</v>
      </c>
    </row>
    <row r="519" spans="1:5" ht="15.75" customHeight="1">
      <c r="A519" s="2">
        <v>44097</v>
      </c>
      <c r="B519" s="3">
        <v>24.570391000000001</v>
      </c>
      <c r="C519" s="4">
        <f t="shared" si="0"/>
        <v>-1.8349696708043938E-2</v>
      </c>
      <c r="D519" s="4">
        <f t="shared" si="1"/>
        <v>-1.8520140676029091E-2</v>
      </c>
      <c r="E519" s="4">
        <f t="shared" si="2"/>
        <v>-4.6670754503593308</v>
      </c>
    </row>
    <row r="520" spans="1:5" ht="15.75" customHeight="1">
      <c r="A520" s="2">
        <v>44098</v>
      </c>
      <c r="B520" s="3">
        <v>24.596087000000001</v>
      </c>
      <c r="C520" s="4">
        <f t="shared" si="0"/>
        <v>1.0458116030794928E-3</v>
      </c>
      <c r="D520" s="4">
        <f t="shared" si="1"/>
        <v>1.0452651231019068E-3</v>
      </c>
      <c r="E520" s="4">
        <f t="shared" si="2"/>
        <v>0.26340681102168051</v>
      </c>
    </row>
    <row r="521" spans="1:5" ht="15.75" customHeight="1">
      <c r="A521" s="2">
        <v>44099</v>
      </c>
      <c r="B521" s="3">
        <v>25.077853999999999</v>
      </c>
      <c r="C521" s="4">
        <f t="shared" si="0"/>
        <v>1.9587140019467236E-2</v>
      </c>
      <c r="D521" s="4">
        <f t="shared" si="1"/>
        <v>1.9397780670045453E-2</v>
      </c>
      <c r="E521" s="4">
        <f t="shared" si="2"/>
        <v>4.8882407288514544</v>
      </c>
    </row>
    <row r="522" spans="1:5" ht="15.75" customHeight="1">
      <c r="A522" s="2">
        <v>44102</v>
      </c>
      <c r="B522" s="3">
        <v>25.479330000000001</v>
      </c>
      <c r="C522" s="4">
        <f t="shared" si="0"/>
        <v>1.6009184836948267E-2</v>
      </c>
      <c r="D522" s="4">
        <f t="shared" si="1"/>
        <v>1.5882389309274648E-2</v>
      </c>
      <c r="E522" s="4">
        <f t="shared" si="2"/>
        <v>4.0023621059372116</v>
      </c>
    </row>
    <row r="523" spans="1:5" ht="15.75" customHeight="1">
      <c r="A523" s="2">
        <v>44103</v>
      </c>
      <c r="B523" s="3">
        <v>24.923687000000001</v>
      </c>
      <c r="C523" s="4">
        <f t="shared" si="0"/>
        <v>-2.1807598551453269E-2</v>
      </c>
      <c r="D523" s="4">
        <f t="shared" si="1"/>
        <v>-2.2048898798538209E-2</v>
      </c>
      <c r="E523" s="4">
        <f t="shared" si="2"/>
        <v>-5.556322497231629</v>
      </c>
    </row>
    <row r="524" spans="1:5" ht="15.75" customHeight="1">
      <c r="A524" s="2">
        <v>44104</v>
      </c>
      <c r="B524" s="3">
        <v>24.946171</v>
      </c>
      <c r="C524" s="4">
        <f t="shared" si="0"/>
        <v>9.0211372017304724E-4</v>
      </c>
      <c r="D524" s="4">
        <f t="shared" si="1"/>
        <v>9.0170706014163784E-4</v>
      </c>
      <c r="E524" s="4">
        <f t="shared" si="2"/>
        <v>0.22723017915569274</v>
      </c>
    </row>
    <row r="525" spans="1:5" ht="15.75" customHeight="1">
      <c r="A525" s="2">
        <v>44105</v>
      </c>
      <c r="B525" s="3">
        <v>24.686018000000001</v>
      </c>
      <c r="C525" s="4">
        <f t="shared" si="0"/>
        <v>-1.0428574389231877E-2</v>
      </c>
      <c r="D525" s="4">
        <f t="shared" si="1"/>
        <v>-1.048333300670656E-2</v>
      </c>
      <c r="E525" s="4">
        <f t="shared" si="2"/>
        <v>-2.6417999176900531</v>
      </c>
    </row>
    <row r="526" spans="1:5" ht="15.75" customHeight="1">
      <c r="A526" s="2">
        <v>44106</v>
      </c>
      <c r="B526" s="3">
        <v>24.779157999999999</v>
      </c>
      <c r="C526" s="4">
        <f t="shared" si="0"/>
        <v>3.7729859874524201E-3</v>
      </c>
      <c r="D526" s="4">
        <f t="shared" si="1"/>
        <v>3.7658861286631526E-3</v>
      </c>
      <c r="E526" s="4">
        <f t="shared" si="2"/>
        <v>0.94900330442311442</v>
      </c>
    </row>
    <row r="527" spans="1:5" ht="15.75" customHeight="1">
      <c r="A527" s="2">
        <v>44109</v>
      </c>
      <c r="B527" s="3">
        <v>24.968654999999998</v>
      </c>
      <c r="C527" s="4">
        <f t="shared" si="0"/>
        <v>7.6474349935538311E-3</v>
      </c>
      <c r="D527" s="4">
        <f t="shared" si="1"/>
        <v>7.6183415950034118E-3</v>
      </c>
      <c r="E527" s="4">
        <f t="shared" si="2"/>
        <v>1.9198220819408598</v>
      </c>
    </row>
    <row r="528" spans="1:5" ht="15.75" customHeight="1">
      <c r="A528" s="2">
        <v>44110</v>
      </c>
      <c r="B528" s="3">
        <v>24.64105</v>
      </c>
      <c r="C528" s="4">
        <f t="shared" si="0"/>
        <v>-1.3120650671812254E-2</v>
      </c>
      <c r="D528" s="4">
        <f t="shared" si="1"/>
        <v>-1.3207486809617539E-2</v>
      </c>
      <c r="E528" s="4">
        <f t="shared" si="2"/>
        <v>-3.3282866760236196</v>
      </c>
    </row>
    <row r="529" spans="1:5" ht="15.75" customHeight="1">
      <c r="A529" s="2">
        <v>44111</v>
      </c>
      <c r="B529" s="3">
        <v>25.273779000000001</v>
      </c>
      <c r="C529" s="4">
        <f t="shared" si="0"/>
        <v>2.5677842462070458E-2</v>
      </c>
      <c r="D529" s="4">
        <f t="shared" si="1"/>
        <v>2.5353703740548246E-2</v>
      </c>
      <c r="E529" s="4">
        <f t="shared" si="2"/>
        <v>6.389133342618158</v>
      </c>
    </row>
    <row r="530" spans="1:5" ht="15.75" customHeight="1">
      <c r="A530" s="2">
        <v>44112</v>
      </c>
      <c r="B530" s="3">
        <v>24.959021</v>
      </c>
      <c r="C530" s="4">
        <f t="shared" si="0"/>
        <v>-1.2453934965562578E-2</v>
      </c>
      <c r="D530" s="4">
        <f t="shared" si="1"/>
        <v>-1.2532135158711421E-2</v>
      </c>
      <c r="E530" s="4">
        <f t="shared" si="2"/>
        <v>-3.1580980599952779</v>
      </c>
    </row>
    <row r="531" spans="1:5" ht="15.75" customHeight="1">
      <c r="A531" s="2">
        <v>44113</v>
      </c>
      <c r="B531" s="3">
        <v>25.206334999999999</v>
      </c>
      <c r="C531" s="4">
        <f t="shared" si="0"/>
        <v>9.9088021120699952E-3</v>
      </c>
      <c r="D531" s="4">
        <f t="shared" si="1"/>
        <v>9.8600318377900561E-3</v>
      </c>
      <c r="E531" s="4">
        <f t="shared" si="2"/>
        <v>2.4847280231230942</v>
      </c>
    </row>
    <row r="532" spans="1:5" ht="15.75" customHeight="1">
      <c r="A532" s="2">
        <v>44116</v>
      </c>
      <c r="B532" s="3">
        <v>25.553204999999998</v>
      </c>
      <c r="C532" s="4">
        <f t="shared" si="0"/>
        <v>1.3761223121092342E-2</v>
      </c>
      <c r="D532" s="4">
        <f t="shared" si="1"/>
        <v>1.3667397282472413E-2</v>
      </c>
      <c r="E532" s="4">
        <f t="shared" si="2"/>
        <v>3.4441841151830479</v>
      </c>
    </row>
    <row r="533" spans="1:5" ht="15.75" customHeight="1">
      <c r="A533" s="2">
        <v>44117</v>
      </c>
      <c r="B533" s="3">
        <v>25.434370000000001</v>
      </c>
      <c r="C533" s="4">
        <f t="shared" si="0"/>
        <v>-4.6504929616459911E-3</v>
      </c>
      <c r="D533" s="4">
        <f t="shared" si="1"/>
        <v>-4.6613401469437713E-3</v>
      </c>
      <c r="E533" s="4">
        <f t="shared" si="2"/>
        <v>-1.1746577170298305</v>
      </c>
    </row>
    <row r="534" spans="1:5" ht="15.75" customHeight="1">
      <c r="A534" s="2">
        <v>44118</v>
      </c>
      <c r="B534" s="3">
        <v>25.845479999999998</v>
      </c>
      <c r="C534" s="4">
        <f t="shared" si="0"/>
        <v>1.6163561354183224E-2</v>
      </c>
      <c r="D534" s="4">
        <f t="shared" si="1"/>
        <v>1.603432178432751E-2</v>
      </c>
      <c r="E534" s="4">
        <f t="shared" si="2"/>
        <v>4.0406490896505325</v>
      </c>
    </row>
    <row r="535" spans="1:5" ht="15.75" customHeight="1">
      <c r="A535" s="2">
        <v>44119</v>
      </c>
      <c r="B535" s="3">
        <v>26.025345000000002</v>
      </c>
      <c r="C535" s="4">
        <f t="shared" si="0"/>
        <v>6.9592439374313447E-3</v>
      </c>
      <c r="D535" s="4">
        <f t="shared" si="1"/>
        <v>6.9351401640856359E-3</v>
      </c>
      <c r="E535" s="4">
        <f t="shared" si="2"/>
        <v>1.7476553213495802</v>
      </c>
    </row>
    <row r="536" spans="1:5" ht="15.75" customHeight="1">
      <c r="A536" s="2">
        <v>44120</v>
      </c>
      <c r="B536" s="3">
        <v>25.729855000000001</v>
      </c>
      <c r="C536" s="4">
        <f t="shared" si="0"/>
        <v>-1.1353932099651355E-2</v>
      </c>
      <c r="D536" s="4">
        <f t="shared" si="1"/>
        <v>-1.1418880064548326E-2</v>
      </c>
      <c r="E536" s="4">
        <f t="shared" si="2"/>
        <v>-2.8775577762661784</v>
      </c>
    </row>
    <row r="537" spans="1:5" ht="15.75" customHeight="1">
      <c r="A537" s="2">
        <v>44123</v>
      </c>
      <c r="B537" s="3">
        <v>25.389399999999998</v>
      </c>
      <c r="C537" s="4">
        <f t="shared" si="0"/>
        <v>-1.3231905115672132E-2</v>
      </c>
      <c r="D537" s="4">
        <f t="shared" si="1"/>
        <v>-1.3320226746331196E-2</v>
      </c>
      <c r="E537" s="4">
        <f t="shared" si="2"/>
        <v>-3.3566971400754615</v>
      </c>
    </row>
    <row r="538" spans="1:5" ht="15.75" customHeight="1">
      <c r="A538" s="2">
        <v>44124</v>
      </c>
      <c r="B538" s="3">
        <v>25.736279</v>
      </c>
      <c r="C538" s="4">
        <f t="shared" si="0"/>
        <v>1.3662355156088813E-2</v>
      </c>
      <c r="D538" s="4">
        <f t="shared" si="1"/>
        <v>1.3569866637035247E-2</v>
      </c>
      <c r="E538" s="4">
        <f t="shared" si="2"/>
        <v>3.4196063925328821</v>
      </c>
    </row>
    <row r="539" spans="1:5" ht="15.75" customHeight="1">
      <c r="A539" s="2">
        <v>44125</v>
      </c>
      <c r="B539" s="3">
        <v>25.283412999999999</v>
      </c>
      <c r="C539" s="4">
        <f t="shared" si="0"/>
        <v>-1.7596405447733925E-2</v>
      </c>
      <c r="D539" s="4">
        <f t="shared" si="1"/>
        <v>-1.7753062646170693E-2</v>
      </c>
      <c r="E539" s="4">
        <f t="shared" si="2"/>
        <v>-4.4737717868350151</v>
      </c>
    </row>
    <row r="540" spans="1:5" ht="15.75" customHeight="1">
      <c r="A540" s="2">
        <v>44126</v>
      </c>
      <c r="B540" s="3">
        <v>26.250171999999999</v>
      </c>
      <c r="C540" s="4">
        <f t="shared" si="0"/>
        <v>3.8236886768412151E-2</v>
      </c>
      <c r="D540" s="4">
        <f t="shared" si="1"/>
        <v>3.7523973319817217E-2</v>
      </c>
      <c r="E540" s="4">
        <f t="shared" si="2"/>
        <v>9.4560412765939379</v>
      </c>
    </row>
    <row r="541" spans="1:5" ht="15.75" customHeight="1">
      <c r="A541" s="2">
        <v>44127</v>
      </c>
      <c r="B541" s="3">
        <v>26.108847000000001</v>
      </c>
      <c r="C541" s="4">
        <f t="shared" si="0"/>
        <v>-5.3837742472696319E-3</v>
      </c>
      <c r="D541" s="4">
        <f t="shared" si="1"/>
        <v>-5.398318987061365E-3</v>
      </c>
      <c r="E541" s="4">
        <f t="shared" si="2"/>
        <v>-1.3603763847394639</v>
      </c>
    </row>
    <row r="542" spans="1:5" ht="15.75" customHeight="1">
      <c r="A542" s="2">
        <v>44130</v>
      </c>
      <c r="B542" s="3">
        <v>25.331593000000002</v>
      </c>
      <c r="C542" s="4">
        <f t="shared" si="0"/>
        <v>-2.9769755822614426E-2</v>
      </c>
      <c r="D542" s="4">
        <f t="shared" si="1"/>
        <v>-3.0221870520028903E-2</v>
      </c>
      <c r="E542" s="4">
        <f t="shared" si="2"/>
        <v>-7.6159113710472832</v>
      </c>
    </row>
    <row r="543" spans="1:5" ht="15.75" customHeight="1">
      <c r="A543" s="2">
        <v>44131</v>
      </c>
      <c r="B543" s="3">
        <v>25.081067999999998</v>
      </c>
      <c r="C543" s="4">
        <f t="shared" si="0"/>
        <v>-9.8898241417349157E-3</v>
      </c>
      <c r="D543" s="4">
        <f t="shared" si="1"/>
        <v>-9.9390532999121678E-3</v>
      </c>
      <c r="E543" s="4">
        <f t="shared" si="2"/>
        <v>-2.5046414315778662</v>
      </c>
    </row>
    <row r="544" spans="1:5" ht="15.75" customHeight="1">
      <c r="A544" s="2">
        <v>44132</v>
      </c>
      <c r="B544" s="3">
        <v>24.387315999999998</v>
      </c>
      <c r="C544" s="4">
        <f t="shared" si="0"/>
        <v>-2.766038511597672E-2</v>
      </c>
      <c r="D544" s="4">
        <f t="shared" si="1"/>
        <v>-2.805013751814435E-2</v>
      </c>
      <c r="E544" s="4">
        <f t="shared" si="2"/>
        <v>-7.0686346545723762</v>
      </c>
    </row>
    <row r="545" spans="1:5" ht="15.75" customHeight="1">
      <c r="A545" s="2">
        <v>44133</v>
      </c>
      <c r="B545" s="3">
        <v>25.016832000000001</v>
      </c>
      <c r="C545" s="4">
        <f t="shared" si="0"/>
        <v>2.581325472635047E-2</v>
      </c>
      <c r="D545" s="4">
        <f t="shared" si="1"/>
        <v>2.5485717244932725E-2</v>
      </c>
      <c r="E545" s="4">
        <f t="shared" si="2"/>
        <v>6.4224007457230465</v>
      </c>
    </row>
    <row r="546" spans="1:5" ht="15.75" customHeight="1">
      <c r="A546" s="2">
        <v>44134</v>
      </c>
      <c r="B546" s="3">
        <v>25.354074000000001</v>
      </c>
      <c r="C546" s="4">
        <f t="shared" si="0"/>
        <v>1.3480603779087608E-2</v>
      </c>
      <c r="D546" s="4">
        <f t="shared" si="1"/>
        <v>1.3390548866981419E-2</v>
      </c>
      <c r="E546" s="4">
        <f t="shared" si="2"/>
        <v>3.3744183144793176</v>
      </c>
    </row>
    <row r="547" spans="1:5" ht="15.75" customHeight="1">
      <c r="A547" s="2">
        <v>44137</v>
      </c>
      <c r="B547" s="3">
        <v>26.259803999999999</v>
      </c>
      <c r="C547" s="4">
        <f t="shared" si="0"/>
        <v>3.5723252996737266E-2</v>
      </c>
      <c r="D547" s="4">
        <f t="shared" si="1"/>
        <v>3.5099977839604578E-2</v>
      </c>
      <c r="E547" s="4">
        <f t="shared" si="2"/>
        <v>8.8451944155803535</v>
      </c>
    </row>
    <row r="548" spans="1:5" ht="15.75" customHeight="1">
      <c r="A548" s="2">
        <v>44138</v>
      </c>
      <c r="B548" s="3">
        <v>27.049913</v>
      </c>
      <c r="C548" s="4">
        <f t="shared" si="0"/>
        <v>3.0088152980882917E-2</v>
      </c>
      <c r="D548" s="4">
        <f t="shared" si="1"/>
        <v>2.9644383997654417E-2</v>
      </c>
      <c r="E548" s="4">
        <f t="shared" si="2"/>
        <v>7.4703847674089134</v>
      </c>
    </row>
    <row r="549" spans="1:5" ht="15.75" customHeight="1">
      <c r="A549" s="2">
        <v>44139</v>
      </c>
      <c r="B549" s="3">
        <v>27.245830999999999</v>
      </c>
      <c r="C549" s="4">
        <f t="shared" si="0"/>
        <v>7.2428329067083849E-3</v>
      </c>
      <c r="D549" s="4">
        <f t="shared" si="1"/>
        <v>7.2167295581303118E-3</v>
      </c>
      <c r="E549" s="4">
        <f t="shared" si="2"/>
        <v>1.8186158486488386</v>
      </c>
    </row>
    <row r="550" spans="1:5" ht="15.75" customHeight="1">
      <c r="A550" s="2">
        <v>44140</v>
      </c>
      <c r="B550" s="3">
        <v>27.952432999999999</v>
      </c>
      <c r="C550" s="4">
        <f t="shared" si="0"/>
        <v>2.593431633632317E-2</v>
      </c>
      <c r="D550" s="4">
        <f t="shared" si="1"/>
        <v>2.560372553388662E-2</v>
      </c>
      <c r="E550" s="4">
        <f t="shared" si="2"/>
        <v>6.4521388345394284</v>
      </c>
    </row>
    <row r="551" spans="1:5" ht="15.75" customHeight="1">
      <c r="A551" s="2">
        <v>44141</v>
      </c>
      <c r="B551" s="3">
        <v>27.679428000000001</v>
      </c>
      <c r="C551" s="4">
        <f t="shared" si="0"/>
        <v>-9.7667705705617013E-3</v>
      </c>
      <c r="D551" s="4">
        <f t="shared" si="1"/>
        <v>-9.8147783170955943E-3</v>
      </c>
      <c r="E551" s="4">
        <f t="shared" si="2"/>
        <v>-2.47332413590809</v>
      </c>
    </row>
    <row r="552" spans="1:5" ht="15.75" customHeight="1">
      <c r="A552" s="2">
        <v>44144</v>
      </c>
      <c r="B552" s="3">
        <v>28.328213000000002</v>
      </c>
      <c r="C552" s="4">
        <f t="shared" si="0"/>
        <v>2.3439248816846944E-2</v>
      </c>
      <c r="D552" s="4">
        <f t="shared" si="1"/>
        <v>2.316876804768056E-2</v>
      </c>
      <c r="E552" s="4">
        <f t="shared" si="2"/>
        <v>5.8385295480155008</v>
      </c>
    </row>
    <row r="553" spans="1:5" ht="15.75" customHeight="1">
      <c r="A553" s="2">
        <v>44145</v>
      </c>
      <c r="B553" s="3">
        <v>29.355996999999999</v>
      </c>
      <c r="C553" s="4">
        <f t="shared" si="0"/>
        <v>3.6281286080417315E-2</v>
      </c>
      <c r="D553" s="4">
        <f t="shared" si="1"/>
        <v>3.5638618645305369E-2</v>
      </c>
      <c r="E553" s="4">
        <f t="shared" si="2"/>
        <v>8.9809318986169533</v>
      </c>
    </row>
    <row r="554" spans="1:5" ht="15.75" customHeight="1">
      <c r="A554" s="2">
        <v>44146</v>
      </c>
      <c r="B554" s="3">
        <v>28.919187999999998</v>
      </c>
      <c r="C554" s="4">
        <f t="shared" si="0"/>
        <v>-1.4879719465838624E-2</v>
      </c>
      <c r="D554" s="4">
        <f t="shared" si="1"/>
        <v>-1.4991533047715413E-2</v>
      </c>
      <c r="E554" s="4">
        <f t="shared" si="2"/>
        <v>-3.7778663280242841</v>
      </c>
    </row>
    <row r="555" spans="1:5" ht="15.75" customHeight="1">
      <c r="A555" s="2">
        <v>44147</v>
      </c>
      <c r="B555" s="3">
        <v>28.819624000000001</v>
      </c>
      <c r="C555" s="4">
        <f t="shared" si="0"/>
        <v>-3.4428352552636444E-3</v>
      </c>
      <c r="D555" s="4">
        <f t="shared" si="1"/>
        <v>-3.4487754505558247E-3</v>
      </c>
      <c r="E555" s="4">
        <f t="shared" si="2"/>
        <v>-0.8690914135400678</v>
      </c>
    </row>
    <row r="556" spans="1:5" ht="15.75" customHeight="1">
      <c r="A556" s="2">
        <v>44148</v>
      </c>
      <c r="B556" s="3">
        <v>29.099050999999999</v>
      </c>
      <c r="C556" s="4">
        <f t="shared" si="0"/>
        <v>9.6957198331247586E-3</v>
      </c>
      <c r="D556" s="4">
        <f t="shared" si="1"/>
        <v>9.6490179710448411E-3</v>
      </c>
      <c r="E556" s="4">
        <f t="shared" si="2"/>
        <v>2.4315525287032997</v>
      </c>
    </row>
    <row r="557" spans="1:5" ht="15.75" customHeight="1">
      <c r="A557" s="2">
        <v>44151</v>
      </c>
      <c r="B557" s="3">
        <v>29.869886000000001</v>
      </c>
      <c r="C557" s="4">
        <f t="shared" si="0"/>
        <v>2.6490039142513678E-2</v>
      </c>
      <c r="D557" s="4">
        <f t="shared" si="1"/>
        <v>2.6145253720577105E-2</v>
      </c>
      <c r="E557" s="4">
        <f t="shared" si="2"/>
        <v>6.5886039375854306</v>
      </c>
    </row>
    <row r="558" spans="1:5" ht="15.75" customHeight="1">
      <c r="A558" s="2">
        <v>44152</v>
      </c>
      <c r="B558" s="3">
        <v>29.709292999999999</v>
      </c>
      <c r="C558" s="4">
        <f t="shared" si="0"/>
        <v>-5.3764182427747534E-3</v>
      </c>
      <c r="D558" s="4">
        <f t="shared" si="1"/>
        <v>-5.3909231924798113E-3</v>
      </c>
      <c r="E558" s="4">
        <f t="shared" si="2"/>
        <v>-1.3585126445049125</v>
      </c>
    </row>
    <row r="559" spans="1:5" ht="15.75" customHeight="1">
      <c r="A559" s="2">
        <v>44153</v>
      </c>
      <c r="B559" s="3">
        <v>29.333508999999999</v>
      </c>
      <c r="C559" s="4">
        <f t="shared" si="0"/>
        <v>-1.2648702209103376E-2</v>
      </c>
      <c r="D559" s="4">
        <f t="shared" si="1"/>
        <v>-1.272937806139437E-2</v>
      </c>
      <c r="E559" s="4">
        <f t="shared" si="2"/>
        <v>-3.2078032714713811</v>
      </c>
    </row>
    <row r="560" spans="1:5" ht="15.75" customHeight="1">
      <c r="A560" s="2">
        <v>44154</v>
      </c>
      <c r="B560" s="3">
        <v>29.452351</v>
      </c>
      <c r="C560" s="4">
        <f t="shared" si="0"/>
        <v>4.0514075557752322E-3</v>
      </c>
      <c r="D560" s="4">
        <f t="shared" si="1"/>
        <v>4.0432227035176313E-3</v>
      </c>
      <c r="E560" s="4">
        <f t="shared" si="2"/>
        <v>1.018892121286443</v>
      </c>
    </row>
    <row r="561" spans="1:5" ht="15.75" customHeight="1">
      <c r="A561" s="2">
        <v>44155</v>
      </c>
      <c r="B561" s="3">
        <v>29.400959</v>
      </c>
      <c r="C561" s="4">
        <f t="shared" si="0"/>
        <v>-1.7449201253916836E-3</v>
      </c>
      <c r="D561" s="4">
        <f t="shared" si="1"/>
        <v>-1.7464442717809267E-3</v>
      </c>
      <c r="E561" s="4">
        <f t="shared" si="2"/>
        <v>-0.44010395648879352</v>
      </c>
    </row>
    <row r="562" spans="1:5" ht="15.75" customHeight="1">
      <c r="A562" s="2">
        <v>44158</v>
      </c>
      <c r="B562" s="3">
        <v>29.567974</v>
      </c>
      <c r="C562" s="4">
        <f t="shared" si="0"/>
        <v>5.6805970172605341E-3</v>
      </c>
      <c r="D562" s="4">
        <f t="shared" si="1"/>
        <v>5.6645232696171718E-3</v>
      </c>
      <c r="E562" s="4">
        <f t="shared" si="2"/>
        <v>1.4274598639435272</v>
      </c>
    </row>
    <row r="563" spans="1:5" ht="15.75" customHeight="1">
      <c r="A563" s="2">
        <v>44159</v>
      </c>
      <c r="B563" s="3">
        <v>29.844189</v>
      </c>
      <c r="C563" s="4">
        <f t="shared" si="0"/>
        <v>9.3416951732979928E-3</v>
      </c>
      <c r="D563" s="4">
        <f t="shared" si="1"/>
        <v>9.2983313905748502E-3</v>
      </c>
      <c r="E563" s="4">
        <f t="shared" si="2"/>
        <v>2.3431795104248621</v>
      </c>
    </row>
    <row r="564" spans="1:5" ht="15.75" customHeight="1">
      <c r="A564" s="2">
        <v>44160</v>
      </c>
      <c r="B564" s="3">
        <v>29.625793000000002</v>
      </c>
      <c r="C564" s="4">
        <f t="shared" si="0"/>
        <v>-7.317873506296267E-3</v>
      </c>
      <c r="D564" s="4">
        <f t="shared" si="1"/>
        <v>-7.3447804909274588E-3</v>
      </c>
      <c r="E564" s="4">
        <f t="shared" si="2"/>
        <v>-1.8508846837137196</v>
      </c>
    </row>
    <row r="565" spans="1:5" ht="15.75" customHeight="1">
      <c r="A565" s="2">
        <v>44162</v>
      </c>
      <c r="B565" s="3">
        <v>29.403547</v>
      </c>
      <c r="C565" s="4">
        <f t="shared" si="0"/>
        <v>-7.5017738765676897E-3</v>
      </c>
      <c r="D565" s="4">
        <f t="shared" si="1"/>
        <v>-7.5300537035652834E-3</v>
      </c>
      <c r="E565" s="4">
        <f t="shared" si="2"/>
        <v>-1.8975735332984514</v>
      </c>
    </row>
    <row r="566" spans="1:5" ht="15.75" customHeight="1">
      <c r="A566" s="2">
        <v>44165</v>
      </c>
      <c r="B566" s="3">
        <v>29.004154</v>
      </c>
      <c r="C566" s="4">
        <f t="shared" si="0"/>
        <v>-1.3583157161277171E-2</v>
      </c>
      <c r="D566" s="4">
        <f t="shared" si="1"/>
        <v>-1.3676252218247264E-2</v>
      </c>
      <c r="E566" s="4">
        <f t="shared" si="2"/>
        <v>-3.4464155589983103</v>
      </c>
    </row>
    <row r="567" spans="1:5" ht="15.75" customHeight="1">
      <c r="A567" s="2">
        <v>44166</v>
      </c>
      <c r="B567" s="3">
        <v>29.187746000000001</v>
      </c>
      <c r="C567" s="4">
        <f t="shared" si="0"/>
        <v>6.3298519239692657E-3</v>
      </c>
      <c r="D567" s="4">
        <f t="shared" si="1"/>
        <v>6.309902551405437E-3</v>
      </c>
      <c r="E567" s="4">
        <f t="shared" si="2"/>
        <v>1.59009544295417</v>
      </c>
    </row>
    <row r="568" spans="1:5" ht="15.75" customHeight="1">
      <c r="A568" s="2">
        <v>44167</v>
      </c>
      <c r="B568" s="3">
        <v>29.207070999999999</v>
      </c>
      <c r="C568" s="4">
        <f t="shared" si="0"/>
        <v>6.6209292077567357E-4</v>
      </c>
      <c r="D568" s="4">
        <f t="shared" si="1"/>
        <v>6.6187383395636468E-4</v>
      </c>
      <c r="E568" s="4">
        <f t="shared" si="2"/>
        <v>0.16679220615700391</v>
      </c>
    </row>
    <row r="569" spans="1:5" ht="15.75" customHeight="1">
      <c r="A569" s="2">
        <v>44168</v>
      </c>
      <c r="B569" s="3">
        <v>29.126553999999999</v>
      </c>
      <c r="C569" s="4">
        <f t="shared" si="0"/>
        <v>-2.7567639356921615E-3</v>
      </c>
      <c r="D569" s="4">
        <f t="shared" si="1"/>
        <v>-2.7605708074315023E-3</v>
      </c>
      <c r="E569" s="4">
        <f t="shared" si="2"/>
        <v>-0.69566384347273857</v>
      </c>
    </row>
    <row r="570" spans="1:5" ht="15.75" customHeight="1">
      <c r="A570" s="2">
        <v>44169</v>
      </c>
      <c r="B570" s="3">
        <v>29.583918000000001</v>
      </c>
      <c r="C570" s="4">
        <f t="shared" si="0"/>
        <v>1.5702647144595336E-2</v>
      </c>
      <c r="D570" s="4">
        <f t="shared" si="1"/>
        <v>1.5580636186756267E-2</v>
      </c>
      <c r="E570" s="4">
        <f t="shared" si="2"/>
        <v>3.9263203190625791</v>
      </c>
    </row>
    <row r="571" spans="1:5" ht="15.75" customHeight="1">
      <c r="A571" s="2">
        <v>44172</v>
      </c>
      <c r="B571" s="3">
        <v>29.645112999999998</v>
      </c>
      <c r="C571" s="4">
        <f t="shared" si="0"/>
        <v>2.0685224992848441E-3</v>
      </c>
      <c r="D571" s="4">
        <f t="shared" si="1"/>
        <v>2.0663860523050192E-3</v>
      </c>
      <c r="E571" s="4">
        <f t="shared" si="2"/>
        <v>0.52072928518086481</v>
      </c>
    </row>
    <row r="572" spans="1:5" ht="15.75" customHeight="1">
      <c r="A572" s="2">
        <v>44173</v>
      </c>
      <c r="B572" s="3">
        <v>29.471185999999999</v>
      </c>
      <c r="C572" s="4">
        <f t="shared" si="0"/>
        <v>-5.8669703839549902E-3</v>
      </c>
      <c r="D572" s="4">
        <f t="shared" si="1"/>
        <v>-5.8842486686327567E-3</v>
      </c>
      <c r="E572" s="4">
        <f t="shared" si="2"/>
        <v>-1.4828306644954548</v>
      </c>
    </row>
    <row r="573" spans="1:5" ht="15.75" customHeight="1">
      <c r="A573" s="2">
        <v>44174</v>
      </c>
      <c r="B573" s="3">
        <v>29.545266999999999</v>
      </c>
      <c r="C573" s="4">
        <f t="shared" si="0"/>
        <v>2.5136755609360146E-3</v>
      </c>
      <c r="D573" s="4">
        <f t="shared" si="1"/>
        <v>2.5105215628362029E-3</v>
      </c>
      <c r="E573" s="4">
        <f t="shared" si="2"/>
        <v>0.63265143383472311</v>
      </c>
    </row>
    <row r="574" spans="1:5" ht="15.75" customHeight="1">
      <c r="A574" s="2">
        <v>44175</v>
      </c>
      <c r="B574" s="3">
        <v>28.988052</v>
      </c>
      <c r="C574" s="4">
        <f t="shared" si="0"/>
        <v>-1.8859704330984699E-2</v>
      </c>
      <c r="D574" s="4">
        <f t="shared" si="1"/>
        <v>-1.9039816727757248E-2</v>
      </c>
      <c r="E574" s="4">
        <f t="shared" si="2"/>
        <v>-4.7980338153948265</v>
      </c>
    </row>
    <row r="575" spans="1:5" ht="15.75" customHeight="1">
      <c r="A575" s="2">
        <v>44176</v>
      </c>
      <c r="B575" s="3">
        <v>29.126553999999999</v>
      </c>
      <c r="C575" s="4">
        <f t="shared" si="0"/>
        <v>4.777899529088709E-3</v>
      </c>
      <c r="D575" s="4">
        <f t="shared" si="1"/>
        <v>4.7665215944927052E-3</v>
      </c>
      <c r="E575" s="4">
        <f t="shared" si="2"/>
        <v>1.2011634418121617</v>
      </c>
    </row>
    <row r="576" spans="1:5" ht="15.75" customHeight="1">
      <c r="A576" s="2">
        <v>44179</v>
      </c>
      <c r="B576" s="3">
        <v>28.640194000000001</v>
      </c>
      <c r="C576" s="4">
        <f t="shared" si="0"/>
        <v>-1.6698164842981346E-2</v>
      </c>
      <c r="D576" s="4">
        <f t="shared" si="1"/>
        <v>-1.6839150873127966E-2</v>
      </c>
      <c r="E576" s="4">
        <f t="shared" si="2"/>
        <v>-4.2434660200282472</v>
      </c>
    </row>
    <row r="577" spans="1:5" ht="15.75" customHeight="1">
      <c r="A577" s="2">
        <v>44180</v>
      </c>
      <c r="B577" s="3">
        <v>29.058910000000001</v>
      </c>
      <c r="C577" s="4">
        <f t="shared" si="0"/>
        <v>1.4619873035776219E-2</v>
      </c>
      <c r="D577" s="4">
        <f t="shared" si="1"/>
        <v>1.4514033023261158E-2</v>
      </c>
      <c r="E577" s="4">
        <f t="shared" si="2"/>
        <v>3.6575363218618118</v>
      </c>
    </row>
    <row r="578" spans="1:5" ht="15.75" customHeight="1">
      <c r="A578" s="2">
        <v>44181</v>
      </c>
      <c r="B578" s="3">
        <v>28.698172</v>
      </c>
      <c r="C578" s="4">
        <f t="shared" si="0"/>
        <v>-1.2414023788228853E-2</v>
      </c>
      <c r="D578" s="4">
        <f t="shared" si="1"/>
        <v>-1.2491721478506064E-2</v>
      </c>
      <c r="E578" s="4">
        <f t="shared" si="2"/>
        <v>-3.147913812583528</v>
      </c>
    </row>
    <row r="579" spans="1:5" ht="15.75" customHeight="1">
      <c r="A579" s="2">
        <v>44182</v>
      </c>
      <c r="B579" s="3">
        <v>29.165199000000001</v>
      </c>
      <c r="C579" s="4">
        <f t="shared" si="0"/>
        <v>1.6273754300448182E-2</v>
      </c>
      <c r="D579" s="4">
        <f t="shared" si="1"/>
        <v>1.6142756072090304E-2</v>
      </c>
      <c r="E579" s="4">
        <f t="shared" si="2"/>
        <v>4.0679745301667563</v>
      </c>
    </row>
    <row r="580" spans="1:5" ht="15.75" customHeight="1">
      <c r="A580" s="2">
        <v>44183</v>
      </c>
      <c r="B580" s="3">
        <v>29.200631999999999</v>
      </c>
      <c r="C580" s="4">
        <f t="shared" si="0"/>
        <v>1.2149068483982436E-3</v>
      </c>
      <c r="D580" s="4">
        <f t="shared" si="1"/>
        <v>1.2141694462625668E-3</v>
      </c>
      <c r="E580" s="4">
        <f t="shared" si="2"/>
        <v>0.30597070045816682</v>
      </c>
    </row>
    <row r="581" spans="1:5" ht="15.75" customHeight="1">
      <c r="A581" s="2">
        <v>44186</v>
      </c>
      <c r="B581" s="3">
        <v>28.888206</v>
      </c>
      <c r="C581" s="4">
        <f t="shared" si="0"/>
        <v>-1.0699288974293383E-2</v>
      </c>
      <c r="D581" s="4">
        <f t="shared" si="1"/>
        <v>-1.0756937937250985E-2</v>
      </c>
      <c r="E581" s="4">
        <f t="shared" si="2"/>
        <v>-2.7107483601872482</v>
      </c>
    </row>
    <row r="582" spans="1:5" ht="15.75" customHeight="1">
      <c r="A582" s="2">
        <v>44187</v>
      </c>
      <c r="B582" s="3">
        <v>28.843111</v>
      </c>
      <c r="C582" s="4">
        <f t="shared" si="0"/>
        <v>-1.5610176692869016E-3</v>
      </c>
      <c r="D582" s="4">
        <f t="shared" si="1"/>
        <v>-1.5622373268053007E-3</v>
      </c>
      <c r="E582" s="4">
        <f t="shared" si="2"/>
        <v>-0.39368380635493577</v>
      </c>
    </row>
    <row r="583" spans="1:5" ht="15.75" customHeight="1">
      <c r="A583" s="2">
        <v>44188</v>
      </c>
      <c r="B583" s="3">
        <v>28.881762999999999</v>
      </c>
      <c r="C583" s="4">
        <f t="shared" si="0"/>
        <v>1.3400773585068206E-3</v>
      </c>
      <c r="D583" s="4">
        <f t="shared" si="1"/>
        <v>1.339180256211651E-3</v>
      </c>
      <c r="E583" s="4">
        <f t="shared" si="2"/>
        <v>0.33747342456533608</v>
      </c>
    </row>
    <row r="584" spans="1:5" ht="15.75" customHeight="1">
      <c r="A584" s="2">
        <v>44189</v>
      </c>
      <c r="B584" s="3">
        <v>29.004154</v>
      </c>
      <c r="C584" s="4">
        <f t="shared" si="0"/>
        <v>4.2376568217113468E-3</v>
      </c>
      <c r="D584" s="4">
        <f t="shared" si="1"/>
        <v>4.2287032399341631E-3</v>
      </c>
      <c r="E584" s="4">
        <f t="shared" si="2"/>
        <v>1.065633216463409</v>
      </c>
    </row>
    <row r="585" spans="1:5" ht="15.75" customHeight="1">
      <c r="A585" s="2">
        <v>44193</v>
      </c>
      <c r="B585" s="3">
        <v>29.194186999999999</v>
      </c>
      <c r="C585" s="4">
        <f t="shared" si="0"/>
        <v>6.5519235623972922E-3</v>
      </c>
      <c r="D585" s="4">
        <f t="shared" si="1"/>
        <v>6.5305530059264006E-3</v>
      </c>
      <c r="E585" s="4">
        <f t="shared" si="2"/>
        <v>1.6456993574934529</v>
      </c>
    </row>
    <row r="586" spans="1:5" ht="15.75" customHeight="1">
      <c r="A586" s="2">
        <v>44194</v>
      </c>
      <c r="B586" s="3">
        <v>28.772251000000001</v>
      </c>
      <c r="C586" s="4">
        <f t="shared" si="0"/>
        <v>-1.4452740197903054E-2</v>
      </c>
      <c r="D586" s="4">
        <f t="shared" si="1"/>
        <v>-1.4558198387375723E-2</v>
      </c>
      <c r="E586" s="4">
        <f t="shared" si="2"/>
        <v>-3.6686659936186823</v>
      </c>
    </row>
    <row r="587" spans="1:5" ht="15.75" customHeight="1">
      <c r="A587" s="2">
        <v>44195</v>
      </c>
      <c r="B587" s="3">
        <v>29.094342999999999</v>
      </c>
      <c r="C587" s="4">
        <f t="shared" si="0"/>
        <v>1.1194536013188464E-2</v>
      </c>
      <c r="D587" s="4">
        <f t="shared" si="1"/>
        <v>1.1132340927886833E-2</v>
      </c>
      <c r="E587" s="4">
        <f t="shared" si="2"/>
        <v>2.8053499138274818</v>
      </c>
    </row>
    <row r="588" spans="1:5" ht="15.75" customHeight="1">
      <c r="A588" s="2">
        <v>44196</v>
      </c>
      <c r="B588" s="3">
        <v>29.229620000000001</v>
      </c>
      <c r="C588" s="4">
        <f t="shared" si="0"/>
        <v>4.6495980335421938E-3</v>
      </c>
      <c r="D588" s="4">
        <f t="shared" si="1"/>
        <v>4.6388220423798417E-3</v>
      </c>
      <c r="E588" s="4">
        <f t="shared" si="2"/>
        <v>1.16898315467972</v>
      </c>
    </row>
    <row r="589" spans="1:5" ht="15.75" customHeight="1">
      <c r="A589" s="2">
        <v>44200</v>
      </c>
      <c r="B589" s="3">
        <v>28.340648999999999</v>
      </c>
      <c r="C589" s="4">
        <f t="shared" si="0"/>
        <v>-3.0413361514792236E-2</v>
      </c>
      <c r="D589" s="4">
        <f t="shared" si="1"/>
        <v>-3.0885444202211697E-2</v>
      </c>
      <c r="E589" s="4">
        <f t="shared" si="2"/>
        <v>-7.7831319389573475</v>
      </c>
    </row>
    <row r="590" spans="1:5" ht="15.75" customHeight="1">
      <c r="A590" s="2">
        <v>44201</v>
      </c>
      <c r="B590" s="3">
        <v>28.820561999999999</v>
      </c>
      <c r="C590" s="4">
        <f t="shared" si="0"/>
        <v>1.6933733592339392E-2</v>
      </c>
      <c r="D590" s="4">
        <f t="shared" si="1"/>
        <v>1.6791956233904524E-2</v>
      </c>
      <c r="E590" s="4">
        <f t="shared" si="2"/>
        <v>4.2315729709439402</v>
      </c>
    </row>
    <row r="591" spans="1:5" ht="15.75" customHeight="1">
      <c r="A591" s="2">
        <v>44202</v>
      </c>
      <c r="B591" s="3">
        <v>29.587136999999998</v>
      </c>
      <c r="C591" s="4">
        <f t="shared" si="0"/>
        <v>2.6598197495246608E-2</v>
      </c>
      <c r="D591" s="4">
        <f t="shared" si="1"/>
        <v>2.6250615342063091E-2</v>
      </c>
      <c r="E591" s="4">
        <f t="shared" si="2"/>
        <v>6.6151550661998986</v>
      </c>
    </row>
    <row r="592" spans="1:5" ht="15.75" customHeight="1">
      <c r="A592" s="2">
        <v>44203</v>
      </c>
      <c r="B592" s="3">
        <v>30.286073999999999</v>
      </c>
      <c r="C592" s="4">
        <f t="shared" si="0"/>
        <v>2.3623002117440454E-2</v>
      </c>
      <c r="D592" s="4">
        <f t="shared" si="1"/>
        <v>2.3348296834363208E-2</v>
      </c>
      <c r="E592" s="4">
        <f t="shared" si="2"/>
        <v>5.8837708022595283</v>
      </c>
    </row>
    <row r="593" spans="1:5" ht="15.75" customHeight="1">
      <c r="A593" s="2">
        <v>44204</v>
      </c>
      <c r="B593" s="3">
        <v>30.869054999999999</v>
      </c>
      <c r="C593" s="4">
        <f t="shared" si="0"/>
        <v>1.9249144012525369E-2</v>
      </c>
      <c r="D593" s="4">
        <f t="shared" si="1"/>
        <v>1.906622289595114E-2</v>
      </c>
      <c r="E593" s="4">
        <f t="shared" si="2"/>
        <v>4.8046881697796877</v>
      </c>
    </row>
    <row r="594" spans="1:5" ht="15.75" customHeight="1">
      <c r="A594" s="2">
        <v>44207</v>
      </c>
      <c r="B594" s="3">
        <v>30.917368</v>
      </c>
      <c r="C594" s="4">
        <f t="shared" si="0"/>
        <v>1.5650948822372526E-3</v>
      </c>
      <c r="D594" s="4">
        <f t="shared" si="1"/>
        <v>1.5638713976552942E-3</v>
      </c>
      <c r="E594" s="4">
        <f t="shared" si="2"/>
        <v>0.39409559220913415</v>
      </c>
    </row>
    <row r="595" spans="1:5" ht="15.75" customHeight="1">
      <c r="A595" s="2">
        <v>44208</v>
      </c>
      <c r="B595" s="3">
        <v>30.885159999999999</v>
      </c>
      <c r="C595" s="4">
        <f t="shared" si="0"/>
        <v>-1.0417445624737746E-3</v>
      </c>
      <c r="D595" s="4">
        <f t="shared" si="1"/>
        <v>-1.0422875554798971E-3</v>
      </c>
      <c r="E595" s="4">
        <f t="shared" si="2"/>
        <v>-0.26265646398093406</v>
      </c>
    </row>
    <row r="596" spans="1:5" ht="15.75" customHeight="1">
      <c r="A596" s="2">
        <v>44209</v>
      </c>
      <c r="B596" s="3">
        <v>30.482545999999999</v>
      </c>
      <c r="C596" s="4">
        <f t="shared" si="0"/>
        <v>-1.3035839866136352E-2</v>
      </c>
      <c r="D596" s="4">
        <f t="shared" si="1"/>
        <v>-1.3121552129059999E-2</v>
      </c>
      <c r="E596" s="4">
        <f t="shared" si="2"/>
        <v>-3.3066311365231198</v>
      </c>
    </row>
    <row r="597" spans="1:5" ht="15.75" customHeight="1">
      <c r="A597" s="2">
        <v>44210</v>
      </c>
      <c r="B597" s="3">
        <v>30.112144000000001</v>
      </c>
      <c r="C597" s="4">
        <f t="shared" si="0"/>
        <v>-1.2151281589142802E-2</v>
      </c>
      <c r="D597" s="4">
        <f t="shared" si="1"/>
        <v>-1.2225711975533776E-2</v>
      </c>
      <c r="E597" s="4">
        <f t="shared" si="2"/>
        <v>-3.0808794178345114</v>
      </c>
    </row>
    <row r="598" spans="1:5" ht="15.75" customHeight="1">
      <c r="A598" s="2">
        <v>44211</v>
      </c>
      <c r="B598" s="3">
        <v>30.089596</v>
      </c>
      <c r="C598" s="4">
        <f t="shared" si="0"/>
        <v>-7.4880088246125737E-4</v>
      </c>
      <c r="D598" s="4">
        <f t="shared" si="1"/>
        <v>-7.4908137387221473E-4</v>
      </c>
      <c r="E598" s="4">
        <f t="shared" si="2"/>
        <v>-0.1887685062157981</v>
      </c>
    </row>
    <row r="599" spans="1:5" ht="15.75" customHeight="1">
      <c r="A599" s="2">
        <v>44215</v>
      </c>
      <c r="B599" s="3">
        <v>29.844806999999999</v>
      </c>
      <c r="C599" s="4">
        <f t="shared" si="0"/>
        <v>-8.1353368785676214E-3</v>
      </c>
      <c r="D599" s="4">
        <f t="shared" si="1"/>
        <v>-8.168609309459644E-3</v>
      </c>
      <c r="E599" s="4">
        <f t="shared" si="2"/>
        <v>-2.0584895459838304</v>
      </c>
    </row>
    <row r="600" spans="1:5" ht="15.75" customHeight="1">
      <c r="A600" s="2">
        <v>44216</v>
      </c>
      <c r="B600" s="3">
        <v>30.021958999999999</v>
      </c>
      <c r="C600" s="4">
        <f t="shared" si="0"/>
        <v>5.9357730140456103E-3</v>
      </c>
      <c r="D600" s="4">
        <f t="shared" si="1"/>
        <v>5.9182257170177065E-3</v>
      </c>
      <c r="E600" s="4">
        <f t="shared" si="2"/>
        <v>1.491392880688462</v>
      </c>
    </row>
    <row r="601" spans="1:5" ht="15.75" customHeight="1">
      <c r="A601" s="2">
        <v>44217</v>
      </c>
      <c r="B601" s="3">
        <v>29.506616999999999</v>
      </c>
      <c r="C601" s="4">
        <f t="shared" si="0"/>
        <v>-1.716550209131924E-2</v>
      </c>
      <c r="D601" s="4">
        <f t="shared" si="1"/>
        <v>-1.7314537293977469E-2</v>
      </c>
      <c r="E601" s="4">
        <f t="shared" si="2"/>
        <v>-4.3632633980823226</v>
      </c>
    </row>
    <row r="602" spans="1:5" ht="15.75" customHeight="1">
      <c r="A602" s="2">
        <v>44218</v>
      </c>
      <c r="B602" s="3">
        <v>28.227920999999998</v>
      </c>
      <c r="C602" s="4">
        <f t="shared" si="0"/>
        <v>-4.3335906654429414E-2</v>
      </c>
      <c r="D602" s="4">
        <f t="shared" si="1"/>
        <v>-4.4302948782876543E-2</v>
      </c>
      <c r="E602" s="4">
        <f t="shared" si="2"/>
        <v>-11.16434309328489</v>
      </c>
    </row>
    <row r="603" spans="1:5" ht="15.75" customHeight="1">
      <c r="A603" s="2">
        <v>44221</v>
      </c>
      <c r="B603" s="3">
        <v>28.305222000000001</v>
      </c>
      <c r="C603" s="4">
        <f t="shared" si="0"/>
        <v>2.7384588471819115E-3</v>
      </c>
      <c r="D603" s="4">
        <f t="shared" si="1"/>
        <v>2.7347161001019535E-3</v>
      </c>
      <c r="E603" s="4">
        <f t="shared" si="2"/>
        <v>0.68914845722569229</v>
      </c>
    </row>
    <row r="604" spans="1:5" ht="15.75" customHeight="1">
      <c r="A604" s="2">
        <v>44222</v>
      </c>
      <c r="B604" s="3">
        <v>27.967030999999999</v>
      </c>
      <c r="C604" s="4">
        <f t="shared" si="0"/>
        <v>-1.1948007332357326E-2</v>
      </c>
      <c r="D604" s="4">
        <f t="shared" si="1"/>
        <v>-1.201995846133859E-2</v>
      </c>
      <c r="E604" s="4">
        <f t="shared" si="2"/>
        <v>-3.0290295322573244</v>
      </c>
    </row>
    <row r="605" spans="1:5" ht="15.75" customHeight="1">
      <c r="A605" s="2">
        <v>44223</v>
      </c>
      <c r="B605" s="3">
        <v>27.020084000000001</v>
      </c>
      <c r="C605" s="4">
        <f t="shared" si="0"/>
        <v>-3.3859403953176083E-2</v>
      </c>
      <c r="D605" s="4">
        <f t="shared" si="1"/>
        <v>-3.4445910798271723E-2</v>
      </c>
      <c r="E605" s="4">
        <f t="shared" si="2"/>
        <v>-8.680369521164474</v>
      </c>
    </row>
    <row r="606" spans="1:5" ht="15.75" customHeight="1">
      <c r="A606" s="2">
        <v>44224</v>
      </c>
      <c r="B606" s="3">
        <v>27.925153999999999</v>
      </c>
      <c r="C606" s="4">
        <f t="shared" si="0"/>
        <v>3.3496194904501349E-2</v>
      </c>
      <c r="D606" s="4">
        <f t="shared" si="1"/>
        <v>3.2947418376257413E-2</v>
      </c>
      <c r="E606" s="4">
        <f t="shared" si="2"/>
        <v>8.3027494308168688</v>
      </c>
    </row>
    <row r="607" spans="1:5" ht="15.75" customHeight="1">
      <c r="A607" s="2">
        <v>44225</v>
      </c>
      <c r="B607" s="3">
        <v>27.622392999999999</v>
      </c>
      <c r="C607" s="4">
        <f t="shared" si="0"/>
        <v>-1.0841873960659278E-2</v>
      </c>
      <c r="D607" s="4">
        <f t="shared" si="1"/>
        <v>-1.0901075367801985E-2</v>
      </c>
      <c r="E607" s="4">
        <f t="shared" si="2"/>
        <v>-2.7470709926861003</v>
      </c>
    </row>
    <row r="608" spans="1:5" ht="15.75" customHeight="1">
      <c r="A608" s="2">
        <v>44228</v>
      </c>
      <c r="B608" s="3">
        <v>28.037886</v>
      </c>
      <c r="C608" s="4">
        <f t="shared" si="0"/>
        <v>1.5041890107059206E-2</v>
      </c>
      <c r="D608" s="4">
        <f t="shared" si="1"/>
        <v>1.4929882683562342E-2</v>
      </c>
      <c r="E608" s="4">
        <f t="shared" si="2"/>
        <v>3.7623304362577104</v>
      </c>
    </row>
    <row r="609" spans="1:5" ht="15.75" customHeight="1">
      <c r="A609" s="2">
        <v>44229</v>
      </c>
      <c r="B609" s="3">
        <v>28.872098999999999</v>
      </c>
      <c r="C609" s="4">
        <f t="shared" si="0"/>
        <v>2.9753063408560772E-2</v>
      </c>
      <c r="D609" s="4">
        <f t="shared" si="1"/>
        <v>2.9319029234761106E-2</v>
      </c>
      <c r="E609" s="4">
        <f t="shared" si="2"/>
        <v>7.3883953671597986</v>
      </c>
    </row>
    <row r="610" spans="1:5" ht="15.75" customHeight="1">
      <c r="A610" s="2">
        <v>44230</v>
      </c>
      <c r="B610" s="3">
        <v>28.769030000000001</v>
      </c>
      <c r="C610" s="4">
        <f t="shared" si="0"/>
        <v>-3.569847831291998E-3</v>
      </c>
      <c r="D610" s="4">
        <f t="shared" si="1"/>
        <v>-3.5762349432704862E-3</v>
      </c>
      <c r="E610" s="4">
        <f t="shared" si="2"/>
        <v>-0.90121120570416258</v>
      </c>
    </row>
    <row r="611" spans="1:5" ht="15.75" customHeight="1">
      <c r="A611" s="2">
        <v>44231</v>
      </c>
      <c r="B611" s="3">
        <v>28.479149</v>
      </c>
      <c r="C611" s="4">
        <f t="shared" si="0"/>
        <v>-1.0076147857609422E-2</v>
      </c>
      <c r="D611" s="4">
        <f t="shared" si="1"/>
        <v>-1.0127255839656072E-2</v>
      </c>
      <c r="E611" s="4">
        <f t="shared" si="2"/>
        <v>-2.5520684715933299</v>
      </c>
    </row>
    <row r="612" spans="1:5" ht="15.75" customHeight="1">
      <c r="A612" s="2">
        <v>44232</v>
      </c>
      <c r="B612" s="3">
        <v>28.521025000000002</v>
      </c>
      <c r="C612" s="4">
        <f t="shared" si="0"/>
        <v>1.4704091052721421E-3</v>
      </c>
      <c r="D612" s="4">
        <f t="shared" si="1"/>
        <v>1.4693291123617344E-3</v>
      </c>
      <c r="E612" s="4">
        <f t="shared" si="2"/>
        <v>0.37027093631515706</v>
      </c>
    </row>
    <row r="613" spans="1:5" ht="15.75" customHeight="1">
      <c r="A613" s="2">
        <v>44235</v>
      </c>
      <c r="B613" s="3">
        <v>28.105530000000002</v>
      </c>
      <c r="C613" s="4">
        <f t="shared" si="0"/>
        <v>-1.45680248167799E-2</v>
      </c>
      <c r="D613" s="4">
        <f t="shared" si="1"/>
        <v>-1.4675180461019037E-2</v>
      </c>
      <c r="E613" s="4">
        <f t="shared" si="2"/>
        <v>-3.6981454761767973</v>
      </c>
    </row>
    <row r="614" spans="1:5" ht="15.75" customHeight="1">
      <c r="A614" s="2">
        <v>44236</v>
      </c>
      <c r="B614" s="3">
        <v>28.495255</v>
      </c>
      <c r="C614" s="4">
        <f t="shared" si="0"/>
        <v>1.3866488196450966E-2</v>
      </c>
      <c r="D614" s="4">
        <f t="shared" si="1"/>
        <v>1.3771228054626088E-2</v>
      </c>
      <c r="E614" s="4">
        <f t="shared" si="2"/>
        <v>3.4703494697657744</v>
      </c>
    </row>
    <row r="615" spans="1:5" ht="15.75" customHeight="1">
      <c r="A615" s="2">
        <v>44237</v>
      </c>
      <c r="B615" s="3">
        <v>28.401848000000001</v>
      </c>
      <c r="C615" s="4">
        <f t="shared" si="0"/>
        <v>-3.2779843521315785E-3</v>
      </c>
      <c r="D615" s="4">
        <f t="shared" si="1"/>
        <v>-3.2833687126241108E-3</v>
      </c>
      <c r="E615" s="4">
        <f t="shared" si="2"/>
        <v>-0.82740891558127594</v>
      </c>
    </row>
    <row r="616" spans="1:5" ht="15.75" customHeight="1">
      <c r="A616" s="2">
        <v>44238</v>
      </c>
      <c r="B616" s="3">
        <v>28.585438</v>
      </c>
      <c r="C616" s="4">
        <f t="shared" si="0"/>
        <v>6.4640160034656474E-3</v>
      </c>
      <c r="D616" s="4">
        <f t="shared" si="1"/>
        <v>6.4432138475426382E-3</v>
      </c>
      <c r="E616" s="4">
        <f t="shared" si="2"/>
        <v>1.6236898895807448</v>
      </c>
    </row>
    <row r="617" spans="1:5" ht="15.75" customHeight="1">
      <c r="A617" s="2">
        <v>44239</v>
      </c>
      <c r="B617" s="3">
        <v>29.033148000000001</v>
      </c>
      <c r="C617" s="4">
        <f t="shared" si="0"/>
        <v>1.5662170368003481E-2</v>
      </c>
      <c r="D617" s="4">
        <f t="shared" si="1"/>
        <v>1.5540784382444009E-2</v>
      </c>
      <c r="E617" s="4">
        <f t="shared" si="2"/>
        <v>3.9162776643758903</v>
      </c>
    </row>
    <row r="618" spans="1:5" ht="15.75" customHeight="1">
      <c r="A618" s="2">
        <v>44243</v>
      </c>
      <c r="B618" s="3">
        <v>29.229620000000001</v>
      </c>
      <c r="C618" s="4">
        <f t="shared" si="0"/>
        <v>6.7671614528331536E-3</v>
      </c>
      <c r="D618" s="4">
        <f t="shared" si="1"/>
        <v>6.7443669938410241E-3</v>
      </c>
      <c r="E618" s="4">
        <f t="shared" si="2"/>
        <v>1.6995804824479381</v>
      </c>
    </row>
    <row r="619" spans="1:5" ht="15.75" customHeight="1">
      <c r="A619" s="2">
        <v>44244</v>
      </c>
      <c r="B619" s="3">
        <v>28.984832999999998</v>
      </c>
      <c r="C619" s="4">
        <f t="shared" si="0"/>
        <v>-8.3746213601135523E-3</v>
      </c>
      <c r="D619" s="4">
        <f t="shared" si="1"/>
        <v>-8.4098855222651363E-3</v>
      </c>
      <c r="E619" s="4">
        <f t="shared" si="2"/>
        <v>-2.1192911516108142</v>
      </c>
    </row>
    <row r="620" spans="1:5" ht="15.75" customHeight="1">
      <c r="A620" s="2">
        <v>44245</v>
      </c>
      <c r="B620" s="3">
        <v>28.994492999999999</v>
      </c>
      <c r="C620" s="4">
        <f t="shared" si="0"/>
        <v>3.3327775254044846E-4</v>
      </c>
      <c r="D620" s="4">
        <f t="shared" si="1"/>
        <v>3.3322222784669121E-4</v>
      </c>
      <c r="E620" s="4">
        <f t="shared" si="2"/>
        <v>8.3972001417366188E-2</v>
      </c>
    </row>
    <row r="621" spans="1:5" ht="15.75" customHeight="1">
      <c r="A621" s="2">
        <v>44246</v>
      </c>
      <c r="B621" s="3">
        <v>29.661221000000001</v>
      </c>
      <c r="C621" s="4">
        <f t="shared" si="0"/>
        <v>2.2994987358461578E-2</v>
      </c>
      <c r="D621" s="4">
        <f t="shared" si="1"/>
        <v>2.27345870146319E-2</v>
      </c>
      <c r="E621" s="4">
        <f t="shared" si="2"/>
        <v>5.7291159276872392</v>
      </c>
    </row>
    <row r="622" spans="1:5" ht="15.75" customHeight="1">
      <c r="A622" s="2">
        <v>44249</v>
      </c>
      <c r="B622" s="3">
        <v>29.819044000000002</v>
      </c>
      <c r="C622" s="4">
        <f t="shared" si="0"/>
        <v>5.3208531098568219E-3</v>
      </c>
      <c r="D622" s="4">
        <f t="shared" si="1"/>
        <v>5.3067473851509412E-3</v>
      </c>
      <c r="E622" s="4">
        <f t="shared" si="2"/>
        <v>1.3373003410580371</v>
      </c>
    </row>
    <row r="623" spans="1:5" ht="15.75" customHeight="1">
      <c r="A623" s="2">
        <v>44250</v>
      </c>
      <c r="B623" s="3">
        <v>29.532385000000001</v>
      </c>
      <c r="C623" s="4">
        <f t="shared" si="0"/>
        <v>-9.6132860597408897E-3</v>
      </c>
      <c r="D623" s="4">
        <f t="shared" si="1"/>
        <v>-9.6597919840114461E-3</v>
      </c>
      <c r="E623" s="4">
        <f t="shared" si="2"/>
        <v>-2.4342675799708844</v>
      </c>
    </row>
    <row r="624" spans="1:5" ht="15.75" customHeight="1">
      <c r="A624" s="2">
        <v>44251</v>
      </c>
      <c r="B624" s="3">
        <v>30.073494</v>
      </c>
      <c r="C624" s="4">
        <f t="shared" si="0"/>
        <v>1.8322563517981994E-2</v>
      </c>
      <c r="D624" s="4">
        <f t="shared" si="1"/>
        <v>1.8156727976101555E-2</v>
      </c>
      <c r="E624" s="4">
        <f t="shared" si="2"/>
        <v>4.5754954499775922</v>
      </c>
    </row>
    <row r="625" spans="1:5" ht="15.75" customHeight="1">
      <c r="A625" s="2">
        <v>44252</v>
      </c>
      <c r="B625" s="3">
        <v>29.782741999999999</v>
      </c>
      <c r="C625" s="4">
        <f t="shared" si="0"/>
        <v>-9.6680485480004821E-3</v>
      </c>
      <c r="D625" s="4">
        <f t="shared" si="1"/>
        <v>-9.715087558522276E-3</v>
      </c>
      <c r="E625" s="4">
        <f t="shared" si="2"/>
        <v>-2.4482020647476137</v>
      </c>
    </row>
    <row r="626" spans="1:5" ht="15.75" customHeight="1">
      <c r="A626" s="2">
        <v>44253</v>
      </c>
      <c r="B626" s="3">
        <v>29.575983000000001</v>
      </c>
      <c r="C626" s="4">
        <f t="shared" si="0"/>
        <v>-6.9422419198339139E-3</v>
      </c>
      <c r="D626" s="4">
        <f t="shared" si="1"/>
        <v>-6.9664513916724352E-3</v>
      </c>
      <c r="E626" s="4">
        <f t="shared" si="2"/>
        <v>-1.7555457507014536</v>
      </c>
    </row>
    <row r="627" spans="1:5" ht="15.75" customHeight="1">
      <c r="A627" s="2">
        <v>44256</v>
      </c>
      <c r="B627" s="3">
        <v>30.021802999999998</v>
      </c>
      <c r="C627" s="4">
        <f t="shared" si="0"/>
        <v>1.5073717076453474E-2</v>
      </c>
      <c r="D627" s="4">
        <f t="shared" si="1"/>
        <v>1.4961237518020221E-2</v>
      </c>
      <c r="E627" s="4">
        <f t="shared" si="2"/>
        <v>3.7702318545410956</v>
      </c>
    </row>
    <row r="628" spans="1:5" ht="15.75" customHeight="1">
      <c r="A628" s="2">
        <v>44257</v>
      </c>
      <c r="B628" s="3">
        <v>29.773047999999999</v>
      </c>
      <c r="C628" s="4">
        <f t="shared" si="0"/>
        <v>-8.2858114817420912E-3</v>
      </c>
      <c r="D628" s="4">
        <f t="shared" si="1"/>
        <v>-8.320329623818493E-3</v>
      </c>
      <c r="E628" s="4">
        <f t="shared" si="2"/>
        <v>-2.0967230652022604</v>
      </c>
    </row>
    <row r="629" spans="1:5" ht="15.75" customHeight="1">
      <c r="A629" s="2">
        <v>44258</v>
      </c>
      <c r="B629" s="3">
        <v>29.427374</v>
      </c>
      <c r="C629" s="4">
        <f t="shared" si="0"/>
        <v>-1.1610299355309505E-2</v>
      </c>
      <c r="D629" s="4">
        <f t="shared" si="1"/>
        <v>-1.1678225151950305E-2</v>
      </c>
      <c r="E629" s="4">
        <f t="shared" si="2"/>
        <v>-2.942912738291477</v>
      </c>
    </row>
    <row r="630" spans="1:5" ht="15.75" customHeight="1">
      <c r="A630" s="2">
        <v>44259</v>
      </c>
      <c r="B630" s="3">
        <v>28.513123</v>
      </c>
      <c r="C630" s="4">
        <f t="shared" si="0"/>
        <v>-3.1068045691063025E-2</v>
      </c>
      <c r="D630" s="4">
        <f t="shared" si="1"/>
        <v>-3.1560892148488742E-2</v>
      </c>
      <c r="E630" s="4">
        <f t="shared" si="2"/>
        <v>-7.9533448214191633</v>
      </c>
    </row>
    <row r="631" spans="1:5" ht="15.75" customHeight="1">
      <c r="A631" s="2">
        <v>44260</v>
      </c>
      <c r="B631" s="3">
        <v>29.601828000000001</v>
      </c>
      <c r="C631" s="4">
        <f t="shared" si="0"/>
        <v>3.8182594028721477E-2</v>
      </c>
      <c r="D631" s="4">
        <f t="shared" si="1"/>
        <v>3.7471678742343653E-2</v>
      </c>
      <c r="E631" s="4">
        <f t="shared" si="2"/>
        <v>9.4428630430706004</v>
      </c>
    </row>
    <row r="632" spans="1:5" ht="15.75" customHeight="1">
      <c r="A632" s="2">
        <v>44263</v>
      </c>
      <c r="B632" s="3">
        <v>29.892579999999999</v>
      </c>
      <c r="C632" s="4">
        <f t="shared" si="0"/>
        <v>9.8220961219015815E-3</v>
      </c>
      <c r="D632" s="4">
        <f t="shared" si="1"/>
        <v>9.7741728847013688E-3</v>
      </c>
      <c r="E632" s="4">
        <f t="shared" si="2"/>
        <v>2.4630915669447448</v>
      </c>
    </row>
    <row r="633" spans="1:5" ht="15.75" customHeight="1">
      <c r="A633" s="2">
        <v>44264</v>
      </c>
      <c r="B633" s="3">
        <v>29.960422999999999</v>
      </c>
      <c r="C633" s="4">
        <f t="shared" si="0"/>
        <v>2.2695598707103862E-3</v>
      </c>
      <c r="D633" s="4">
        <f t="shared" si="1"/>
        <v>2.266988309846181E-3</v>
      </c>
      <c r="E633" s="4">
        <f t="shared" si="2"/>
        <v>0.57128105408123764</v>
      </c>
    </row>
    <row r="634" spans="1:5" ht="15.75" customHeight="1">
      <c r="A634" s="2">
        <v>44265</v>
      </c>
      <c r="B634" s="3">
        <v>30.235023000000002</v>
      </c>
      <c r="C634" s="4">
        <f t="shared" si="0"/>
        <v>9.1654246670683885E-3</v>
      </c>
      <c r="D634" s="4">
        <f t="shared" si="1"/>
        <v>9.1236770582268784E-3</v>
      </c>
      <c r="E634" s="4">
        <f t="shared" si="2"/>
        <v>2.2991666186731732</v>
      </c>
    </row>
    <row r="635" spans="1:5" ht="15.75" customHeight="1">
      <c r="A635" s="2">
        <v>44266</v>
      </c>
      <c r="B635" s="3">
        <v>30.309324</v>
      </c>
      <c r="C635" s="4">
        <f t="shared" si="0"/>
        <v>2.457448105794343E-3</v>
      </c>
      <c r="D635" s="4">
        <f t="shared" si="1"/>
        <v>2.4544335179833903E-3</v>
      </c>
      <c r="E635" s="4">
        <f t="shared" si="2"/>
        <v>0.61851724653181439</v>
      </c>
    </row>
    <row r="636" spans="1:5" ht="15.75" customHeight="1">
      <c r="A636" s="2">
        <v>44267</v>
      </c>
      <c r="B636" s="3">
        <v>30.319019000000001</v>
      </c>
      <c r="C636" s="4">
        <f t="shared" si="0"/>
        <v>3.1986856585784214E-4</v>
      </c>
      <c r="D636" s="4">
        <f t="shared" si="1"/>
        <v>3.1981741881474641E-4</v>
      </c>
      <c r="E636" s="4">
        <f t="shared" si="2"/>
        <v>8.0593989541316094E-2</v>
      </c>
    </row>
    <row r="637" spans="1:5" ht="15.75" customHeight="1">
      <c r="A637" s="2">
        <v>44270</v>
      </c>
      <c r="B637" s="3">
        <v>30.199487999999999</v>
      </c>
      <c r="C637" s="4">
        <f t="shared" si="0"/>
        <v>-3.9424428607008049E-3</v>
      </c>
      <c r="D637" s="4">
        <f t="shared" si="1"/>
        <v>-3.950234774748769E-3</v>
      </c>
      <c r="E637" s="4">
        <f t="shared" si="2"/>
        <v>-0.99545916323668981</v>
      </c>
    </row>
    <row r="638" spans="1:5" ht="15.75" customHeight="1">
      <c r="A638" s="2">
        <v>44271</v>
      </c>
      <c r="B638" s="3">
        <v>29.701976999999999</v>
      </c>
      <c r="C638" s="4">
        <f t="shared" si="0"/>
        <v>-1.6474153469091906E-2</v>
      </c>
      <c r="D638" s="4">
        <f t="shared" si="1"/>
        <v>-1.6611361344900582E-2</v>
      </c>
      <c r="E638" s="4">
        <f t="shared" si="2"/>
        <v>-4.1860630589149466</v>
      </c>
    </row>
    <row r="639" spans="1:5" ht="15.75" customHeight="1">
      <c r="A639" s="2">
        <v>44272</v>
      </c>
      <c r="B639" s="3">
        <v>29.766587999999999</v>
      </c>
      <c r="C639" s="4">
        <f t="shared" si="0"/>
        <v>2.1753097445331437E-3</v>
      </c>
      <c r="D639" s="4">
        <f t="shared" si="1"/>
        <v>2.1729471838712929E-3</v>
      </c>
      <c r="E639" s="4">
        <f t="shared" si="2"/>
        <v>0.54758269033556584</v>
      </c>
    </row>
    <row r="640" spans="1:5" ht="15.75" customHeight="1">
      <c r="A640" s="2">
        <v>44273</v>
      </c>
      <c r="B640" s="3">
        <v>29.886118</v>
      </c>
      <c r="C640" s="4">
        <f t="shared" si="0"/>
        <v>4.0155761217913529E-3</v>
      </c>
      <c r="D640" s="4">
        <f t="shared" si="1"/>
        <v>4.0075352147247306E-3</v>
      </c>
      <c r="E640" s="4">
        <f t="shared" si="2"/>
        <v>1.0098988741106321</v>
      </c>
    </row>
    <row r="641" spans="1:5" ht="15.75" customHeight="1">
      <c r="A641" s="2">
        <v>44274</v>
      </c>
      <c r="B641" s="3">
        <v>29.323996999999999</v>
      </c>
      <c r="C641" s="4">
        <f t="shared" si="0"/>
        <v>-1.8808765996306421E-2</v>
      </c>
      <c r="D641" s="4">
        <f t="shared" si="1"/>
        <v>-1.898790059236475E-2</v>
      </c>
      <c r="E641" s="4">
        <f t="shared" si="2"/>
        <v>-4.7849509492759168</v>
      </c>
    </row>
    <row r="642" spans="1:5" ht="15.75" customHeight="1">
      <c r="A642" s="2">
        <v>44277</v>
      </c>
      <c r="B642" s="3">
        <v>30.296406000000001</v>
      </c>
      <c r="C642" s="4">
        <f t="shared" si="0"/>
        <v>3.3160861392804074E-2</v>
      </c>
      <c r="D642" s="4">
        <f t="shared" si="1"/>
        <v>3.2622900562701042E-2</v>
      </c>
      <c r="E642" s="4">
        <f t="shared" si="2"/>
        <v>8.2209709418006618</v>
      </c>
    </row>
    <row r="643" spans="1:5" ht="15.75" customHeight="1">
      <c r="A643" s="2">
        <v>44278</v>
      </c>
      <c r="B643" s="3">
        <v>30.018571999999999</v>
      </c>
      <c r="C643" s="4">
        <f t="shared" si="0"/>
        <v>-9.1705266954767543E-3</v>
      </c>
      <c r="D643" s="4">
        <f t="shared" si="1"/>
        <v>-9.2128348326561745E-3</v>
      </c>
      <c r="E643" s="4">
        <f t="shared" si="2"/>
        <v>-2.3216343778293558</v>
      </c>
    </row>
    <row r="644" spans="1:5" ht="15.75" customHeight="1">
      <c r="A644" s="2">
        <v>44279</v>
      </c>
      <c r="B644" s="3">
        <v>30.422398000000001</v>
      </c>
      <c r="C644" s="4">
        <f t="shared" si="0"/>
        <v>1.3452538648407468E-2</v>
      </c>
      <c r="D644" s="4">
        <f t="shared" si="1"/>
        <v>1.3362856655438338E-2</v>
      </c>
      <c r="E644" s="4">
        <f t="shared" si="2"/>
        <v>3.3674398771704612</v>
      </c>
    </row>
    <row r="645" spans="1:5" ht="15.75" customHeight="1">
      <c r="A645" s="2">
        <v>44280</v>
      </c>
      <c r="B645" s="3">
        <v>30.864985000000001</v>
      </c>
      <c r="C645" s="4">
        <f t="shared" si="0"/>
        <v>1.4548064225574841E-2</v>
      </c>
      <c r="D645" s="4">
        <f t="shared" si="1"/>
        <v>1.4443256416837635E-2</v>
      </c>
      <c r="E645" s="4">
        <f t="shared" si="2"/>
        <v>3.6397006170430841</v>
      </c>
    </row>
    <row r="646" spans="1:5" ht="15.75" customHeight="1">
      <c r="A646" s="2">
        <v>44281</v>
      </c>
      <c r="B646" s="3">
        <v>31.549869999999999</v>
      </c>
      <c r="C646" s="4">
        <f t="shared" si="0"/>
        <v>2.2189707851793795E-2</v>
      </c>
      <c r="D646" s="4">
        <f t="shared" si="1"/>
        <v>2.194709867661622E-2</v>
      </c>
      <c r="E646" s="4">
        <f t="shared" si="2"/>
        <v>5.5306688665072876</v>
      </c>
    </row>
    <row r="647" spans="1:5" ht="15.75" customHeight="1">
      <c r="A647" s="2">
        <v>44284</v>
      </c>
      <c r="B647" s="3">
        <v>31.210657000000001</v>
      </c>
      <c r="C647" s="4">
        <f t="shared" si="0"/>
        <v>-1.0751644935462407E-2</v>
      </c>
      <c r="D647" s="4">
        <f t="shared" si="1"/>
        <v>-1.0809861528663067E-2</v>
      </c>
      <c r="E647" s="4">
        <f t="shared" si="2"/>
        <v>-2.724085105223093</v>
      </c>
    </row>
    <row r="648" spans="1:5" ht="15.75" customHeight="1">
      <c r="A648" s="2">
        <v>44285</v>
      </c>
      <c r="B648" s="3">
        <v>31.133123000000001</v>
      </c>
      <c r="C648" s="4">
        <f t="shared" si="0"/>
        <v>-2.4842155677786593E-3</v>
      </c>
      <c r="D648" s="4">
        <f t="shared" si="1"/>
        <v>-2.4873063511147387E-3</v>
      </c>
      <c r="E648" s="4">
        <f t="shared" si="2"/>
        <v>-0.62680120048091414</v>
      </c>
    </row>
    <row r="649" spans="1:5" ht="15.75" customHeight="1">
      <c r="A649" s="2">
        <v>44286</v>
      </c>
      <c r="B649" s="3">
        <v>31.149279</v>
      </c>
      <c r="C649" s="4">
        <f t="shared" si="0"/>
        <v>5.1893284204089409E-4</v>
      </c>
      <c r="D649" s="4">
        <f t="shared" si="1"/>
        <v>5.1879824295693376E-4</v>
      </c>
      <c r="E649" s="4">
        <f t="shared" si="2"/>
        <v>0.13073715722514731</v>
      </c>
    </row>
    <row r="650" spans="1:5" ht="15.75" customHeight="1">
      <c r="A650" s="2">
        <v>44287</v>
      </c>
      <c r="B650" s="3">
        <v>31.420641</v>
      </c>
      <c r="C650" s="4">
        <f t="shared" si="0"/>
        <v>8.7116623148805437E-3</v>
      </c>
      <c r="D650" s="4">
        <f t="shared" si="1"/>
        <v>8.6739347396647473E-3</v>
      </c>
      <c r="E650" s="4">
        <f t="shared" si="2"/>
        <v>2.1858315543955165</v>
      </c>
    </row>
    <row r="651" spans="1:5" ht="15.75" customHeight="1">
      <c r="A651" s="2">
        <v>44291</v>
      </c>
      <c r="B651" s="3">
        <v>31.843855000000001</v>
      </c>
      <c r="C651" s="4">
        <f t="shared" si="0"/>
        <v>1.346929873263889E-2</v>
      </c>
      <c r="D651" s="4">
        <f t="shared" si="1"/>
        <v>1.3379394130068722E-2</v>
      </c>
      <c r="E651" s="4">
        <f t="shared" si="2"/>
        <v>3.3716073207773181</v>
      </c>
    </row>
    <row r="652" spans="1:5" ht="15.75" customHeight="1">
      <c r="A652" s="2">
        <v>44292</v>
      </c>
      <c r="B652" s="3">
        <v>31.372183</v>
      </c>
      <c r="C652" s="4">
        <f t="shared" si="0"/>
        <v>-1.4812025742486317E-2</v>
      </c>
      <c r="D652" s="4">
        <f t="shared" si="1"/>
        <v>-1.4922819207417209E-2</v>
      </c>
      <c r="E652" s="4">
        <f t="shared" si="2"/>
        <v>-3.7605504402691365</v>
      </c>
    </row>
    <row r="653" spans="1:5" ht="15.75" customHeight="1">
      <c r="A653" s="2">
        <v>44293</v>
      </c>
      <c r="B653" s="3">
        <v>31.320501</v>
      </c>
      <c r="C653" s="4">
        <f t="shared" si="0"/>
        <v>-1.6473829698111719E-3</v>
      </c>
      <c r="D653" s="4">
        <f t="shared" si="1"/>
        <v>-1.6487413972408962E-3</v>
      </c>
      <c r="E653" s="4">
        <f t="shared" si="2"/>
        <v>-0.41548283210470582</v>
      </c>
    </row>
    <row r="654" spans="1:5" ht="15.75" customHeight="1">
      <c r="A654" s="2">
        <v>44294</v>
      </c>
      <c r="B654" s="3">
        <v>31.168659000000002</v>
      </c>
      <c r="C654" s="4">
        <f t="shared" si="0"/>
        <v>-4.8480067416545626E-3</v>
      </c>
      <c r="D654" s="4">
        <f t="shared" si="1"/>
        <v>-4.8597964461501312E-3</v>
      </c>
      <c r="E654" s="4">
        <f t="shared" si="2"/>
        <v>-1.224668704429833</v>
      </c>
    </row>
    <row r="655" spans="1:5" ht="15.75" customHeight="1">
      <c r="A655" s="2">
        <v>44295</v>
      </c>
      <c r="B655" s="3">
        <v>31.753397</v>
      </c>
      <c r="C655" s="4">
        <f t="shared" si="0"/>
        <v>1.8760447794690108E-2</v>
      </c>
      <c r="D655" s="4">
        <f t="shared" si="1"/>
        <v>1.858664102433838E-2</v>
      </c>
      <c r="E655" s="4">
        <f t="shared" si="2"/>
        <v>4.6838335381332712</v>
      </c>
    </row>
    <row r="656" spans="1:5" ht="15.75" customHeight="1">
      <c r="A656" s="2">
        <v>44298</v>
      </c>
      <c r="B656" s="3">
        <v>31.856774999999999</v>
      </c>
      <c r="C656" s="4">
        <f t="shared" si="0"/>
        <v>3.2556516709062438E-3</v>
      </c>
      <c r="D656" s="4">
        <f t="shared" si="1"/>
        <v>3.2503635114998078E-3</v>
      </c>
      <c r="E656" s="4">
        <f t="shared" si="2"/>
        <v>0.81909160489795152</v>
      </c>
    </row>
    <row r="657" spans="1:5" ht="15.75" customHeight="1">
      <c r="A657" s="2">
        <v>44299</v>
      </c>
      <c r="B657" s="3">
        <v>31.595096999999999</v>
      </c>
      <c r="C657" s="4">
        <f t="shared" si="0"/>
        <v>-8.2142024734142075E-3</v>
      </c>
      <c r="D657" s="4">
        <f t="shared" si="1"/>
        <v>-8.2481249262002961E-3</v>
      </c>
      <c r="E657" s="4">
        <f t="shared" si="2"/>
        <v>-2.0785274814024746</v>
      </c>
    </row>
    <row r="658" spans="1:5" ht="15.75" customHeight="1">
      <c r="A658" s="2">
        <v>44300</v>
      </c>
      <c r="B658" s="3">
        <v>31.776007</v>
      </c>
      <c r="C658" s="4">
        <f t="shared" si="0"/>
        <v>5.7258884186999265E-3</v>
      </c>
      <c r="D658" s="4">
        <f t="shared" si="1"/>
        <v>5.7095578280469007E-3</v>
      </c>
      <c r="E658" s="4">
        <f t="shared" si="2"/>
        <v>1.438808572667819</v>
      </c>
    </row>
    <row r="659" spans="1:5" ht="15.75" customHeight="1">
      <c r="A659" s="2">
        <v>44301</v>
      </c>
      <c r="B659" s="3">
        <v>31.940777000000001</v>
      </c>
      <c r="C659" s="4">
        <f t="shared" si="0"/>
        <v>5.1853588778477027E-3</v>
      </c>
      <c r="D659" s="4">
        <f t="shared" si="1"/>
        <v>5.171961199058767E-3</v>
      </c>
      <c r="E659" s="4">
        <f t="shared" si="2"/>
        <v>1.3033342221628093</v>
      </c>
    </row>
    <row r="660" spans="1:5" ht="15.75" customHeight="1">
      <c r="A660" s="2">
        <v>44302</v>
      </c>
      <c r="B660" s="3">
        <v>31.866468000000001</v>
      </c>
      <c r="C660" s="4">
        <f t="shared" si="0"/>
        <v>-2.3264618766161986E-3</v>
      </c>
      <c r="D660" s="4">
        <f t="shared" si="1"/>
        <v>-2.3291722936518446E-3</v>
      </c>
      <c r="E660" s="4">
        <f t="shared" si="2"/>
        <v>-0.58695141800026485</v>
      </c>
    </row>
    <row r="661" spans="1:5" ht="15.75" customHeight="1">
      <c r="A661" s="2">
        <v>44305</v>
      </c>
      <c r="B661" s="3">
        <v>31.889078000000001</v>
      </c>
      <c r="C661" s="4">
        <f t="shared" si="0"/>
        <v>7.0952325183952741E-4</v>
      </c>
      <c r="D661" s="4">
        <f t="shared" si="1"/>
        <v>7.0927165921720939E-4</v>
      </c>
      <c r="E661" s="4">
        <f t="shared" si="2"/>
        <v>0.17873645812273678</v>
      </c>
    </row>
    <row r="662" spans="1:5" ht="15.75" customHeight="1">
      <c r="A662" s="2">
        <v>44306</v>
      </c>
      <c r="B662" s="3">
        <v>31.805081999999999</v>
      </c>
      <c r="C662" s="4">
        <f t="shared" si="0"/>
        <v>-2.6340052854460895E-3</v>
      </c>
      <c r="D662" s="4">
        <f t="shared" si="1"/>
        <v>-2.6374803809893418E-3</v>
      </c>
      <c r="E662" s="4">
        <f t="shared" si="2"/>
        <v>-0.66464505600931412</v>
      </c>
    </row>
    <row r="663" spans="1:5" ht="15.75" customHeight="1">
      <c r="A663" s="2">
        <v>44307</v>
      </c>
      <c r="B663" s="3">
        <v>33.174849999999999</v>
      </c>
      <c r="C663" s="4">
        <f t="shared" si="0"/>
        <v>4.3067582721528608E-2</v>
      </c>
      <c r="D663" s="4">
        <f t="shared" si="1"/>
        <v>4.2165970392616346E-2</v>
      </c>
      <c r="E663" s="4">
        <f t="shared" si="2"/>
        <v>10.62582453893932</v>
      </c>
    </row>
    <row r="664" spans="1:5" ht="15.75" customHeight="1">
      <c r="A664" s="2">
        <v>44308</v>
      </c>
      <c r="B664" s="3">
        <v>32.893787000000003</v>
      </c>
      <c r="C664" s="4">
        <f t="shared" si="0"/>
        <v>-8.4721709367185111E-3</v>
      </c>
      <c r="D664" s="4">
        <f t="shared" si="1"/>
        <v>-8.5082637779688997E-3</v>
      </c>
      <c r="E664" s="4">
        <f t="shared" si="2"/>
        <v>-2.1440824720481628</v>
      </c>
    </row>
    <row r="665" spans="1:5" ht="15.75" customHeight="1">
      <c r="A665" s="2">
        <v>44309</v>
      </c>
      <c r="B665" s="3">
        <v>33.310532000000002</v>
      </c>
      <c r="C665" s="4">
        <f t="shared" si="0"/>
        <v>1.2669413831858239E-2</v>
      </c>
      <c r="D665" s="4">
        <f t="shared" si="1"/>
        <v>1.2589828304811682E-2</v>
      </c>
      <c r="E665" s="4">
        <f t="shared" si="2"/>
        <v>3.1726367328125438</v>
      </c>
    </row>
    <row r="666" spans="1:5" ht="15.75" customHeight="1">
      <c r="A666" s="2">
        <v>44312</v>
      </c>
      <c r="B666" s="3">
        <v>33.055312999999998</v>
      </c>
      <c r="C666" s="4">
        <f t="shared" si="0"/>
        <v>-7.6618109851864218E-3</v>
      </c>
      <c r="D666" s="4">
        <f t="shared" si="1"/>
        <v>-7.6913134504591699E-3</v>
      </c>
      <c r="E666" s="4">
        <f t="shared" si="2"/>
        <v>-1.9382109895157109</v>
      </c>
    </row>
    <row r="667" spans="1:5" ht="15.75" customHeight="1">
      <c r="A667" s="2">
        <v>44313</v>
      </c>
      <c r="B667" s="3">
        <v>32.926098000000003</v>
      </c>
      <c r="C667" s="4">
        <f t="shared" si="0"/>
        <v>-3.9090538939986737E-3</v>
      </c>
      <c r="D667" s="4">
        <f t="shared" si="1"/>
        <v>-3.916714214759527E-3</v>
      </c>
      <c r="E667" s="4">
        <f t="shared" si="2"/>
        <v>-0.98701198211940078</v>
      </c>
    </row>
    <row r="668" spans="1:5" ht="15.75" customHeight="1">
      <c r="A668" s="2">
        <v>44314</v>
      </c>
      <c r="B668" s="3">
        <v>32.790405</v>
      </c>
      <c r="C668" s="4">
        <f t="shared" si="0"/>
        <v>-4.1211381925669839E-3</v>
      </c>
      <c r="D668" s="4">
        <f t="shared" si="1"/>
        <v>-4.129653485753673E-3</v>
      </c>
      <c r="E668" s="4">
        <f t="shared" si="2"/>
        <v>-1.0406726784099256</v>
      </c>
    </row>
    <row r="669" spans="1:5" ht="15.75" customHeight="1">
      <c r="A669" s="2">
        <v>44315</v>
      </c>
      <c r="B669" s="3">
        <v>32.690266000000001</v>
      </c>
      <c r="C669" s="4">
        <f t="shared" si="0"/>
        <v>-3.0539116549490207E-3</v>
      </c>
      <c r="D669" s="4">
        <f t="shared" si="1"/>
        <v>-3.0585843589222878E-3</v>
      </c>
      <c r="E669" s="4">
        <f t="shared" si="2"/>
        <v>-0.77076325844841653</v>
      </c>
    </row>
    <row r="670" spans="1:5" ht="15.75" customHeight="1">
      <c r="A670" s="2">
        <v>44316</v>
      </c>
      <c r="B670" s="3">
        <v>32.548110999999999</v>
      </c>
      <c r="C670" s="4">
        <f t="shared" si="0"/>
        <v>-4.3485421623673075E-3</v>
      </c>
      <c r="D670" s="4">
        <f t="shared" si="1"/>
        <v>-4.3580245715920431E-3</v>
      </c>
      <c r="E670" s="4">
        <f t="shared" si="2"/>
        <v>-1.0982221920411948</v>
      </c>
    </row>
    <row r="671" spans="1:5" ht="15.75" customHeight="1">
      <c r="A671" s="2">
        <v>44319</v>
      </c>
      <c r="B671" s="3">
        <v>32.751648000000003</v>
      </c>
      <c r="C671" s="4">
        <f t="shared" si="0"/>
        <v>6.2534197453119264E-3</v>
      </c>
      <c r="D671" s="4">
        <f t="shared" si="1"/>
        <v>6.233948249518965E-3</v>
      </c>
      <c r="E671" s="4">
        <f t="shared" si="2"/>
        <v>1.5709549588787792</v>
      </c>
    </row>
    <row r="672" spans="1:5" ht="15.75" customHeight="1">
      <c r="A672" s="2">
        <v>44320</v>
      </c>
      <c r="B672" s="3">
        <v>32.838875000000002</v>
      </c>
      <c r="C672" s="4">
        <f t="shared" si="0"/>
        <v>2.6632858291588441E-3</v>
      </c>
      <c r="D672" s="4">
        <f t="shared" si="1"/>
        <v>2.6597455678803324E-3</v>
      </c>
      <c r="E672" s="4">
        <f t="shared" si="2"/>
        <v>0.67025588310584372</v>
      </c>
    </row>
    <row r="673" spans="1:5" ht="15.75" customHeight="1">
      <c r="A673" s="2">
        <v>44321</v>
      </c>
      <c r="B673" s="3">
        <v>32.693492999999997</v>
      </c>
      <c r="C673" s="4">
        <f t="shared" si="0"/>
        <v>-4.4271309537858711E-3</v>
      </c>
      <c r="D673" s="4">
        <f t="shared" si="1"/>
        <v>-4.4369597175706226E-3</v>
      </c>
      <c r="E673" s="4">
        <f t="shared" si="2"/>
        <v>-1.1181138488277969</v>
      </c>
    </row>
    <row r="674" spans="1:5" ht="15.75" customHeight="1">
      <c r="A674" s="2">
        <v>44322</v>
      </c>
      <c r="B674" s="3">
        <v>33.132857999999999</v>
      </c>
      <c r="C674" s="4">
        <f t="shared" si="0"/>
        <v>1.3438912752455122E-2</v>
      </c>
      <c r="D674" s="4">
        <f t="shared" si="1"/>
        <v>1.3349411538835544E-2</v>
      </c>
      <c r="E674" s="4">
        <f t="shared" si="2"/>
        <v>3.3640517077865573</v>
      </c>
    </row>
    <row r="675" spans="1:5" ht="15.75" customHeight="1">
      <c r="A675" s="2">
        <v>44323</v>
      </c>
      <c r="B675" s="3">
        <v>33.316997999999998</v>
      </c>
      <c r="C675" s="4">
        <f t="shared" si="0"/>
        <v>5.5576250017429617E-3</v>
      </c>
      <c r="D675" s="4">
        <f t="shared" si="1"/>
        <v>5.5422383862808195E-3</v>
      </c>
      <c r="E675" s="4">
        <f t="shared" si="2"/>
        <v>1.3966440733427665</v>
      </c>
    </row>
    <row r="676" spans="1:5" ht="15.75" customHeight="1">
      <c r="A676" s="2">
        <v>44326</v>
      </c>
      <c r="B676" s="3">
        <v>33.326690999999997</v>
      </c>
      <c r="C676" s="4">
        <f t="shared" si="0"/>
        <v>2.9093257441737758E-4</v>
      </c>
      <c r="D676" s="4">
        <f t="shared" si="1"/>
        <v>2.9089026174249798E-4</v>
      </c>
      <c r="E676" s="4">
        <f t="shared" si="2"/>
        <v>7.3304345959109493E-2</v>
      </c>
    </row>
    <row r="677" spans="1:5" ht="15.75" customHeight="1">
      <c r="A677" s="2">
        <v>44327</v>
      </c>
      <c r="B677" s="3">
        <v>32.803333000000002</v>
      </c>
      <c r="C677" s="4">
        <f t="shared" si="0"/>
        <v>-1.5703869310037252E-2</v>
      </c>
      <c r="D677" s="4">
        <f t="shared" si="1"/>
        <v>-1.5828481381861589E-2</v>
      </c>
      <c r="E677" s="4">
        <f t="shared" si="2"/>
        <v>-3.9887773082291207</v>
      </c>
    </row>
    <row r="678" spans="1:5" ht="15.75" customHeight="1">
      <c r="A678" s="2">
        <v>44328</v>
      </c>
      <c r="B678" s="3">
        <v>32.189521999999997</v>
      </c>
      <c r="C678" s="4">
        <f t="shared" si="0"/>
        <v>-1.8711848579533227E-2</v>
      </c>
      <c r="D678" s="4">
        <f t="shared" si="1"/>
        <v>-1.8889130212841967E-2</v>
      </c>
      <c r="E678" s="4">
        <f t="shared" si="2"/>
        <v>-4.7600608136361755</v>
      </c>
    </row>
    <row r="679" spans="1:5" ht="15.75" customHeight="1">
      <c r="A679" s="2">
        <v>44329</v>
      </c>
      <c r="B679" s="3">
        <v>32.541663999999997</v>
      </c>
      <c r="C679" s="4">
        <f t="shared" si="0"/>
        <v>1.0939646758345795E-2</v>
      </c>
      <c r="D679" s="4">
        <f t="shared" si="1"/>
        <v>1.0880241677140561E-2</v>
      </c>
      <c r="E679" s="4">
        <f t="shared" si="2"/>
        <v>2.7418209026394216</v>
      </c>
    </row>
    <row r="680" spans="1:5" ht="15.75" customHeight="1">
      <c r="A680" s="2">
        <v>44330</v>
      </c>
      <c r="B680" s="3">
        <v>32.858249999999998</v>
      </c>
      <c r="C680" s="4">
        <f t="shared" si="0"/>
        <v>9.7286358804516242E-3</v>
      </c>
      <c r="D680" s="4">
        <f t="shared" si="1"/>
        <v>9.6816174068560402E-3</v>
      </c>
      <c r="E680" s="4">
        <f t="shared" si="2"/>
        <v>2.4397675865277222</v>
      </c>
    </row>
    <row r="681" spans="1:5" ht="15.75" customHeight="1">
      <c r="A681" s="2">
        <v>44333</v>
      </c>
      <c r="B681" s="3">
        <v>32.435046999999997</v>
      </c>
      <c r="C681" s="4">
        <f t="shared" si="0"/>
        <v>-1.2879657315894818E-2</v>
      </c>
      <c r="D681" s="4">
        <f t="shared" si="1"/>
        <v>-1.2963319236451352E-2</v>
      </c>
      <c r="E681" s="4">
        <f t="shared" si="2"/>
        <v>-3.2667564475857409</v>
      </c>
    </row>
    <row r="682" spans="1:5" ht="15.75" customHeight="1">
      <c r="A682" s="2">
        <v>44334</v>
      </c>
      <c r="B682" s="3">
        <v>31.950458999999999</v>
      </c>
      <c r="C682" s="4">
        <f t="shared" si="0"/>
        <v>-1.4940258911910895E-2</v>
      </c>
      <c r="D682" s="4">
        <f t="shared" si="1"/>
        <v>-1.5052988798384745E-2</v>
      </c>
      <c r="E682" s="4">
        <f t="shared" si="2"/>
        <v>-3.7933531771929556</v>
      </c>
    </row>
    <row r="683" spans="1:5" ht="15.75" customHeight="1">
      <c r="A683" s="2">
        <v>44335</v>
      </c>
      <c r="B683" s="3">
        <v>31.776007</v>
      </c>
      <c r="C683" s="4">
        <f t="shared" si="0"/>
        <v>-5.4600780539646931E-3</v>
      </c>
      <c r="D683" s="4">
        <f t="shared" si="1"/>
        <v>-5.4750387627518649E-3</v>
      </c>
      <c r="E683" s="4">
        <f t="shared" si="2"/>
        <v>-1.37970976821347</v>
      </c>
    </row>
    <row r="684" spans="1:5" ht="15.75" customHeight="1">
      <c r="A684" s="2">
        <v>44336</v>
      </c>
      <c r="B684" s="3">
        <v>31.750164000000002</v>
      </c>
      <c r="C684" s="4">
        <f t="shared" si="0"/>
        <v>-8.1328657814049086E-4</v>
      </c>
      <c r="D684" s="4">
        <f t="shared" si="1"/>
        <v>-8.1361747509112615E-4</v>
      </c>
      <c r="E684" s="4">
        <f t="shared" si="2"/>
        <v>-0.20503160372296378</v>
      </c>
    </row>
    <row r="685" spans="1:5" ht="15.75" customHeight="1">
      <c r="A685" s="2">
        <v>44337</v>
      </c>
      <c r="B685" s="3">
        <v>31.753397</v>
      </c>
      <c r="C685" s="4">
        <f t="shared" si="0"/>
        <v>1.0182624568484253E-4</v>
      </c>
      <c r="D685" s="4">
        <f t="shared" si="1"/>
        <v>1.0182106174463772E-4</v>
      </c>
      <c r="E685" s="4">
        <f t="shared" si="2"/>
        <v>2.5658907559648707E-2</v>
      </c>
    </row>
    <row r="686" spans="1:5" ht="15.75" customHeight="1">
      <c r="A686" s="2">
        <v>44340</v>
      </c>
      <c r="B686" s="3">
        <v>32.095844</v>
      </c>
      <c r="C686" s="4">
        <f t="shared" si="0"/>
        <v>1.0784578418491727E-2</v>
      </c>
      <c r="D686" s="4">
        <f t="shared" si="1"/>
        <v>1.0726839607533711E-2</v>
      </c>
      <c r="E686" s="4">
        <f t="shared" si="2"/>
        <v>2.7031635810984951</v>
      </c>
    </row>
    <row r="687" spans="1:5" ht="15.75" customHeight="1">
      <c r="A687" s="2">
        <v>44341</v>
      </c>
      <c r="B687" s="3">
        <v>32.002147999999998</v>
      </c>
      <c r="C687" s="4">
        <f t="shared" si="0"/>
        <v>-2.919256461989326E-3</v>
      </c>
      <c r="D687" s="4">
        <f t="shared" si="1"/>
        <v>-2.9235258020248703E-3</v>
      </c>
      <c r="E687" s="4">
        <f t="shared" si="2"/>
        <v>-0.7367285021102673</v>
      </c>
    </row>
    <row r="688" spans="1:5" ht="15.75" customHeight="1">
      <c r="A688" s="2">
        <v>44342</v>
      </c>
      <c r="B688" s="3">
        <v>32.447971000000003</v>
      </c>
      <c r="C688" s="4">
        <f t="shared" si="0"/>
        <v>1.3931033629367763E-2</v>
      </c>
      <c r="D688" s="4">
        <f t="shared" si="1"/>
        <v>1.3834888683701694E-2</v>
      </c>
      <c r="E688" s="4">
        <f t="shared" si="2"/>
        <v>3.4863919482928272</v>
      </c>
    </row>
    <row r="689" spans="1:5" ht="15.75" customHeight="1">
      <c r="A689" s="2">
        <v>44343</v>
      </c>
      <c r="B689" s="3">
        <v>32.354019000000001</v>
      </c>
      <c r="C689" s="4">
        <f t="shared" si="0"/>
        <v>-2.8954660986353071E-3</v>
      </c>
      <c r="D689" s="4">
        <f t="shared" si="1"/>
        <v>-2.8996660698081549E-3</v>
      </c>
      <c r="E689" s="4">
        <f t="shared" si="2"/>
        <v>-0.73071584959165503</v>
      </c>
    </row>
    <row r="690" spans="1:5" ht="15.75" customHeight="1">
      <c r="A690" s="2">
        <v>44344</v>
      </c>
      <c r="B690" s="3">
        <v>32.435009000000001</v>
      </c>
      <c r="C690" s="4">
        <f t="shared" si="0"/>
        <v>2.503243878295302E-3</v>
      </c>
      <c r="D690" s="4">
        <f t="shared" si="1"/>
        <v>2.5001159821752459E-3</v>
      </c>
      <c r="E690" s="4">
        <f t="shared" si="2"/>
        <v>0.63002922750816193</v>
      </c>
    </row>
    <row r="691" spans="1:5" ht="15.75" customHeight="1">
      <c r="A691" s="2">
        <v>44348</v>
      </c>
      <c r="B691" s="3">
        <v>32.493324000000001</v>
      </c>
      <c r="C691" s="4">
        <f t="shared" si="0"/>
        <v>1.7979030004277273E-3</v>
      </c>
      <c r="D691" s="4">
        <f t="shared" si="1"/>
        <v>1.7962887074335339E-3</v>
      </c>
      <c r="E691" s="4">
        <f t="shared" si="2"/>
        <v>0.45266475427325054</v>
      </c>
    </row>
    <row r="692" spans="1:5" ht="15.75" customHeight="1">
      <c r="A692" s="2">
        <v>44349</v>
      </c>
      <c r="B692" s="3">
        <v>32.260078</v>
      </c>
      <c r="C692" s="4">
        <f t="shared" si="0"/>
        <v>-7.1782745280230846E-3</v>
      </c>
      <c r="D692" s="4">
        <f t="shared" si="1"/>
        <v>-7.2041623013782132E-3</v>
      </c>
      <c r="E692" s="4">
        <f t="shared" si="2"/>
        <v>-1.8154488999473097</v>
      </c>
    </row>
    <row r="693" spans="1:5" ht="15.75" customHeight="1">
      <c r="A693" s="2">
        <v>44350</v>
      </c>
      <c r="B693" s="3">
        <v>32.298946000000001</v>
      </c>
      <c r="C693" s="4">
        <f t="shared" si="0"/>
        <v>1.2048327967465172E-3</v>
      </c>
      <c r="D693" s="4">
        <f t="shared" si="1"/>
        <v>1.2041075681733754E-3</v>
      </c>
      <c r="E693" s="4">
        <f t="shared" si="2"/>
        <v>0.30343510717969058</v>
      </c>
    </row>
    <row r="694" spans="1:5" ht="15.75" customHeight="1">
      <c r="A694" s="2">
        <v>44351</v>
      </c>
      <c r="B694" s="3">
        <v>32.273032999999998</v>
      </c>
      <c r="C694" s="4">
        <f t="shared" si="0"/>
        <v>-8.0228624178642664E-4</v>
      </c>
      <c r="D694" s="4">
        <f t="shared" si="1"/>
        <v>-8.0260824563103408E-4</v>
      </c>
      <c r="E694" s="4">
        <f t="shared" si="2"/>
        <v>-0.20225727789902059</v>
      </c>
    </row>
    <row r="695" spans="1:5" ht="15.75" customHeight="1">
      <c r="A695" s="2">
        <v>44354</v>
      </c>
      <c r="B695" s="3">
        <v>31.770890999999999</v>
      </c>
      <c r="C695" s="4">
        <f t="shared" si="0"/>
        <v>-1.5559182181606521E-2</v>
      </c>
      <c r="D695" s="4">
        <f t="shared" si="1"/>
        <v>-1.5681496657670022E-2</v>
      </c>
      <c r="E695" s="4">
        <f t="shared" si="2"/>
        <v>-3.9517371577328455</v>
      </c>
    </row>
    <row r="696" spans="1:5" ht="15.75" customHeight="1">
      <c r="A696" s="2">
        <v>44355</v>
      </c>
      <c r="B696" s="3">
        <v>31.796804000000002</v>
      </c>
      <c r="C696" s="4">
        <f t="shared" si="0"/>
        <v>8.1562081466342068E-4</v>
      </c>
      <c r="D696" s="4">
        <f t="shared" si="1"/>
        <v>8.1528837675671204E-4</v>
      </c>
      <c r="E696" s="4">
        <f t="shared" si="2"/>
        <v>0.20545267094269143</v>
      </c>
    </row>
    <row r="697" spans="1:5" ht="15.75" customHeight="1">
      <c r="A697" s="2">
        <v>44356</v>
      </c>
      <c r="B697" s="3">
        <v>31.689899</v>
      </c>
      <c r="C697" s="4">
        <f t="shared" si="0"/>
        <v>-3.3621303575038903E-3</v>
      </c>
      <c r="D697" s="4">
        <f t="shared" si="1"/>
        <v>-3.3677950182232574E-3</v>
      </c>
      <c r="E697" s="4">
        <f t="shared" si="2"/>
        <v>-0.84868434459226083</v>
      </c>
    </row>
    <row r="698" spans="1:5" ht="15.75" customHeight="1">
      <c r="A698" s="2">
        <v>44357</v>
      </c>
      <c r="B698" s="3">
        <v>31.317345</v>
      </c>
      <c r="C698" s="4">
        <f t="shared" si="0"/>
        <v>-1.1756238162829138E-2</v>
      </c>
      <c r="D698" s="4">
        <f t="shared" si="1"/>
        <v>-1.1825889158003811E-2</v>
      </c>
      <c r="E698" s="4">
        <f t="shared" si="2"/>
        <v>-2.98012406781696</v>
      </c>
    </row>
    <row r="699" spans="1:5" ht="15.75" customHeight="1">
      <c r="A699" s="2">
        <v>44358</v>
      </c>
      <c r="B699" s="3">
        <v>31.498761999999999</v>
      </c>
      <c r="C699" s="4">
        <f t="shared" si="0"/>
        <v>5.7928601546523096E-3</v>
      </c>
      <c r="D699" s="4">
        <f t="shared" si="1"/>
        <v>5.7761460574877023E-3</v>
      </c>
      <c r="E699" s="4">
        <f t="shared" si="2"/>
        <v>1.4555888064869009</v>
      </c>
    </row>
    <row r="700" spans="1:5" ht="15.75" customHeight="1">
      <c r="A700" s="2">
        <v>44361</v>
      </c>
      <c r="B700" s="3">
        <v>31.518198000000002</v>
      </c>
      <c r="C700" s="4">
        <f t="shared" si="0"/>
        <v>6.1704012367223989E-4</v>
      </c>
      <c r="D700" s="4">
        <f t="shared" si="1"/>
        <v>6.1684983268923228E-4</v>
      </c>
      <c r="E700" s="4">
        <f t="shared" si="2"/>
        <v>0.15544615783768653</v>
      </c>
    </row>
    <row r="701" spans="1:5" ht="15.75" customHeight="1">
      <c r="A701" s="2">
        <v>44362</v>
      </c>
      <c r="B701" s="3">
        <v>31.881041</v>
      </c>
      <c r="C701" s="4">
        <f t="shared" si="0"/>
        <v>1.1512174649070927E-2</v>
      </c>
      <c r="D701" s="4">
        <f t="shared" si="1"/>
        <v>1.1446413785626608E-2</v>
      </c>
      <c r="E701" s="4">
        <f t="shared" si="2"/>
        <v>2.8844962739779052</v>
      </c>
    </row>
    <row r="702" spans="1:5" ht="15.75" customHeight="1">
      <c r="A702" s="2">
        <v>44363</v>
      </c>
      <c r="B702" s="3">
        <v>31.498761999999999</v>
      </c>
      <c r="C702" s="4">
        <f t="shared" si="0"/>
        <v>-1.1990794152549802E-2</v>
      </c>
      <c r="D702" s="4">
        <f t="shared" si="1"/>
        <v>-1.2063263618315782E-2</v>
      </c>
      <c r="E702" s="4">
        <f t="shared" si="2"/>
        <v>-3.039942431815577</v>
      </c>
    </row>
    <row r="703" spans="1:5" ht="15.75" customHeight="1">
      <c r="A703" s="2">
        <v>44364</v>
      </c>
      <c r="B703" s="3">
        <v>31.181280000000001</v>
      </c>
      <c r="C703" s="4">
        <f t="shared" si="0"/>
        <v>-1.0079189778950623E-2</v>
      </c>
      <c r="D703" s="4">
        <f t="shared" si="1"/>
        <v>-1.0130328728553854E-2</v>
      </c>
      <c r="E703" s="4">
        <f t="shared" si="2"/>
        <v>-2.5528428395955709</v>
      </c>
    </row>
    <row r="704" spans="1:5" ht="15.75" customHeight="1">
      <c r="A704" s="2">
        <v>44365</v>
      </c>
      <c r="B704" s="3">
        <v>30.695339000000001</v>
      </c>
      <c r="C704" s="4">
        <f t="shared" si="0"/>
        <v>-1.5584382680890598E-2</v>
      </c>
      <c r="D704" s="4">
        <f t="shared" si="1"/>
        <v>-1.5707095780933291E-2</v>
      </c>
      <c r="E704" s="4">
        <f t="shared" si="2"/>
        <v>-3.9581881367951892</v>
      </c>
    </row>
    <row r="705" spans="1:5" ht="15.75" customHeight="1">
      <c r="A705" s="2">
        <v>44368</v>
      </c>
      <c r="B705" s="3">
        <v>31.038734000000002</v>
      </c>
      <c r="C705" s="4">
        <f t="shared" si="0"/>
        <v>1.1187203373124533E-2</v>
      </c>
      <c r="D705" s="4">
        <f t="shared" si="1"/>
        <v>1.1125089438298064E-2</v>
      </c>
      <c r="E705" s="4">
        <f t="shared" si="2"/>
        <v>2.8035225384511122</v>
      </c>
    </row>
    <row r="706" spans="1:5" ht="15.75" customHeight="1">
      <c r="A706" s="2">
        <v>44369</v>
      </c>
      <c r="B706" s="3">
        <v>30.867038999999998</v>
      </c>
      <c r="C706" s="4">
        <f t="shared" si="0"/>
        <v>-5.531636696264843E-3</v>
      </c>
      <c r="D706" s="4">
        <f t="shared" si="1"/>
        <v>-5.5469928545088315E-3</v>
      </c>
      <c r="E706" s="4">
        <f t="shared" si="2"/>
        <v>-1.3978421993362256</v>
      </c>
    </row>
    <row r="707" spans="1:5" ht="15.75" customHeight="1">
      <c r="A707" s="2">
        <v>44370</v>
      </c>
      <c r="B707" s="3">
        <v>30.666183</v>
      </c>
      <c r="C707" s="4">
        <f t="shared" si="0"/>
        <v>-6.5071353296958017E-3</v>
      </c>
      <c r="D707" s="4">
        <f t="shared" si="1"/>
        <v>-6.5283990288351763E-3</v>
      </c>
      <c r="E707" s="4">
        <f t="shared" si="2"/>
        <v>-1.6451565552664644</v>
      </c>
    </row>
    <row r="708" spans="1:5" ht="15.75" customHeight="1">
      <c r="A708" s="2">
        <v>44371</v>
      </c>
      <c r="B708" s="3">
        <v>30.824923999999999</v>
      </c>
      <c r="C708" s="4">
        <f t="shared" si="0"/>
        <v>5.176418597645463E-3</v>
      </c>
      <c r="D708" s="4">
        <f t="shared" si="1"/>
        <v>5.1630669987189279E-3</v>
      </c>
      <c r="E708" s="4">
        <f t="shared" si="2"/>
        <v>1.3010928836771698</v>
      </c>
    </row>
    <row r="709" spans="1:5" ht="15.75" customHeight="1">
      <c r="A709" s="2">
        <v>44372</v>
      </c>
      <c r="B709" s="3">
        <v>31.071135000000002</v>
      </c>
      <c r="C709" s="4">
        <f t="shared" si="0"/>
        <v>7.9874000662581487E-3</v>
      </c>
      <c r="D709" s="4">
        <f t="shared" si="1"/>
        <v>7.9556696367842749E-3</v>
      </c>
      <c r="E709" s="4">
        <f t="shared" si="2"/>
        <v>2.0048287484696372</v>
      </c>
    </row>
    <row r="710" spans="1:5" ht="15.75" customHeight="1">
      <c r="A710" s="2">
        <v>44375</v>
      </c>
      <c r="B710" s="3">
        <v>30.879996999999999</v>
      </c>
      <c r="C710" s="4">
        <f t="shared" si="0"/>
        <v>-6.1516259383508918E-3</v>
      </c>
      <c r="D710" s="4">
        <f t="shared" si="1"/>
        <v>-6.1706251466166623E-3</v>
      </c>
      <c r="E710" s="4">
        <f t="shared" si="2"/>
        <v>-1.554997536947399</v>
      </c>
    </row>
    <row r="711" spans="1:5" ht="15.75" customHeight="1">
      <c r="A711" s="2">
        <v>44376</v>
      </c>
      <c r="B711" s="3">
        <v>30.672663</v>
      </c>
      <c r="C711" s="4">
        <f t="shared" si="0"/>
        <v>-6.7141845901085894E-3</v>
      </c>
      <c r="D711" s="4">
        <f t="shared" si="1"/>
        <v>-6.7368261306943629E-3</v>
      </c>
      <c r="E711" s="4">
        <f t="shared" si="2"/>
        <v>-1.6976801849349794</v>
      </c>
    </row>
    <row r="712" spans="1:5" ht="15.75" customHeight="1">
      <c r="A712" s="2">
        <v>44377</v>
      </c>
      <c r="B712" s="3">
        <v>31.178046999999999</v>
      </c>
      <c r="C712" s="4">
        <f t="shared" si="0"/>
        <v>1.6476691313043128E-2</v>
      </c>
      <c r="D712" s="4">
        <f t="shared" si="1"/>
        <v>1.6342423486953979E-2</v>
      </c>
      <c r="E712" s="4">
        <f t="shared" si="2"/>
        <v>4.1182907187124025</v>
      </c>
    </row>
    <row r="713" spans="1:5" ht="15.75" customHeight="1">
      <c r="A713" s="2">
        <v>44378</v>
      </c>
      <c r="B713" s="3">
        <v>31.372419000000001</v>
      </c>
      <c r="C713" s="4">
        <f t="shared" si="0"/>
        <v>6.2342583549252241E-3</v>
      </c>
      <c r="D713" s="4">
        <f t="shared" si="1"/>
        <v>6.2149057573877642E-3</v>
      </c>
      <c r="E713" s="4">
        <f t="shared" si="2"/>
        <v>1.5661562508617166</v>
      </c>
    </row>
    <row r="714" spans="1:5" ht="15.75" customHeight="1">
      <c r="A714" s="2">
        <v>44379</v>
      </c>
      <c r="B714" s="3">
        <v>31.663988</v>
      </c>
      <c r="C714" s="4">
        <f t="shared" si="0"/>
        <v>9.2938003919939699E-3</v>
      </c>
      <c r="D714" s="4">
        <f t="shared" si="1"/>
        <v>9.2508787608967576E-3</v>
      </c>
      <c r="E714" s="4">
        <f t="shared" si="2"/>
        <v>2.3312214477459827</v>
      </c>
    </row>
    <row r="715" spans="1:5" ht="15.75" customHeight="1">
      <c r="A715" s="2">
        <v>44383</v>
      </c>
      <c r="B715" s="3">
        <v>31.489045999999998</v>
      </c>
      <c r="C715" s="4">
        <f t="shared" si="0"/>
        <v>-5.5249515632712302E-3</v>
      </c>
      <c r="D715" s="4">
        <f t="shared" si="1"/>
        <v>-5.5402705586866515E-3</v>
      </c>
      <c r="E715" s="4">
        <f t="shared" si="2"/>
        <v>-1.3961481807890361</v>
      </c>
    </row>
    <row r="716" spans="1:5" ht="15.75" customHeight="1">
      <c r="A716" s="2">
        <v>44384</v>
      </c>
      <c r="B716" s="3">
        <v>32.052737999999998</v>
      </c>
      <c r="C716" s="4">
        <f t="shared" si="0"/>
        <v>1.7901209201447374E-2</v>
      </c>
      <c r="D716" s="4">
        <f t="shared" si="1"/>
        <v>1.774286941282005E-2</v>
      </c>
      <c r="E716" s="4">
        <f t="shared" si="2"/>
        <v>4.4712030920306525</v>
      </c>
    </row>
    <row r="717" spans="1:5" ht="15.75" customHeight="1">
      <c r="A717" s="2">
        <v>44385</v>
      </c>
      <c r="B717" s="3">
        <v>30.079813000000001</v>
      </c>
      <c r="C717" s="4">
        <f t="shared" si="0"/>
        <v>-6.1552463942393831E-2</v>
      </c>
      <c r="D717" s="4">
        <f t="shared" si="1"/>
        <v>-6.3528326427993179E-2</v>
      </c>
      <c r="E717" s="4">
        <f t="shared" si="2"/>
        <v>-16.009138259854282</v>
      </c>
    </row>
    <row r="718" spans="1:5" ht="15.75" customHeight="1">
      <c r="A718" s="2">
        <v>44386</v>
      </c>
      <c r="B718" s="3">
        <v>30.93507</v>
      </c>
      <c r="C718" s="4">
        <f t="shared" si="0"/>
        <v>2.8432922771162113E-2</v>
      </c>
      <c r="D718" s="4">
        <f t="shared" si="1"/>
        <v>2.8036209482512023E-2</v>
      </c>
      <c r="E718" s="4">
        <f t="shared" si="2"/>
        <v>7.06512478959303</v>
      </c>
    </row>
    <row r="719" spans="1:5" ht="15.75" customHeight="1">
      <c r="A719" s="2">
        <v>44389</v>
      </c>
      <c r="B719" s="3">
        <v>30.847601000000001</v>
      </c>
      <c r="C719" s="4">
        <f t="shared" si="0"/>
        <v>-2.8275028955809275E-3</v>
      </c>
      <c r="D719" s="4">
        <f t="shared" si="1"/>
        <v>-2.8315078329894821E-3</v>
      </c>
      <c r="E719" s="4">
        <f t="shared" si="2"/>
        <v>-0.71353997391334945</v>
      </c>
    </row>
    <row r="720" spans="1:5" ht="15.75" customHeight="1">
      <c r="A720" s="2">
        <v>44390</v>
      </c>
      <c r="B720" s="3">
        <v>30.808729</v>
      </c>
      <c r="C720" s="4">
        <f t="shared" si="0"/>
        <v>-1.2601304068994327E-3</v>
      </c>
      <c r="D720" s="4">
        <f t="shared" si="1"/>
        <v>-1.2609250388506963E-3</v>
      </c>
      <c r="E720" s="4">
        <f t="shared" si="2"/>
        <v>-0.31775310979037547</v>
      </c>
    </row>
    <row r="721" spans="1:5" ht="15.75" customHeight="1">
      <c r="A721" s="2">
        <v>44391</v>
      </c>
      <c r="B721" s="3">
        <v>30.750416000000001</v>
      </c>
      <c r="C721" s="4">
        <f t="shared" si="0"/>
        <v>-1.8927428002628178E-3</v>
      </c>
      <c r="D721" s="4">
        <f t="shared" si="1"/>
        <v>-1.8945363013650126E-3</v>
      </c>
      <c r="E721" s="4">
        <f t="shared" si="2"/>
        <v>-0.47742314794398316</v>
      </c>
    </row>
    <row r="722" spans="1:5" ht="15.75" customHeight="1">
      <c r="A722" s="2">
        <v>44392</v>
      </c>
      <c r="B722" s="3">
        <v>30.915634000000001</v>
      </c>
      <c r="C722" s="4">
        <f t="shared" si="0"/>
        <v>5.3728704027938817E-3</v>
      </c>
      <c r="D722" s="4">
        <f t="shared" si="1"/>
        <v>5.358488028034885E-3</v>
      </c>
      <c r="E722" s="4">
        <f t="shared" si="2"/>
        <v>1.3503389830647909</v>
      </c>
    </row>
    <row r="723" spans="1:5" ht="15.75" customHeight="1">
      <c r="A723" s="2">
        <v>44393</v>
      </c>
      <c r="B723" s="3">
        <v>30.624065000000002</v>
      </c>
      <c r="C723" s="4">
        <f t="shared" si="0"/>
        <v>-9.4311182491033201E-3</v>
      </c>
      <c r="D723" s="4">
        <f t="shared" si="1"/>
        <v>-9.4758728577602012E-3</v>
      </c>
      <c r="E723" s="4">
        <f t="shared" si="2"/>
        <v>-2.3879199601555707</v>
      </c>
    </row>
    <row r="724" spans="1:5" ht="15.75" customHeight="1">
      <c r="A724" s="2">
        <v>44396</v>
      </c>
      <c r="B724" s="3">
        <v>29.953469999999999</v>
      </c>
      <c r="C724" s="4">
        <f t="shared" si="0"/>
        <v>-2.1897648140441258E-2</v>
      </c>
      <c r="D724" s="4">
        <f t="shared" si="1"/>
        <v>-2.2140960170066476E-2</v>
      </c>
      <c r="E724" s="4">
        <f t="shared" si="2"/>
        <v>-5.5795219628567523</v>
      </c>
    </row>
    <row r="725" spans="1:5" ht="15.75" customHeight="1">
      <c r="A725" s="2">
        <v>44397</v>
      </c>
      <c r="B725" s="3">
        <v>30.303346999999999</v>
      </c>
      <c r="C725" s="4">
        <f t="shared" si="0"/>
        <v>1.1680683406630327E-2</v>
      </c>
      <c r="D725" s="4">
        <f t="shared" si="1"/>
        <v>1.1612990844534325E-2</v>
      </c>
      <c r="E725" s="4">
        <f t="shared" si="2"/>
        <v>2.9264736928226496</v>
      </c>
    </row>
    <row r="726" spans="1:5" ht="15.75" customHeight="1">
      <c r="A726" s="2">
        <v>44398</v>
      </c>
      <c r="B726" s="3">
        <v>30.682379000000001</v>
      </c>
      <c r="C726" s="4">
        <f t="shared" si="0"/>
        <v>1.2507925279672977E-2</v>
      </c>
      <c r="D726" s="4">
        <f t="shared" si="1"/>
        <v>1.2430347404636933E-2</v>
      </c>
      <c r="E726" s="4">
        <f t="shared" si="2"/>
        <v>3.1324475459685073</v>
      </c>
    </row>
    <row r="727" spans="1:5" ht="15.75" customHeight="1">
      <c r="A727" s="2">
        <v>44399</v>
      </c>
      <c r="B727" s="3">
        <v>31.751450999999999</v>
      </c>
      <c r="C727" s="4">
        <f t="shared" si="0"/>
        <v>3.4843191266231296E-2</v>
      </c>
      <c r="D727" s="4">
        <f t="shared" si="1"/>
        <v>3.424990921617057E-2</v>
      </c>
      <c r="E727" s="4">
        <f t="shared" si="2"/>
        <v>8.6309771224749827</v>
      </c>
    </row>
    <row r="728" spans="1:5" ht="15.75" customHeight="1">
      <c r="A728" s="2">
        <v>44400</v>
      </c>
      <c r="B728" s="3">
        <v>31.887512000000001</v>
      </c>
      <c r="C728" s="4">
        <f t="shared" si="0"/>
        <v>4.2851899902149838E-3</v>
      </c>
      <c r="D728" s="4">
        <f t="shared" si="1"/>
        <v>4.2760347090165501E-3</v>
      </c>
      <c r="E728" s="4">
        <f t="shared" si="2"/>
        <v>1.0775607466721706</v>
      </c>
    </row>
    <row r="729" spans="1:5" ht="15.75" customHeight="1">
      <c r="A729" s="2">
        <v>44403</v>
      </c>
      <c r="B729" s="3">
        <v>31.965267000000001</v>
      </c>
      <c r="C729" s="4">
        <f t="shared" si="0"/>
        <v>2.4384153896986316E-3</v>
      </c>
      <c r="D729" s="4">
        <f t="shared" si="1"/>
        <v>2.4354472789044068E-3</v>
      </c>
      <c r="E729" s="4">
        <f t="shared" si="2"/>
        <v>0.61373271428391052</v>
      </c>
    </row>
    <row r="730" spans="1:5" ht="15.75" customHeight="1">
      <c r="A730" s="2">
        <v>44404</v>
      </c>
      <c r="B730" s="3">
        <v>31.469608000000001</v>
      </c>
      <c r="C730" s="4">
        <f t="shared" si="0"/>
        <v>-1.5506174248442844E-2</v>
      </c>
      <c r="D730" s="4">
        <f t="shared" si="1"/>
        <v>-1.562765237863346E-2</v>
      </c>
      <c r="E730" s="4">
        <f t="shared" si="2"/>
        <v>-3.9381683994156318</v>
      </c>
    </row>
    <row r="731" spans="1:5" ht="15.75" customHeight="1">
      <c r="A731" s="2">
        <v>44405</v>
      </c>
      <c r="B731" s="3">
        <v>31.012823000000001</v>
      </c>
      <c r="C731" s="4">
        <f t="shared" si="0"/>
        <v>-1.4515115663340961E-2</v>
      </c>
      <c r="D731" s="4">
        <f t="shared" si="1"/>
        <v>-1.4621490572279116E-2</v>
      </c>
      <c r="E731" s="4">
        <f t="shared" si="2"/>
        <v>-3.6846156242143371</v>
      </c>
    </row>
    <row r="732" spans="1:5" ht="15.75" customHeight="1">
      <c r="A732" s="2">
        <v>44406</v>
      </c>
      <c r="B732" s="3">
        <v>31.187759</v>
      </c>
      <c r="C732" s="4">
        <f t="shared" si="0"/>
        <v>5.640763499665892E-3</v>
      </c>
      <c r="D732" s="4">
        <f t="shared" si="1"/>
        <v>5.6249139676112572E-3</v>
      </c>
      <c r="E732" s="4">
        <f t="shared" si="2"/>
        <v>1.4174783198380367</v>
      </c>
    </row>
    <row r="733" spans="1:5" ht="15.75" customHeight="1">
      <c r="A733" s="2">
        <v>44407</v>
      </c>
      <c r="B733" s="3">
        <v>31.411290999999999</v>
      </c>
      <c r="C733" s="4">
        <f t="shared" si="0"/>
        <v>7.167299195815856E-3</v>
      </c>
      <c r="D733" s="4">
        <f t="shared" si="1"/>
        <v>7.1417361794490781E-3</v>
      </c>
      <c r="E733" s="4">
        <f t="shared" si="2"/>
        <v>1.7997175172211677</v>
      </c>
    </row>
    <row r="734" spans="1:5" ht="15.75" customHeight="1">
      <c r="A734" s="2">
        <v>44410</v>
      </c>
      <c r="B734" s="3">
        <v>31.187759</v>
      </c>
      <c r="C734" s="4">
        <f t="shared" si="0"/>
        <v>-7.116294583371271E-3</v>
      </c>
      <c r="D734" s="4">
        <f t="shared" si="1"/>
        <v>-7.1417361794491032E-3</v>
      </c>
      <c r="E734" s="4">
        <f t="shared" si="2"/>
        <v>-1.7997175172211741</v>
      </c>
    </row>
    <row r="735" spans="1:5" ht="15.75" customHeight="1">
      <c r="A735" s="2">
        <v>44411</v>
      </c>
      <c r="B735" s="3">
        <v>31.518198000000002</v>
      </c>
      <c r="C735" s="4">
        <f t="shared" si="0"/>
        <v>1.0595150488369552E-2</v>
      </c>
      <c r="D735" s="4">
        <f t="shared" si="1"/>
        <v>1.0539415218174489E-2</v>
      </c>
      <c r="E735" s="4">
        <f t="shared" si="2"/>
        <v>2.6559326349799712</v>
      </c>
    </row>
    <row r="736" spans="1:5" ht="15.75" customHeight="1">
      <c r="A736" s="2">
        <v>44412</v>
      </c>
      <c r="B736" s="3">
        <v>31.022538999999998</v>
      </c>
      <c r="C736" s="4">
        <f t="shared" si="0"/>
        <v>-1.5726121144362486E-2</v>
      </c>
      <c r="D736" s="4">
        <f t="shared" si="1"/>
        <v>-1.5851088486732941E-2</v>
      </c>
      <c r="E736" s="4">
        <f t="shared" si="2"/>
        <v>-3.9944742986567014</v>
      </c>
    </row>
    <row r="737" spans="1:5" ht="15.75" customHeight="1">
      <c r="A737" s="2">
        <v>44413</v>
      </c>
      <c r="B737" s="3">
        <v>31.246075000000001</v>
      </c>
      <c r="C737" s="4">
        <f t="shared" si="0"/>
        <v>7.2055997737645802E-3</v>
      </c>
      <c r="D737" s="4">
        <f t="shared" si="1"/>
        <v>7.179763476155605E-3</v>
      </c>
      <c r="E737" s="4">
        <f t="shared" si="2"/>
        <v>1.8093003959912124</v>
      </c>
    </row>
    <row r="738" spans="1:5" ht="15.75" customHeight="1">
      <c r="A738" s="2">
        <v>44414</v>
      </c>
      <c r="B738" s="3">
        <v>31.391853000000001</v>
      </c>
      <c r="C738" s="4">
        <f t="shared" si="0"/>
        <v>4.6654819845372564E-3</v>
      </c>
      <c r="D738" s="4">
        <f t="shared" si="1"/>
        <v>4.6546323562061372E-3</v>
      </c>
      <c r="E738" s="4">
        <f t="shared" si="2"/>
        <v>1.1729673537639467</v>
      </c>
    </row>
    <row r="739" spans="1:5" ht="15.75" customHeight="1">
      <c r="A739" s="2">
        <v>44417</v>
      </c>
      <c r="B739" s="3">
        <v>31.479322</v>
      </c>
      <c r="C739" s="4">
        <f t="shared" si="0"/>
        <v>2.7863598877071283E-3</v>
      </c>
      <c r="D739" s="4">
        <f t="shared" si="1"/>
        <v>2.7824851828745483E-3</v>
      </c>
      <c r="E739" s="4">
        <f t="shared" si="2"/>
        <v>0.70118626608438617</v>
      </c>
    </row>
    <row r="740" spans="1:5" ht="15.75" customHeight="1">
      <c r="A740" s="2">
        <v>44418</v>
      </c>
      <c r="B740" s="3">
        <v>32.023578999999998</v>
      </c>
      <c r="C740" s="4">
        <f t="shared" si="0"/>
        <v>1.7289349497425586E-2</v>
      </c>
      <c r="D740" s="4">
        <f t="shared" si="1"/>
        <v>1.714158938049988E-2</v>
      </c>
      <c r="E740" s="4">
        <f t="shared" si="2"/>
        <v>4.3196805238859701</v>
      </c>
    </row>
    <row r="741" spans="1:5" ht="15.75" customHeight="1">
      <c r="A741" s="2">
        <v>44419</v>
      </c>
      <c r="B741" s="3">
        <v>33.024619999999999</v>
      </c>
      <c r="C741" s="4">
        <f t="shared" si="0"/>
        <v>3.1259497884355801E-2</v>
      </c>
      <c r="D741" s="4">
        <f t="shared" si="1"/>
        <v>3.0780868694019699E-2</v>
      </c>
      <c r="E741" s="4">
        <f t="shared" si="2"/>
        <v>7.7567789108929643</v>
      </c>
    </row>
    <row r="742" spans="1:5" ht="15.75" customHeight="1">
      <c r="A742" s="2">
        <v>44420</v>
      </c>
      <c r="B742" s="3">
        <v>33.170409999999997</v>
      </c>
      <c r="C742" s="4">
        <f t="shared" si="0"/>
        <v>4.4145852397392644E-3</v>
      </c>
      <c r="D742" s="4">
        <f t="shared" si="1"/>
        <v>4.4048695416768298E-3</v>
      </c>
      <c r="E742" s="4">
        <f t="shared" si="2"/>
        <v>1.110027124502561</v>
      </c>
    </row>
    <row r="743" spans="1:5" ht="15.75" customHeight="1">
      <c r="A743" s="2">
        <v>44421</v>
      </c>
      <c r="B743" s="3">
        <v>32.917712999999999</v>
      </c>
      <c r="C743" s="4">
        <f t="shared" si="0"/>
        <v>-7.6181452083347104E-3</v>
      </c>
      <c r="D743" s="4">
        <f t="shared" si="1"/>
        <v>-7.64731149966014E-3</v>
      </c>
      <c r="E743" s="4">
        <f t="shared" si="2"/>
        <v>-1.9271224979143553</v>
      </c>
    </row>
    <row r="744" spans="1:5" ht="15.75" customHeight="1">
      <c r="A744" s="2">
        <v>44424</v>
      </c>
      <c r="B744" s="3">
        <v>32.917712999999999</v>
      </c>
      <c r="C744" s="4">
        <f t="shared" si="0"/>
        <v>0</v>
      </c>
      <c r="D744" s="4">
        <f t="shared" si="1"/>
        <v>0</v>
      </c>
      <c r="E744" s="4">
        <f t="shared" si="2"/>
        <v>0</v>
      </c>
    </row>
    <row r="745" spans="1:5" ht="15.75" customHeight="1">
      <c r="A745" s="2">
        <v>44425</v>
      </c>
      <c r="B745" s="3">
        <v>32.791370000000001</v>
      </c>
      <c r="C745" s="4">
        <f t="shared" si="0"/>
        <v>-3.8381463499605377E-3</v>
      </c>
      <c r="D745" s="4">
        <f t="shared" si="1"/>
        <v>-3.845530935130776E-3</v>
      </c>
      <c r="E745" s="4">
        <f t="shared" si="2"/>
        <v>-0.96907379565295559</v>
      </c>
    </row>
    <row r="746" spans="1:5" ht="15.75" customHeight="1">
      <c r="A746" s="2">
        <v>44426</v>
      </c>
      <c r="B746" s="3">
        <v>32.810802000000002</v>
      </c>
      <c r="C746" s="4">
        <f t="shared" si="0"/>
        <v>5.9259494190092975E-4</v>
      </c>
      <c r="D746" s="4">
        <f t="shared" si="1"/>
        <v>5.924194268545496E-4</v>
      </c>
      <c r="E746" s="4">
        <f t="shared" si="2"/>
        <v>0.1492896955673465</v>
      </c>
    </row>
    <row r="747" spans="1:5" ht="15.75" customHeight="1">
      <c r="A747" s="2">
        <v>44427</v>
      </c>
      <c r="B747" s="3">
        <v>32.645587999999996</v>
      </c>
      <c r="C747" s="4">
        <f t="shared" si="0"/>
        <v>-5.0353539057047727E-3</v>
      </c>
      <c r="D747" s="4">
        <f t="shared" si="1"/>
        <v>-5.0480740183276038E-3</v>
      </c>
      <c r="E747" s="4">
        <f t="shared" si="2"/>
        <v>-1.2721146526185561</v>
      </c>
    </row>
    <row r="748" spans="1:5" ht="15.75" customHeight="1">
      <c r="A748" s="2">
        <v>44428</v>
      </c>
      <c r="B748" s="3">
        <v>32.781650999999997</v>
      </c>
      <c r="C748" s="4">
        <f t="shared" si="0"/>
        <v>4.167883268023846E-3</v>
      </c>
      <c r="D748" s="4">
        <f t="shared" si="1"/>
        <v>4.1592217011485475E-3</v>
      </c>
      <c r="E748" s="4">
        <f t="shared" si="2"/>
        <v>1.0481238686894339</v>
      </c>
    </row>
    <row r="749" spans="1:5" ht="15.75" customHeight="1">
      <c r="A749" s="2">
        <v>44431</v>
      </c>
      <c r="B749" s="3">
        <v>32.917712999999999</v>
      </c>
      <c r="C749" s="4">
        <f t="shared" si="0"/>
        <v>4.1505536130563587E-3</v>
      </c>
      <c r="D749" s="4">
        <f t="shared" si="1"/>
        <v>4.1419638254554655E-3</v>
      </c>
      <c r="E749" s="4">
        <f t="shared" si="2"/>
        <v>1.0437748840147774</v>
      </c>
    </row>
    <row r="750" spans="1:5" ht="15.75" customHeight="1">
      <c r="A750" s="2">
        <v>44432</v>
      </c>
      <c r="B750" s="3">
        <v>32.431773999999997</v>
      </c>
      <c r="C750" s="4">
        <f t="shared" si="0"/>
        <v>-1.4762234545273601E-2</v>
      </c>
      <c r="D750" s="4">
        <f t="shared" si="1"/>
        <v>-1.4872280690567971E-2</v>
      </c>
      <c r="E750" s="4">
        <f t="shared" si="2"/>
        <v>-3.7478147340231285</v>
      </c>
    </row>
    <row r="751" spans="1:5" ht="15.75" customHeight="1">
      <c r="A751" s="2">
        <v>44433</v>
      </c>
      <c r="B751" s="3">
        <v>32.519244999999998</v>
      </c>
      <c r="C751" s="4">
        <f t="shared" si="0"/>
        <v>2.6970772551634316E-3</v>
      </c>
      <c r="D751" s="4">
        <f t="shared" si="1"/>
        <v>2.6934466688193028E-3</v>
      </c>
      <c r="E751" s="4">
        <f t="shared" si="2"/>
        <v>0.67874856054246435</v>
      </c>
    </row>
    <row r="752" spans="1:5" ht="15.75" customHeight="1">
      <c r="A752" s="2">
        <v>44434</v>
      </c>
      <c r="B752" s="3">
        <v>32.344298999999999</v>
      </c>
      <c r="C752" s="4">
        <f t="shared" si="0"/>
        <v>-5.379768195725285E-3</v>
      </c>
      <c r="D752" s="4">
        <f t="shared" si="1"/>
        <v>-5.3942912592071244E-3</v>
      </c>
      <c r="E752" s="4">
        <f t="shared" si="2"/>
        <v>-1.3593613973201952</v>
      </c>
    </row>
    <row r="753" spans="1:5" ht="15.75" customHeight="1">
      <c r="A753" s="2">
        <v>44435</v>
      </c>
      <c r="B753" s="3">
        <v>32.509529000000001</v>
      </c>
      <c r="C753" s="4">
        <f t="shared" si="0"/>
        <v>5.1084736756855081E-3</v>
      </c>
      <c r="D753" s="4">
        <f t="shared" si="1"/>
        <v>5.095469692240554E-3</v>
      </c>
      <c r="E753" s="4">
        <f t="shared" si="2"/>
        <v>1.2840583624446196</v>
      </c>
    </row>
    <row r="754" spans="1:5" ht="15.75" customHeight="1">
      <c r="A754" s="2">
        <v>44438</v>
      </c>
      <c r="B754" s="3">
        <v>32.259051999999997</v>
      </c>
      <c r="C754" s="4">
        <f t="shared" si="0"/>
        <v>-7.7047255898417847E-3</v>
      </c>
      <c r="D754" s="4">
        <f t="shared" si="1"/>
        <v>-7.7345603325187622E-3</v>
      </c>
      <c r="E754" s="4">
        <f t="shared" si="2"/>
        <v>-1.9491092037947282</v>
      </c>
    </row>
    <row r="755" spans="1:5" ht="15.75" customHeight="1">
      <c r="A755" s="2">
        <v>44439</v>
      </c>
      <c r="B755" s="3">
        <v>31.703533</v>
      </c>
      <c r="C755" s="4">
        <f t="shared" si="0"/>
        <v>-1.7220561844160726E-2</v>
      </c>
      <c r="D755" s="4">
        <f t="shared" si="1"/>
        <v>-1.737056025133004E-2</v>
      </c>
      <c r="E755" s="4">
        <f t="shared" si="2"/>
        <v>-4.3773811833351699</v>
      </c>
    </row>
    <row r="756" spans="1:5" ht="15.75" customHeight="1">
      <c r="A756" s="2">
        <v>44440</v>
      </c>
      <c r="B756" s="3">
        <v>31.713282</v>
      </c>
      <c r="C756" s="4">
        <f t="shared" si="0"/>
        <v>3.0750516038699353E-4</v>
      </c>
      <c r="D756" s="4">
        <f t="shared" si="1"/>
        <v>3.0745789036534815E-4</v>
      </c>
      <c r="E756" s="4">
        <f t="shared" si="2"/>
        <v>7.7479388372067734E-2</v>
      </c>
    </row>
    <row r="757" spans="1:5" ht="15.75" customHeight="1">
      <c r="A757" s="2">
        <v>44441</v>
      </c>
      <c r="B757" s="3">
        <v>31.752269999999999</v>
      </c>
      <c r="C757" s="4">
        <f t="shared" si="0"/>
        <v>1.2293902598917324E-3</v>
      </c>
      <c r="D757" s="4">
        <f t="shared" si="1"/>
        <v>1.2286351784825621E-3</v>
      </c>
      <c r="E757" s="4">
        <f t="shared" si="2"/>
        <v>0.30961606497760563</v>
      </c>
    </row>
    <row r="758" spans="1:5" ht="15.75" customHeight="1">
      <c r="A758" s="2">
        <v>44442</v>
      </c>
      <c r="B758" s="3">
        <v>31.187000000000001</v>
      </c>
      <c r="C758" s="4">
        <f t="shared" si="0"/>
        <v>-1.7802506718417242E-2</v>
      </c>
      <c r="D758" s="4">
        <f t="shared" si="1"/>
        <v>-1.7962877526876739E-2</v>
      </c>
      <c r="E758" s="4">
        <f t="shared" si="2"/>
        <v>-4.5266451367729381</v>
      </c>
    </row>
    <row r="759" spans="1:5" ht="15.75" customHeight="1">
      <c r="A759" s="2">
        <v>44446</v>
      </c>
      <c r="B759" s="3">
        <v>30.709447999999998</v>
      </c>
      <c r="C759" s="4">
        <f t="shared" si="0"/>
        <v>-1.5312534068682555E-2</v>
      </c>
      <c r="D759" s="4">
        <f t="shared" si="1"/>
        <v>-1.5430981629015609E-2</v>
      </c>
      <c r="E759" s="4">
        <f t="shared" si="2"/>
        <v>-3.8886073705119335</v>
      </c>
    </row>
    <row r="760" spans="1:5" ht="15.75" customHeight="1">
      <c r="A760" s="2">
        <v>44447</v>
      </c>
      <c r="B760" s="3">
        <v>30.884874</v>
      </c>
      <c r="C760" s="4">
        <f t="shared" si="0"/>
        <v>5.7124439358207171E-3</v>
      </c>
      <c r="D760" s="4">
        <f t="shared" si="1"/>
        <v>5.6961897991462352E-3</v>
      </c>
      <c r="E760" s="4">
        <f t="shared" si="2"/>
        <v>1.4354398293848514</v>
      </c>
    </row>
    <row r="761" spans="1:5" ht="15.75" customHeight="1">
      <c r="A761" s="2">
        <v>44448</v>
      </c>
      <c r="B761" s="3">
        <v>30.553514</v>
      </c>
      <c r="C761" s="4">
        <f t="shared" si="0"/>
        <v>-1.0728876536779787E-2</v>
      </c>
      <c r="D761" s="4">
        <f t="shared" si="1"/>
        <v>-1.0786845936518788E-2</v>
      </c>
      <c r="E761" s="4">
        <f t="shared" si="2"/>
        <v>-2.7182851760027344</v>
      </c>
    </row>
    <row r="762" spans="1:5" ht="15.75" customHeight="1">
      <c r="A762" s="2">
        <v>44449</v>
      </c>
      <c r="B762" s="3">
        <v>30.163672999999999</v>
      </c>
      <c r="C762" s="4">
        <f t="shared" si="0"/>
        <v>-1.2759285233115921E-2</v>
      </c>
      <c r="D762" s="4">
        <f t="shared" si="1"/>
        <v>-1.2841384008369535E-2</v>
      </c>
      <c r="E762" s="4">
        <f t="shared" si="2"/>
        <v>-3.2360287701091228</v>
      </c>
    </row>
    <row r="763" spans="1:5" ht="15.75" customHeight="1">
      <c r="A763" s="2">
        <v>44452</v>
      </c>
      <c r="B763" s="3">
        <v>30.114947999999998</v>
      </c>
      <c r="C763" s="4">
        <f t="shared" si="0"/>
        <v>-1.6153536739375546E-3</v>
      </c>
      <c r="D763" s="4">
        <f t="shared" si="1"/>
        <v>-1.6166597644049787E-3</v>
      </c>
      <c r="E763" s="4">
        <f t="shared" si="2"/>
        <v>-0.40739826063005463</v>
      </c>
    </row>
    <row r="764" spans="1:5" ht="15.75" customHeight="1">
      <c r="A764" s="2">
        <v>44453</v>
      </c>
      <c r="B764" s="3">
        <v>29.725109</v>
      </c>
      <c r="C764" s="4">
        <f t="shared" si="0"/>
        <v>-1.2945033144337441E-2</v>
      </c>
      <c r="D764" s="4">
        <f t="shared" si="1"/>
        <v>-1.3029550262795028E-2</v>
      </c>
      <c r="E764" s="4">
        <f t="shared" si="2"/>
        <v>-3.2834466662243469</v>
      </c>
    </row>
    <row r="765" spans="1:5" ht="15.75" customHeight="1">
      <c r="A765" s="2">
        <v>44454</v>
      </c>
      <c r="B765" s="3">
        <v>30.066217000000002</v>
      </c>
      <c r="C765" s="4">
        <f t="shared" si="0"/>
        <v>1.1475416288633355E-2</v>
      </c>
      <c r="D765" s="4">
        <f t="shared" si="1"/>
        <v>1.141007311739296E-2</v>
      </c>
      <c r="E765" s="4">
        <f t="shared" si="2"/>
        <v>2.8753384255830259</v>
      </c>
    </row>
    <row r="766" spans="1:5" ht="15.75" customHeight="1">
      <c r="A766" s="2">
        <v>44455</v>
      </c>
      <c r="B766" s="3">
        <v>30.124690999999999</v>
      </c>
      <c r="C766" s="4">
        <f t="shared" si="0"/>
        <v>1.9448406162969156E-3</v>
      </c>
      <c r="D766" s="4">
        <f t="shared" si="1"/>
        <v>1.942951862272776E-3</v>
      </c>
      <c r="E766" s="4">
        <f t="shared" si="2"/>
        <v>0.48962386929273954</v>
      </c>
    </row>
    <row r="767" spans="1:5" ht="15.75" customHeight="1">
      <c r="A767" s="2">
        <v>44456</v>
      </c>
      <c r="B767" s="3">
        <v>29.539936000000001</v>
      </c>
      <c r="C767" s="4">
        <f t="shared" si="0"/>
        <v>-1.9411153462121744E-2</v>
      </c>
      <c r="D767" s="4">
        <f t="shared" si="1"/>
        <v>-1.9602023949740699E-2</v>
      </c>
      <c r="E767" s="4">
        <f t="shared" si="2"/>
        <v>-4.9397100353346559</v>
      </c>
    </row>
    <row r="768" spans="1:5" ht="15.75" customHeight="1">
      <c r="A768" s="2">
        <v>44459</v>
      </c>
      <c r="B768" s="3">
        <v>29.013656999999998</v>
      </c>
      <c r="C768" s="4">
        <f t="shared" si="0"/>
        <v>-1.7815847671437148E-2</v>
      </c>
      <c r="D768" s="4">
        <f t="shared" si="1"/>
        <v>-1.7976460379322937E-2</v>
      </c>
      <c r="E768" s="4">
        <f t="shared" si="2"/>
        <v>-4.5300680155893804</v>
      </c>
    </row>
    <row r="769" spans="1:5" ht="15.75" customHeight="1">
      <c r="A769" s="2">
        <v>44460</v>
      </c>
      <c r="B769" s="3">
        <v>28.955176999999999</v>
      </c>
      <c r="C769" s="4">
        <f t="shared" si="0"/>
        <v>-2.0156025143607172E-3</v>
      </c>
      <c r="D769" s="4">
        <f t="shared" si="1"/>
        <v>-2.0176365748064947E-3</v>
      </c>
      <c r="E769" s="4">
        <f t="shared" si="2"/>
        <v>-0.50844441685123665</v>
      </c>
    </row>
    <row r="770" spans="1:5" ht="15.75" customHeight="1">
      <c r="A770" s="2">
        <v>44461</v>
      </c>
      <c r="B770" s="3">
        <v>29.101368000000001</v>
      </c>
      <c r="C770" s="4">
        <f t="shared" si="0"/>
        <v>5.0488726074788539E-3</v>
      </c>
      <c r="D770" s="4">
        <f t="shared" si="1"/>
        <v>5.0361697888431992E-3</v>
      </c>
      <c r="E770" s="4">
        <f t="shared" si="2"/>
        <v>1.2691147867884862</v>
      </c>
    </row>
    <row r="771" spans="1:5" ht="15.75" customHeight="1">
      <c r="A771" s="2">
        <v>44462</v>
      </c>
      <c r="B771" s="3">
        <v>29.442471999999999</v>
      </c>
      <c r="C771" s="4">
        <f t="shared" si="0"/>
        <v>1.1721235922654833E-2</v>
      </c>
      <c r="D771" s="4">
        <f t="shared" si="1"/>
        <v>1.1653074345140473E-2</v>
      </c>
      <c r="E771" s="4">
        <f t="shared" si="2"/>
        <v>2.936574734975399</v>
      </c>
    </row>
    <row r="772" spans="1:5" ht="15.75" customHeight="1">
      <c r="A772" s="2">
        <v>44463</v>
      </c>
      <c r="B772" s="3">
        <v>29.647144000000001</v>
      </c>
      <c r="C772" s="4">
        <f t="shared" si="0"/>
        <v>6.9515902061485259E-3</v>
      </c>
      <c r="D772" s="4">
        <f t="shared" si="1"/>
        <v>6.9275392999827868E-3</v>
      </c>
      <c r="E772" s="4">
        <f t="shared" si="2"/>
        <v>1.7457399035956622</v>
      </c>
    </row>
    <row r="773" spans="1:5" ht="15.75" customHeight="1">
      <c r="A773" s="2">
        <v>44466</v>
      </c>
      <c r="B773" s="3">
        <v>29.783581000000002</v>
      </c>
      <c r="C773" s="4">
        <f t="shared" si="0"/>
        <v>4.6020284449659237E-3</v>
      </c>
      <c r="D773" s="4">
        <f t="shared" si="1"/>
        <v>4.5914714886132408E-3</v>
      </c>
      <c r="E773" s="4">
        <f t="shared" si="2"/>
        <v>1.1570508151305368</v>
      </c>
    </row>
    <row r="774" spans="1:5" ht="15.75" customHeight="1">
      <c r="A774" s="2">
        <v>44467</v>
      </c>
      <c r="B774" s="3">
        <v>29.725109</v>
      </c>
      <c r="C774" s="4">
        <f t="shared" si="0"/>
        <v>-1.963229337667685E-3</v>
      </c>
      <c r="D774" s="4">
        <f t="shared" si="1"/>
        <v>-1.9651589983751207E-3</v>
      </c>
      <c r="E774" s="4">
        <f t="shared" si="2"/>
        <v>-0.49522006759053039</v>
      </c>
    </row>
    <row r="775" spans="1:5" ht="15.75" customHeight="1">
      <c r="A775" s="2">
        <v>44468</v>
      </c>
      <c r="B775" s="3">
        <v>29.588664999999999</v>
      </c>
      <c r="C775" s="4">
        <f t="shared" si="0"/>
        <v>-4.5901934287272388E-3</v>
      </c>
      <c r="D775" s="4">
        <f t="shared" si="1"/>
        <v>-4.600760716246188E-3</v>
      </c>
      <c r="E775" s="4">
        <f t="shared" si="2"/>
        <v>-1.1593917004940393</v>
      </c>
    </row>
    <row r="776" spans="1:5" ht="15.75" customHeight="1">
      <c r="A776" s="2">
        <v>44469</v>
      </c>
      <c r="B776" s="3">
        <v>28.984418999999999</v>
      </c>
      <c r="C776" s="4">
        <f t="shared" si="0"/>
        <v>-2.0421536422815963E-2</v>
      </c>
      <c r="D776" s="4">
        <f t="shared" si="1"/>
        <v>-2.0632939060879839E-2</v>
      </c>
      <c r="E776" s="4">
        <f t="shared" si="2"/>
        <v>-5.199500643341719</v>
      </c>
    </row>
    <row r="777" spans="1:5" ht="15.75" customHeight="1">
      <c r="A777" s="2">
        <v>44470</v>
      </c>
      <c r="B777" s="3">
        <v>29.569174</v>
      </c>
      <c r="C777" s="4">
        <f t="shared" si="0"/>
        <v>2.0174804952964601E-2</v>
      </c>
      <c r="D777" s="4">
        <f t="shared" si="1"/>
        <v>1.9973990017617141E-2</v>
      </c>
      <c r="E777" s="4">
        <f t="shared" si="2"/>
        <v>5.0334454844395191</v>
      </c>
    </row>
    <row r="778" spans="1:5" ht="15.75" customHeight="1">
      <c r="A778" s="2">
        <v>44473</v>
      </c>
      <c r="B778" s="3">
        <v>29.734856000000001</v>
      </c>
      <c r="C778" s="4">
        <f t="shared" si="0"/>
        <v>5.6032001435008067E-3</v>
      </c>
      <c r="D778" s="4">
        <f t="shared" si="1"/>
        <v>5.5875606113319739E-3</v>
      </c>
      <c r="E778" s="4">
        <f t="shared" si="2"/>
        <v>1.4080652740556574</v>
      </c>
    </row>
    <row r="779" spans="1:5" ht="15.75" customHeight="1">
      <c r="A779" s="2">
        <v>44474</v>
      </c>
      <c r="B779" s="3">
        <v>30.631477</v>
      </c>
      <c r="C779" s="4">
        <f t="shared" si="0"/>
        <v>3.0153870595505814E-2</v>
      </c>
      <c r="D779" s="4">
        <f t="shared" si="1"/>
        <v>2.9708180011805245E-2</v>
      </c>
      <c r="E779" s="4">
        <f t="shared" si="2"/>
        <v>7.4864613629749215</v>
      </c>
    </row>
    <row r="780" spans="1:5" ht="15.75" customHeight="1">
      <c r="A780" s="2">
        <v>44475</v>
      </c>
      <c r="B780" s="3">
        <v>31.713282</v>
      </c>
      <c r="C780" s="4">
        <f t="shared" si="0"/>
        <v>3.5316775616141501E-2</v>
      </c>
      <c r="D780" s="4">
        <f t="shared" si="1"/>
        <v>3.4707443286723552E-2</v>
      </c>
      <c r="E780" s="4">
        <f t="shared" si="2"/>
        <v>8.7462757082543359</v>
      </c>
    </row>
    <row r="781" spans="1:5" ht="15.75" customHeight="1">
      <c r="A781" s="2">
        <v>44476</v>
      </c>
      <c r="B781" s="3">
        <v>31.362427</v>
      </c>
      <c r="C781" s="4">
        <f t="shared" si="0"/>
        <v>-1.1063345635434367E-2</v>
      </c>
      <c r="D781" s="4">
        <f t="shared" si="1"/>
        <v>-1.1124999598222572E-2</v>
      </c>
      <c r="E781" s="4">
        <f t="shared" si="2"/>
        <v>-2.8034998987520883</v>
      </c>
    </row>
    <row r="782" spans="1:5" ht="15.75" customHeight="1">
      <c r="A782" s="2">
        <v>44477</v>
      </c>
      <c r="B782" s="3">
        <v>31.878958000000001</v>
      </c>
      <c r="C782" s="4">
        <f t="shared" si="0"/>
        <v>1.6469739411430134E-2</v>
      </c>
      <c r="D782" s="4">
        <f t="shared" si="1"/>
        <v>1.6335584249571232E-2</v>
      </c>
      <c r="E782" s="4">
        <f t="shared" si="2"/>
        <v>4.1165672308919508</v>
      </c>
    </row>
    <row r="783" spans="1:5" ht="15.75" customHeight="1">
      <c r="A783" s="2">
        <v>44480</v>
      </c>
      <c r="B783" s="3">
        <v>31.674301</v>
      </c>
      <c r="C783" s="4">
        <f t="shared" si="0"/>
        <v>-6.4198145999628019E-3</v>
      </c>
      <c r="D783" s="4">
        <f t="shared" si="1"/>
        <v>-6.4405102320079328E-3</v>
      </c>
      <c r="E783" s="4">
        <f t="shared" si="2"/>
        <v>-1.6230085784659991</v>
      </c>
    </row>
    <row r="784" spans="1:5" ht="15.75" customHeight="1">
      <c r="A784" s="2">
        <v>44481</v>
      </c>
      <c r="B784" s="3">
        <v>31.313694000000002</v>
      </c>
      <c r="C784" s="4">
        <f t="shared" si="0"/>
        <v>-1.1384844767371446E-2</v>
      </c>
      <c r="D784" s="4">
        <f t="shared" si="1"/>
        <v>-1.1450148232214687E-2</v>
      </c>
      <c r="E784" s="4">
        <f t="shared" si="2"/>
        <v>-2.8854373545181011</v>
      </c>
    </row>
    <row r="785" spans="1:5" ht="15.75" customHeight="1">
      <c r="A785" s="2">
        <v>44482</v>
      </c>
      <c r="B785" s="3">
        <v>31.752269999999999</v>
      </c>
      <c r="C785" s="4">
        <f t="shared" si="0"/>
        <v>1.400588509295638E-2</v>
      </c>
      <c r="D785" s="4">
        <f t="shared" si="1"/>
        <v>1.3908708991356612E-2</v>
      </c>
      <c r="E785" s="4">
        <f t="shared" si="2"/>
        <v>3.504994665821866</v>
      </c>
    </row>
    <row r="786" spans="1:5" ht="15.75" customHeight="1">
      <c r="A786" s="2">
        <v>44483</v>
      </c>
      <c r="B786" s="3">
        <v>32.580672999999997</v>
      </c>
      <c r="C786" s="4">
        <f t="shared" si="0"/>
        <v>2.6089567769485397E-2</v>
      </c>
      <c r="D786" s="4">
        <f t="shared" si="1"/>
        <v>2.57550409592683E-2</v>
      </c>
      <c r="E786" s="4">
        <f t="shared" si="2"/>
        <v>6.4902703217356112</v>
      </c>
    </row>
    <row r="787" spans="1:5" ht="15.75" customHeight="1">
      <c r="A787" s="2">
        <v>44484</v>
      </c>
      <c r="B787" s="3">
        <v>33.292121999999999</v>
      </c>
      <c r="C787" s="4">
        <f t="shared" si="0"/>
        <v>2.1836534807000513E-2</v>
      </c>
      <c r="D787" s="4">
        <f t="shared" si="1"/>
        <v>2.1601532615929467E-2</v>
      </c>
      <c r="E787" s="4">
        <f t="shared" si="2"/>
        <v>5.4435862192142253</v>
      </c>
    </row>
    <row r="788" spans="1:5" ht="15.75" customHeight="1">
      <c r="A788" s="2">
        <v>44487</v>
      </c>
      <c r="B788" s="3">
        <v>33.360340000000001</v>
      </c>
      <c r="C788" s="4">
        <f t="shared" si="0"/>
        <v>2.0490733513472549E-3</v>
      </c>
      <c r="D788" s="4">
        <f t="shared" si="1"/>
        <v>2.0469768639633764E-3</v>
      </c>
      <c r="E788" s="4">
        <f t="shared" si="2"/>
        <v>0.51583816971877083</v>
      </c>
    </row>
    <row r="789" spans="1:5" ht="15.75" customHeight="1">
      <c r="A789" s="2">
        <v>44488</v>
      </c>
      <c r="B789" s="3">
        <v>33.243392999999998</v>
      </c>
      <c r="C789" s="4">
        <f t="shared" si="0"/>
        <v>-3.5055697873583795E-3</v>
      </c>
      <c r="D789" s="4">
        <f t="shared" si="1"/>
        <v>-3.511728694991798E-3</v>
      </c>
      <c r="E789" s="4">
        <f t="shared" si="2"/>
        <v>-0.88495563113793307</v>
      </c>
    </row>
    <row r="790" spans="1:5" ht="15.75" customHeight="1">
      <c r="A790" s="2">
        <v>44489</v>
      </c>
      <c r="B790" s="3">
        <v>33.584502999999998</v>
      </c>
      <c r="C790" s="4">
        <f t="shared" si="0"/>
        <v>1.0260986295833295E-2</v>
      </c>
      <c r="D790" s="4">
        <f t="shared" si="1"/>
        <v>1.0208699746153281E-2</v>
      </c>
      <c r="E790" s="4">
        <f t="shared" si="2"/>
        <v>2.5725923360306271</v>
      </c>
    </row>
    <row r="791" spans="1:5" ht="15.75" customHeight="1">
      <c r="A791" s="2">
        <v>44490</v>
      </c>
      <c r="B791" s="3">
        <v>34.120522000000001</v>
      </c>
      <c r="C791" s="4">
        <f t="shared" si="0"/>
        <v>1.5960307645463835E-2</v>
      </c>
      <c r="D791" s="4">
        <f t="shared" si="1"/>
        <v>1.5834281115057299E-2</v>
      </c>
      <c r="E791" s="4">
        <f t="shared" si="2"/>
        <v>3.9902388409944396</v>
      </c>
    </row>
    <row r="792" spans="1:5" ht="15.75" customHeight="1">
      <c r="A792" s="2">
        <v>44491</v>
      </c>
      <c r="B792" s="3">
        <v>34.520107000000003</v>
      </c>
      <c r="C792" s="4">
        <f t="shared" si="0"/>
        <v>1.1710987305528381E-2</v>
      </c>
      <c r="D792" s="4">
        <f t="shared" si="1"/>
        <v>1.1642944411447666E-2</v>
      </c>
      <c r="E792" s="4">
        <f t="shared" si="2"/>
        <v>2.934021991684812</v>
      </c>
    </row>
    <row r="793" spans="1:5" ht="15.75" customHeight="1">
      <c r="A793" s="2">
        <v>44494</v>
      </c>
      <c r="B793" s="3">
        <v>34.822234999999999</v>
      </c>
      <c r="C793" s="4">
        <f t="shared" si="0"/>
        <v>8.7522324307973947E-3</v>
      </c>
      <c r="D793" s="4">
        <f t="shared" si="1"/>
        <v>8.7141536660384662E-3</v>
      </c>
      <c r="E793" s="4">
        <f t="shared" si="2"/>
        <v>2.1959667238416936</v>
      </c>
    </row>
    <row r="794" spans="1:5" ht="15.75" customHeight="1">
      <c r="A794" s="2">
        <v>44495</v>
      </c>
      <c r="B794" s="3">
        <v>34.783248999999998</v>
      </c>
      <c r="C794" s="4">
        <f t="shared" si="0"/>
        <v>-1.1195720205782684E-3</v>
      </c>
      <c r="D794" s="4">
        <f t="shared" si="1"/>
        <v>-1.1201992094986618E-3</v>
      </c>
      <c r="E794" s="4">
        <f t="shared" si="2"/>
        <v>-0.28229020079366279</v>
      </c>
    </row>
    <row r="795" spans="1:5" ht="15.75" customHeight="1">
      <c r="A795" s="2">
        <v>44496</v>
      </c>
      <c r="B795" s="3">
        <v>34.948929</v>
      </c>
      <c r="C795" s="4">
        <f t="shared" si="0"/>
        <v>4.7632123152153453E-3</v>
      </c>
      <c r="D795" s="4">
        <f t="shared" si="1"/>
        <v>4.7519041141264283E-3</v>
      </c>
      <c r="E795" s="4">
        <f t="shared" si="2"/>
        <v>1.19747983675986</v>
      </c>
    </row>
    <row r="796" spans="1:5" ht="15.75" customHeight="1">
      <c r="A796" s="2">
        <v>44497</v>
      </c>
      <c r="B796" s="3">
        <v>35.319279000000002</v>
      </c>
      <c r="C796" s="4">
        <f t="shared" si="0"/>
        <v>1.0596891252375772E-2</v>
      </c>
      <c r="D796" s="4">
        <f t="shared" si="1"/>
        <v>1.0541137730405218E-2</v>
      </c>
      <c r="E796" s="4">
        <f t="shared" si="2"/>
        <v>2.6563667080621149</v>
      </c>
    </row>
    <row r="797" spans="1:5" ht="15.75" customHeight="1">
      <c r="A797" s="2">
        <v>44498</v>
      </c>
      <c r="B797" s="3">
        <v>35.251057000000003</v>
      </c>
      <c r="C797" s="4">
        <f t="shared" si="0"/>
        <v>-1.9315796338877321E-3</v>
      </c>
      <c r="D797" s="4">
        <f t="shared" si="1"/>
        <v>-1.9334475395553111E-3</v>
      </c>
      <c r="E797" s="4">
        <f t="shared" si="2"/>
        <v>-0.4872287799679384</v>
      </c>
    </row>
    <row r="798" spans="1:5" ht="15.75" customHeight="1">
      <c r="A798" s="2">
        <v>44501</v>
      </c>
      <c r="B798" s="3">
        <v>34.783248999999998</v>
      </c>
      <c r="C798" s="4">
        <f t="shared" si="0"/>
        <v>-1.3270751001877903E-2</v>
      </c>
      <c r="D798" s="4">
        <f t="shared" si="1"/>
        <v>-1.3359594304976423E-2</v>
      </c>
      <c r="E798" s="4">
        <f t="shared" si="2"/>
        <v>-3.3666177648540585</v>
      </c>
    </row>
    <row r="799" spans="1:5" ht="15.75" customHeight="1">
      <c r="A799" s="2">
        <v>44502</v>
      </c>
      <c r="B799" s="3">
        <v>34.783248999999998</v>
      </c>
      <c r="C799" s="4">
        <f t="shared" si="0"/>
        <v>0</v>
      </c>
      <c r="D799" s="4">
        <f t="shared" si="1"/>
        <v>0</v>
      </c>
      <c r="E799" s="4">
        <f t="shared" si="2"/>
        <v>0</v>
      </c>
    </row>
    <row r="800" spans="1:5" ht="15.75" customHeight="1">
      <c r="A800" s="2">
        <v>44503</v>
      </c>
      <c r="B800" s="3">
        <v>34.773502000000001</v>
      </c>
      <c r="C800" s="4">
        <f t="shared" si="0"/>
        <v>-2.802210914799042E-4</v>
      </c>
      <c r="D800" s="4">
        <f t="shared" si="1"/>
        <v>-2.8026036074623719E-4</v>
      </c>
      <c r="E800" s="4">
        <f t="shared" si="2"/>
        <v>-7.0625610908051778E-2</v>
      </c>
    </row>
    <row r="801" spans="1:5" ht="15.75" customHeight="1">
      <c r="A801" s="2">
        <v>44504</v>
      </c>
      <c r="B801" s="3">
        <v>34.529854</v>
      </c>
      <c r="C801" s="4">
        <f t="shared" si="0"/>
        <v>-7.006714480468499E-3</v>
      </c>
      <c r="D801" s="4">
        <f t="shared" si="1"/>
        <v>-7.0313767729862694E-3</v>
      </c>
      <c r="E801" s="4">
        <f t="shared" si="2"/>
        <v>-1.7719069467925399</v>
      </c>
    </row>
    <row r="802" spans="1:5" ht="15.75" customHeight="1">
      <c r="A802" s="2">
        <v>44505</v>
      </c>
      <c r="B802" s="3">
        <v>34.510365</v>
      </c>
      <c r="C802" s="4">
        <f t="shared" si="0"/>
        <v>-5.6441014781006865E-4</v>
      </c>
      <c r="D802" s="4">
        <f t="shared" si="1"/>
        <v>-5.6456948717552335E-4</v>
      </c>
      <c r="E802" s="4">
        <f t="shared" si="2"/>
        <v>-0.14227151076823188</v>
      </c>
    </row>
    <row r="803" spans="1:5" ht="15.75" customHeight="1">
      <c r="A803" s="2">
        <v>44508</v>
      </c>
      <c r="B803" s="3">
        <v>34.568840000000002</v>
      </c>
      <c r="C803" s="4">
        <f t="shared" si="0"/>
        <v>1.694418473986044E-3</v>
      </c>
      <c r="D803" s="4">
        <f t="shared" si="1"/>
        <v>1.692984566534511E-3</v>
      </c>
      <c r="E803" s="4">
        <f t="shared" si="2"/>
        <v>0.42663211076669677</v>
      </c>
    </row>
    <row r="804" spans="1:5" ht="15.75" customHeight="1">
      <c r="A804" s="2">
        <v>44509</v>
      </c>
      <c r="B804" s="3">
        <v>34.637058000000003</v>
      </c>
      <c r="C804" s="4">
        <f t="shared" si="0"/>
        <v>1.9733956939255604E-3</v>
      </c>
      <c r="D804" s="4">
        <f t="shared" si="1"/>
        <v>1.9714511065165707E-3</v>
      </c>
      <c r="E804" s="4">
        <f t="shared" si="2"/>
        <v>0.4968056788421758</v>
      </c>
    </row>
    <row r="805" spans="1:5" ht="15.75" customHeight="1">
      <c r="A805" s="2">
        <v>44510</v>
      </c>
      <c r="B805" s="3">
        <v>34.568840000000002</v>
      </c>
      <c r="C805" s="4">
        <f t="shared" si="0"/>
        <v>-1.9695090732013572E-3</v>
      </c>
      <c r="D805" s="4">
        <f t="shared" si="1"/>
        <v>-1.9714511065165156E-3</v>
      </c>
      <c r="E805" s="4">
        <f t="shared" si="2"/>
        <v>-0.49680567884216192</v>
      </c>
    </row>
    <row r="806" spans="1:5" ht="15.75" customHeight="1">
      <c r="A806" s="2">
        <v>44511</v>
      </c>
      <c r="B806" s="3">
        <v>34.227733999999998</v>
      </c>
      <c r="C806" s="4">
        <f t="shared" si="0"/>
        <v>-9.8674413142009806E-3</v>
      </c>
      <c r="D806" s="4">
        <f t="shared" si="1"/>
        <v>-9.9164471545701224E-3</v>
      </c>
      <c r="E806" s="4">
        <f t="shared" si="2"/>
        <v>-2.498944682951671</v>
      </c>
    </row>
    <row r="807" spans="1:5" ht="15.75" customHeight="1">
      <c r="A807" s="2">
        <v>44512</v>
      </c>
      <c r="B807" s="3">
        <v>34.334938000000001</v>
      </c>
      <c r="C807" s="4">
        <f t="shared" si="0"/>
        <v>3.1320799676660739E-3</v>
      </c>
      <c r="D807" s="4">
        <f t="shared" si="1"/>
        <v>3.1271852230288335E-3</v>
      </c>
      <c r="E807" s="4">
        <f t="shared" si="2"/>
        <v>0.78805067620326608</v>
      </c>
    </row>
    <row r="808" spans="1:5" ht="15.75" customHeight="1">
      <c r="A808" s="2">
        <v>44515</v>
      </c>
      <c r="B808" s="3">
        <v>34.295955999999997</v>
      </c>
      <c r="C808" s="4">
        <f t="shared" si="0"/>
        <v>-1.1353449946525109E-3</v>
      </c>
      <c r="D808" s="4">
        <f t="shared" si="1"/>
        <v>-1.1359899870197383E-3</v>
      </c>
      <c r="E808" s="4">
        <f t="shared" si="2"/>
        <v>-0.28626947672897407</v>
      </c>
    </row>
    <row r="809" spans="1:5" ht="15.75" customHeight="1">
      <c r="A809" s="2">
        <v>44516</v>
      </c>
      <c r="B809" s="3">
        <v>34.256968999999998</v>
      </c>
      <c r="C809" s="4">
        <f t="shared" si="0"/>
        <v>-1.1367812578252309E-3</v>
      </c>
      <c r="D809" s="4">
        <f t="shared" si="1"/>
        <v>-1.1374278837339019E-3</v>
      </c>
      <c r="E809" s="4">
        <f t="shared" si="2"/>
        <v>-0.28663182670094328</v>
      </c>
    </row>
    <row r="810" spans="1:5" ht="15.75" customHeight="1">
      <c r="A810" s="2">
        <v>44517</v>
      </c>
      <c r="B810" s="3">
        <v>34.637058000000003</v>
      </c>
      <c r="C810" s="4">
        <f t="shared" si="0"/>
        <v>1.1095231454948781E-2</v>
      </c>
      <c r="D810" s="4">
        <f t="shared" si="1"/>
        <v>1.1034130908811543E-2</v>
      </c>
      <c r="E810" s="4">
        <f t="shared" si="2"/>
        <v>2.7806009890205088</v>
      </c>
    </row>
    <row r="811" spans="1:5" ht="15.75" customHeight="1">
      <c r="A811" s="2">
        <v>44518</v>
      </c>
      <c r="B811" s="3">
        <v>35.290042999999997</v>
      </c>
      <c r="C811" s="4">
        <f t="shared" si="0"/>
        <v>1.8852207367034288E-2</v>
      </c>
      <c r="D811" s="4">
        <f t="shared" si="1"/>
        <v>1.867670679044341E-2</v>
      </c>
      <c r="E811" s="4">
        <f t="shared" si="2"/>
        <v>4.7065301111917393</v>
      </c>
    </row>
    <row r="812" spans="1:5" ht="15.75" customHeight="1">
      <c r="A812" s="2">
        <v>44519</v>
      </c>
      <c r="B812" s="3">
        <v>35.163342</v>
      </c>
      <c r="C812" s="4">
        <f t="shared" si="0"/>
        <v>-3.5902761580652387E-3</v>
      </c>
      <c r="D812" s="4">
        <f t="shared" si="1"/>
        <v>-3.5967366674881907E-3</v>
      </c>
      <c r="E812" s="4">
        <f t="shared" si="2"/>
        <v>-0.90637764020702405</v>
      </c>
    </row>
    <row r="813" spans="1:5" ht="15.75" customHeight="1">
      <c r="A813" s="2">
        <v>44522</v>
      </c>
      <c r="B813" s="3">
        <v>35.134101999999999</v>
      </c>
      <c r="C813" s="4">
        <f t="shared" si="0"/>
        <v>-8.3154780907916789E-4</v>
      </c>
      <c r="D813" s="4">
        <f t="shared" si="1"/>
        <v>-8.3189373674207208E-4</v>
      </c>
      <c r="E813" s="4">
        <f t="shared" si="2"/>
        <v>-0.20963722165900217</v>
      </c>
    </row>
    <row r="814" spans="1:5" ht="15.75" customHeight="1">
      <c r="A814" s="2">
        <v>44523</v>
      </c>
      <c r="B814" s="3">
        <v>35.553176999999998</v>
      </c>
      <c r="C814" s="4">
        <f t="shared" si="0"/>
        <v>1.19278699651979E-2</v>
      </c>
      <c r="D814" s="4">
        <f t="shared" si="1"/>
        <v>1.1857293587162228E-2</v>
      </c>
      <c r="E814" s="4">
        <f t="shared" si="2"/>
        <v>2.9880379839648814</v>
      </c>
    </row>
    <row r="815" spans="1:5" ht="15.75" customHeight="1">
      <c r="A815" s="2">
        <v>44524</v>
      </c>
      <c r="B815" s="3">
        <v>35.329028999999998</v>
      </c>
      <c r="C815" s="4">
        <f t="shared" si="0"/>
        <v>-6.3045842569849544E-3</v>
      </c>
      <c r="D815" s="4">
        <f t="shared" si="1"/>
        <v>-6.3245420763674755E-3</v>
      </c>
      <c r="E815" s="4">
        <f t="shared" si="2"/>
        <v>-1.5937846032446039</v>
      </c>
    </row>
    <row r="816" spans="1:5" ht="15.75" customHeight="1">
      <c r="A816" s="2">
        <v>44526</v>
      </c>
      <c r="B816" s="3">
        <v>34.666297999999998</v>
      </c>
      <c r="C816" s="4">
        <f t="shared" si="0"/>
        <v>-1.875882294981843E-2</v>
      </c>
      <c r="D816" s="4">
        <f t="shared" si="1"/>
        <v>-1.8937001467159272E-2</v>
      </c>
      <c r="E816" s="4">
        <f t="shared" si="2"/>
        <v>-4.7721243697241365</v>
      </c>
    </row>
    <row r="817" spans="1:5" ht="15.75" customHeight="1">
      <c r="A817" s="2">
        <v>44529</v>
      </c>
      <c r="B817" s="3">
        <v>34.806026000000003</v>
      </c>
      <c r="C817" s="4">
        <f t="shared" si="0"/>
        <v>4.0306582491157605E-3</v>
      </c>
      <c r="D817" s="4">
        <f t="shared" si="1"/>
        <v>4.0225569080171702E-3</v>
      </c>
      <c r="E817" s="4">
        <f t="shared" si="2"/>
        <v>1.0136843408203269</v>
      </c>
    </row>
    <row r="818" spans="1:5" ht="15.75" customHeight="1">
      <c r="A818" s="2">
        <v>44530</v>
      </c>
      <c r="B818" s="3">
        <v>33.867966000000003</v>
      </c>
      <c r="C818" s="4">
        <f t="shared" si="0"/>
        <v>-2.695108025259764E-2</v>
      </c>
      <c r="D818" s="4">
        <f t="shared" si="1"/>
        <v>-2.7320920827304824E-2</v>
      </c>
      <c r="E818" s="4">
        <f t="shared" si="2"/>
        <v>-6.8848720484808155</v>
      </c>
    </row>
    <row r="819" spans="1:5" ht="15.75" customHeight="1">
      <c r="A819" s="2">
        <v>44531</v>
      </c>
      <c r="B819" s="3">
        <v>33.652996000000002</v>
      </c>
      <c r="C819" s="4">
        <f t="shared" si="0"/>
        <v>-6.347295848826616E-3</v>
      </c>
      <c r="D819" s="4">
        <f t="shared" si="1"/>
        <v>-6.3675255792783906E-3</v>
      </c>
      <c r="E819" s="4">
        <f t="shared" si="2"/>
        <v>-1.6046164459781544</v>
      </c>
    </row>
    <row r="820" spans="1:5" ht="15.75" customHeight="1">
      <c r="A820" s="2">
        <v>44532</v>
      </c>
      <c r="B820" s="3">
        <v>34.757168</v>
      </c>
      <c r="C820" s="4">
        <f t="shared" si="0"/>
        <v>3.2810511135472106E-2</v>
      </c>
      <c r="D820" s="4">
        <f t="shared" si="1"/>
        <v>3.2283737817903113E-2</v>
      </c>
      <c r="E820" s="4">
        <f t="shared" si="2"/>
        <v>8.1355019301115838</v>
      </c>
    </row>
    <row r="821" spans="1:5" ht="15.75" customHeight="1">
      <c r="A821" s="2">
        <v>44533</v>
      </c>
      <c r="B821" s="3">
        <v>35.021003999999998</v>
      </c>
      <c r="C821" s="4">
        <f t="shared" si="0"/>
        <v>7.5908370900643497E-3</v>
      </c>
      <c r="D821" s="4">
        <f t="shared" si="1"/>
        <v>7.5621716578914058E-3</v>
      </c>
      <c r="E821" s="4">
        <f t="shared" si="2"/>
        <v>1.9056672577886342</v>
      </c>
    </row>
    <row r="822" spans="1:5" ht="15.75" customHeight="1">
      <c r="A822" s="2">
        <v>44536</v>
      </c>
      <c r="B822" s="3">
        <v>35.919978999999998</v>
      </c>
      <c r="C822" s="4">
        <f t="shared" si="0"/>
        <v>2.5669595309146479E-2</v>
      </c>
      <c r="D822" s="4">
        <f t="shared" si="1"/>
        <v>2.534566302275261E-2</v>
      </c>
      <c r="E822" s="4">
        <f t="shared" si="2"/>
        <v>6.3871070817336575</v>
      </c>
    </row>
    <row r="823" spans="1:5" ht="15.75" customHeight="1">
      <c r="A823" s="2">
        <v>44537</v>
      </c>
      <c r="B823" s="3">
        <v>36.242443000000002</v>
      </c>
      <c r="C823" s="4">
        <f t="shared" si="0"/>
        <v>8.9772880991941459E-3</v>
      </c>
      <c r="D823" s="4">
        <f t="shared" si="1"/>
        <v>8.9372318011800775E-3</v>
      </c>
      <c r="E823" s="4">
        <f t="shared" si="2"/>
        <v>2.2521824138973794</v>
      </c>
    </row>
    <row r="824" spans="1:5" ht="15.75" customHeight="1">
      <c r="A824" s="2">
        <v>44538</v>
      </c>
      <c r="B824" s="3">
        <v>36.105637000000002</v>
      </c>
      <c r="C824" s="4">
        <f t="shared" si="0"/>
        <v>-3.7747455379870494E-3</v>
      </c>
      <c r="D824" s="4">
        <f t="shared" si="1"/>
        <v>-3.7818878692459524E-3</v>
      </c>
      <c r="E824" s="4">
        <f t="shared" si="2"/>
        <v>-0.95303574304997996</v>
      </c>
    </row>
    <row r="825" spans="1:5" ht="15.75" customHeight="1">
      <c r="A825" s="2">
        <v>44539</v>
      </c>
      <c r="B825" s="3">
        <v>35.773406999999999</v>
      </c>
      <c r="C825" s="4">
        <f t="shared" si="0"/>
        <v>-9.2016102637935086E-3</v>
      </c>
      <c r="D825" s="4">
        <f t="shared" si="1"/>
        <v>-9.2442065840319023E-3</v>
      </c>
      <c r="E825" s="4">
        <f t="shared" si="2"/>
        <v>-2.3295400591760393</v>
      </c>
    </row>
    <row r="826" spans="1:5" ht="15.75" customHeight="1">
      <c r="A826" s="2">
        <v>44540</v>
      </c>
      <c r="B826" s="3">
        <v>35.900440000000003</v>
      </c>
      <c r="C826" s="4">
        <f t="shared" si="0"/>
        <v>3.5510456132960551E-3</v>
      </c>
      <c r="D826" s="4">
        <f t="shared" si="1"/>
        <v>3.5447555373218581E-3</v>
      </c>
      <c r="E826" s="4">
        <f t="shared" si="2"/>
        <v>0.89327839540510823</v>
      </c>
    </row>
    <row r="827" spans="1:5" ht="15.75" customHeight="1">
      <c r="A827" s="2">
        <v>44543</v>
      </c>
      <c r="B827" s="3">
        <v>35.187114999999999</v>
      </c>
      <c r="C827" s="4">
        <f t="shared" si="0"/>
        <v>-1.9869533632457002E-2</v>
      </c>
      <c r="D827" s="4">
        <f t="shared" si="1"/>
        <v>-2.0069587231918803E-2</v>
      </c>
      <c r="E827" s="4">
        <f t="shared" si="2"/>
        <v>-5.0575359824435386</v>
      </c>
    </row>
    <row r="828" spans="1:5" ht="15.75" customHeight="1">
      <c r="A828" s="2">
        <v>44544</v>
      </c>
      <c r="B828" s="3">
        <v>35.099173999999998</v>
      </c>
      <c r="C828" s="4">
        <f t="shared" si="0"/>
        <v>-2.4992387128072511E-3</v>
      </c>
      <c r="D828" s="4">
        <f t="shared" si="1"/>
        <v>-2.5023670232290286E-3</v>
      </c>
      <c r="E828" s="4">
        <f t="shared" si="2"/>
        <v>-0.63059648985371519</v>
      </c>
    </row>
    <row r="829" spans="1:5" ht="15.75" customHeight="1">
      <c r="A829" s="2">
        <v>44545</v>
      </c>
      <c r="B829" s="3">
        <v>35.636608000000003</v>
      </c>
      <c r="C829" s="4">
        <f t="shared" si="0"/>
        <v>1.5311870302133169E-2</v>
      </c>
      <c r="D829" s="4">
        <f t="shared" si="1"/>
        <v>1.5195826680051566E-2</v>
      </c>
      <c r="E829" s="4">
        <f t="shared" si="2"/>
        <v>3.8293483233729946</v>
      </c>
    </row>
    <row r="830" spans="1:5" ht="15.75" customHeight="1">
      <c r="A830" s="2">
        <v>44546</v>
      </c>
      <c r="B830" s="3">
        <v>35.734321999999999</v>
      </c>
      <c r="C830" s="4">
        <f t="shared" si="0"/>
        <v>2.741955687813955E-3</v>
      </c>
      <c r="D830" s="4">
        <f t="shared" si="1"/>
        <v>2.7382033848508893E-3</v>
      </c>
      <c r="E830" s="4">
        <f t="shared" si="2"/>
        <v>0.69002725298242407</v>
      </c>
    </row>
    <row r="831" spans="1:5" ht="15.75" customHeight="1">
      <c r="A831" s="2">
        <v>44547</v>
      </c>
      <c r="B831" s="3">
        <v>34.903751</v>
      </c>
      <c r="C831" s="4">
        <f t="shared" si="0"/>
        <v>-2.3242948334097374E-2</v>
      </c>
      <c r="D831" s="4">
        <f t="shared" si="1"/>
        <v>-2.3517325553281166E-2</v>
      </c>
      <c r="E831" s="4">
        <f t="shared" si="2"/>
        <v>-5.9263660394268536</v>
      </c>
    </row>
    <row r="832" spans="1:5" ht="15.75" customHeight="1">
      <c r="A832" s="2">
        <v>44550</v>
      </c>
      <c r="B832" s="3">
        <v>34.503124</v>
      </c>
      <c r="C832" s="4">
        <f t="shared" si="0"/>
        <v>-1.1478050023907175E-2</v>
      </c>
      <c r="D832" s="4">
        <f t="shared" si="1"/>
        <v>-1.1544431280526587E-2</v>
      </c>
      <c r="E832" s="4">
        <f t="shared" si="2"/>
        <v>-2.9091966826926998</v>
      </c>
    </row>
    <row r="833" spans="1:5" ht="15.75" customHeight="1">
      <c r="A833" s="2">
        <v>44551</v>
      </c>
      <c r="B833" s="3">
        <v>35.128489999999999</v>
      </c>
      <c r="C833" s="4">
        <f t="shared" si="0"/>
        <v>1.8124909500948368E-2</v>
      </c>
      <c r="D833" s="4">
        <f t="shared" si="1"/>
        <v>1.7962611486211161E-2</v>
      </c>
      <c r="E833" s="4">
        <f t="shared" si="2"/>
        <v>4.5265780945252123</v>
      </c>
    </row>
    <row r="834" spans="1:5" ht="15.75" customHeight="1">
      <c r="A834" s="2">
        <v>44552</v>
      </c>
      <c r="B834" s="3">
        <v>35.255516</v>
      </c>
      <c r="C834" s="4">
        <f t="shared" si="0"/>
        <v>3.6160392889076857E-3</v>
      </c>
      <c r="D834" s="4">
        <f t="shared" si="1"/>
        <v>3.6095171370145096E-3</v>
      </c>
      <c r="E834" s="4">
        <f t="shared" si="2"/>
        <v>0.90959831852765638</v>
      </c>
    </row>
    <row r="835" spans="1:5" ht="15.75" customHeight="1">
      <c r="A835" s="2">
        <v>44553</v>
      </c>
      <c r="B835" s="3">
        <v>35.949303</v>
      </c>
      <c r="C835" s="4">
        <f t="shared" si="0"/>
        <v>1.9678821322598152E-2</v>
      </c>
      <c r="D835" s="4">
        <f t="shared" si="1"/>
        <v>1.9487696654454389E-2</v>
      </c>
      <c r="E835" s="4">
        <f t="shared" si="2"/>
        <v>4.910899556922506</v>
      </c>
    </row>
    <row r="836" spans="1:5" ht="15.75" customHeight="1">
      <c r="A836" s="2">
        <v>44557</v>
      </c>
      <c r="B836" s="3">
        <v>36.340153000000001</v>
      </c>
      <c r="C836" s="4">
        <f t="shared" si="0"/>
        <v>1.0872255297967818E-2</v>
      </c>
      <c r="D836" s="4">
        <f t="shared" si="1"/>
        <v>1.0813577255653729E-2</v>
      </c>
      <c r="E836" s="4">
        <f t="shared" si="2"/>
        <v>2.7250214684247398</v>
      </c>
    </row>
    <row r="837" spans="1:5" ht="15.75" customHeight="1">
      <c r="A837" s="2">
        <v>44558</v>
      </c>
      <c r="B837" s="3">
        <v>36.564898999999997</v>
      </c>
      <c r="C837" s="4">
        <f t="shared" si="0"/>
        <v>6.184508909469812E-3</v>
      </c>
      <c r="D837" s="4">
        <f t="shared" si="1"/>
        <v>6.1654633189899156E-3</v>
      </c>
      <c r="E837" s="4">
        <f t="shared" si="2"/>
        <v>1.5536967563854587</v>
      </c>
    </row>
    <row r="838" spans="1:5" ht="15.75" customHeight="1">
      <c r="A838" s="2">
        <v>44559</v>
      </c>
      <c r="B838" s="3">
        <v>36.721249</v>
      </c>
      <c r="C838" s="4">
        <f t="shared" si="0"/>
        <v>4.2759587548704386E-3</v>
      </c>
      <c r="D838" s="4">
        <f t="shared" si="1"/>
        <v>4.266842820235461E-3</v>
      </c>
      <c r="E838" s="4">
        <f t="shared" si="2"/>
        <v>1.0752443906993361</v>
      </c>
    </row>
    <row r="839" spans="1:5" ht="15.75" customHeight="1">
      <c r="A839" s="2">
        <v>44560</v>
      </c>
      <c r="B839" s="3">
        <v>36.467182000000001</v>
      </c>
      <c r="C839" s="4">
        <f t="shared" si="0"/>
        <v>-6.9188006105129797E-3</v>
      </c>
      <c r="D839" s="4">
        <f t="shared" si="1"/>
        <v>-6.9428464880639555E-3</v>
      </c>
      <c r="E839" s="4">
        <f t="shared" si="2"/>
        <v>-1.7495973149921167</v>
      </c>
    </row>
    <row r="840" spans="1:5" ht="15.75" customHeight="1">
      <c r="A840" s="2">
        <v>44561</v>
      </c>
      <c r="B840" s="3">
        <v>36.740788000000002</v>
      </c>
      <c r="C840" s="4">
        <f t="shared" si="0"/>
        <v>7.502800737386313E-3</v>
      </c>
      <c r="D840" s="4">
        <f t="shared" si="1"/>
        <v>7.4747947230617232E-3</v>
      </c>
      <c r="E840" s="4">
        <f t="shared" si="2"/>
        <v>1.8836482702115542</v>
      </c>
    </row>
    <row r="841" spans="1:5" ht="15.75" customHeight="1">
      <c r="A841" s="2">
        <v>44564</v>
      </c>
      <c r="B841" s="3">
        <v>36.232669999999999</v>
      </c>
      <c r="C841" s="4">
        <f t="shared" si="0"/>
        <v>-1.3829806807627619E-2</v>
      </c>
      <c r="D841" s="4">
        <f t="shared" si="1"/>
        <v>-1.3926329546274365E-2</v>
      </c>
      <c r="E841" s="4">
        <f t="shared" si="2"/>
        <v>-3.5094350456611401</v>
      </c>
    </row>
    <row r="842" spans="1:5" ht="15.75" customHeight="1">
      <c r="A842" s="2">
        <v>44565</v>
      </c>
      <c r="B842" s="3">
        <v>36.770102999999999</v>
      </c>
      <c r="C842" s="4">
        <f t="shared" si="0"/>
        <v>1.483282904627233E-2</v>
      </c>
      <c r="D842" s="4">
        <f t="shared" si="1"/>
        <v>1.4723898482120204E-2</v>
      </c>
      <c r="E842" s="4">
        <f t="shared" si="2"/>
        <v>3.7104224174942915</v>
      </c>
    </row>
    <row r="843" spans="1:5" ht="15.75" customHeight="1">
      <c r="A843" s="2">
        <v>44566</v>
      </c>
      <c r="B843" s="3">
        <v>36.584437999999999</v>
      </c>
      <c r="C843" s="4">
        <f t="shared" si="0"/>
        <v>-5.0493467478184709E-3</v>
      </c>
      <c r="D843" s="4">
        <f t="shared" si="1"/>
        <v>-5.0621377748286981E-3</v>
      </c>
      <c r="E843" s="4">
        <f t="shared" si="2"/>
        <v>-1.2756587192568318</v>
      </c>
    </row>
    <row r="844" spans="1:5" ht="15.75" customHeight="1">
      <c r="A844" s="2">
        <v>44567</v>
      </c>
      <c r="B844" s="3">
        <v>36.848269999999999</v>
      </c>
      <c r="C844" s="4">
        <f t="shared" si="0"/>
        <v>7.2115908955605861E-3</v>
      </c>
      <c r="D844" s="4">
        <f t="shared" si="1"/>
        <v>7.1857117194725987E-3</v>
      </c>
      <c r="E844" s="4">
        <f t="shared" si="2"/>
        <v>1.810799353307095</v>
      </c>
    </row>
    <row r="845" spans="1:5" ht="15.75" customHeight="1">
      <c r="A845" s="2">
        <v>44568</v>
      </c>
      <c r="B845" s="3">
        <v>36.652842999999997</v>
      </c>
      <c r="C845" s="4">
        <f t="shared" si="0"/>
        <v>-5.3035597057881478E-3</v>
      </c>
      <c r="D845" s="4">
        <f t="shared" si="1"/>
        <v>-5.3176735029259606E-3</v>
      </c>
      <c r="E845" s="4">
        <f t="shared" si="2"/>
        <v>-1.3400537227373421</v>
      </c>
    </row>
    <row r="846" spans="1:5" ht="15.75" customHeight="1">
      <c r="A846" s="2">
        <v>44571</v>
      </c>
      <c r="B846" s="3">
        <v>35.705005999999997</v>
      </c>
      <c r="C846" s="4">
        <f t="shared" si="0"/>
        <v>-2.58598493983127E-2</v>
      </c>
      <c r="D846" s="4">
        <f t="shared" si="1"/>
        <v>-2.6200093902852297E-2</v>
      </c>
      <c r="E846" s="4">
        <f t="shared" si="2"/>
        <v>-6.6024236635187785</v>
      </c>
    </row>
    <row r="847" spans="1:5" ht="15.75" customHeight="1">
      <c r="A847" s="2">
        <v>44572</v>
      </c>
      <c r="B847" s="3">
        <v>35.470489999999998</v>
      </c>
      <c r="C847" s="4">
        <f t="shared" si="0"/>
        <v>-6.5681546167503596E-3</v>
      </c>
      <c r="D847" s="4">
        <f t="shared" si="1"/>
        <v>-6.5898198635199745E-3</v>
      </c>
      <c r="E847" s="4">
        <f t="shared" si="2"/>
        <v>-1.6606346056070336</v>
      </c>
    </row>
    <row r="848" spans="1:5" ht="15.75" customHeight="1">
      <c r="A848" s="2">
        <v>44573</v>
      </c>
      <c r="B848" s="3">
        <v>35.802719000000003</v>
      </c>
      <c r="C848" s="4">
        <f t="shared" si="0"/>
        <v>9.3663493230571448E-3</v>
      </c>
      <c r="D848" s="4">
        <f t="shared" si="1"/>
        <v>9.3227570620606232E-3</v>
      </c>
      <c r="E848" s="4">
        <f t="shared" si="2"/>
        <v>2.3493347796392769</v>
      </c>
    </row>
    <row r="849" spans="1:5" ht="15.75" customHeight="1">
      <c r="A849" s="2">
        <v>44574</v>
      </c>
      <c r="B849" s="3">
        <v>35.900440000000003</v>
      </c>
      <c r="C849" s="4">
        <f t="shared" si="0"/>
        <v>2.729429572094788E-3</v>
      </c>
      <c r="D849" s="4">
        <f t="shared" si="1"/>
        <v>2.7257114432441996E-3</v>
      </c>
      <c r="E849" s="4">
        <f t="shared" si="2"/>
        <v>0.68687928369753826</v>
      </c>
    </row>
    <row r="850" spans="1:5" ht="15.75" customHeight="1">
      <c r="A850" s="2">
        <v>44575</v>
      </c>
      <c r="B850" s="3">
        <v>35.607284999999997</v>
      </c>
      <c r="C850" s="4">
        <f t="shared" si="0"/>
        <v>-8.1657773553751936E-3</v>
      </c>
      <c r="D850" s="4">
        <f t="shared" si="1"/>
        <v>-8.1992999319410818E-3</v>
      </c>
      <c r="E850" s="4">
        <f t="shared" si="2"/>
        <v>-2.0662235828491524</v>
      </c>
    </row>
    <row r="851" spans="1:5" ht="15.75" customHeight="1">
      <c r="A851" s="2">
        <v>44579</v>
      </c>
      <c r="B851" s="3">
        <v>34.444488999999997</v>
      </c>
      <c r="C851" s="4">
        <f t="shared" si="0"/>
        <v>-3.2656126407840422E-2</v>
      </c>
      <c r="D851" s="4">
        <f t="shared" si="1"/>
        <v>-3.3201238064071284E-2</v>
      </c>
      <c r="E851" s="4">
        <f t="shared" si="2"/>
        <v>-8.3667119921459641</v>
      </c>
    </row>
    <row r="852" spans="1:5" ht="15.75" customHeight="1">
      <c r="A852" s="2">
        <v>44580</v>
      </c>
      <c r="B852" s="3">
        <v>34.444488999999997</v>
      </c>
      <c r="C852" s="4">
        <f t="shared" si="0"/>
        <v>0</v>
      </c>
      <c r="D852" s="4">
        <f t="shared" si="1"/>
        <v>0</v>
      </c>
      <c r="E852" s="4">
        <f t="shared" si="2"/>
        <v>0</v>
      </c>
    </row>
    <row r="853" spans="1:5" ht="15.75" customHeight="1">
      <c r="A853" s="2">
        <v>44581</v>
      </c>
      <c r="B853" s="3">
        <v>34.434719000000001</v>
      </c>
      <c r="C853" s="4">
        <f t="shared" si="0"/>
        <v>-2.8364479438194195E-4</v>
      </c>
      <c r="D853" s="4">
        <f t="shared" si="1"/>
        <v>-2.836850291750505E-4</v>
      </c>
      <c r="E853" s="4">
        <f t="shared" si="2"/>
        <v>-7.1488627352112727E-2</v>
      </c>
    </row>
    <row r="854" spans="1:5" ht="15.75" customHeight="1">
      <c r="A854" s="2">
        <v>44582</v>
      </c>
      <c r="B854" s="3">
        <v>33.320765999999999</v>
      </c>
      <c r="C854" s="4">
        <f t="shared" si="0"/>
        <v>-3.2349704959114149E-2</v>
      </c>
      <c r="D854" s="4">
        <f t="shared" si="1"/>
        <v>-3.2884522431275195E-2</v>
      </c>
      <c r="E854" s="4">
        <f t="shared" si="2"/>
        <v>-8.286899652681349</v>
      </c>
    </row>
    <row r="855" spans="1:5" ht="15.75" customHeight="1">
      <c r="A855" s="2">
        <v>44585</v>
      </c>
      <c r="B855" s="3">
        <v>33.574824999999997</v>
      </c>
      <c r="C855" s="4">
        <f t="shared" si="0"/>
        <v>7.6246446435234427E-3</v>
      </c>
      <c r="D855" s="4">
        <f t="shared" si="1"/>
        <v>7.5957239541781059E-3</v>
      </c>
      <c r="E855" s="4">
        <f t="shared" si="2"/>
        <v>1.9141224364528826</v>
      </c>
    </row>
    <row r="856" spans="1:5" ht="15.75" customHeight="1">
      <c r="A856" s="2">
        <v>44586</v>
      </c>
      <c r="B856" s="3">
        <v>32.949447999999997</v>
      </c>
      <c r="C856" s="4">
        <f t="shared" si="0"/>
        <v>-1.8626366630354749E-2</v>
      </c>
      <c r="D856" s="4">
        <f t="shared" si="1"/>
        <v>-1.8802022031600592E-2</v>
      </c>
      <c r="E856" s="4">
        <f t="shared" si="2"/>
        <v>-4.7381095519633494</v>
      </c>
    </row>
    <row r="857" spans="1:5" ht="15.75" customHeight="1">
      <c r="A857" s="2">
        <v>44587</v>
      </c>
      <c r="B857" s="3">
        <v>32.881045999999998</v>
      </c>
      <c r="C857" s="4">
        <f t="shared" si="0"/>
        <v>-2.0759680101469064E-3</v>
      </c>
      <c r="D857" s="4">
        <f t="shared" si="1"/>
        <v>-2.0781258186145495E-3</v>
      </c>
      <c r="E857" s="4">
        <f t="shared" si="2"/>
        <v>-0.52368770629086647</v>
      </c>
    </row>
    <row r="858" spans="1:5" ht="15.75" customHeight="1">
      <c r="A858" s="2">
        <v>44588</v>
      </c>
      <c r="B858" s="3">
        <v>32.793106000000002</v>
      </c>
      <c r="C858" s="4">
        <f t="shared" si="0"/>
        <v>-2.6744891266535786E-3</v>
      </c>
      <c r="D858" s="4">
        <f t="shared" si="1"/>
        <v>-2.6780719622936395E-3</v>
      </c>
      <c r="E858" s="4">
        <f t="shared" si="2"/>
        <v>-0.67487413449799716</v>
      </c>
    </row>
    <row r="859" spans="1:5" ht="15.75" customHeight="1">
      <c r="A859" s="2">
        <v>44589</v>
      </c>
      <c r="B859" s="3">
        <v>33.643230000000003</v>
      </c>
      <c r="C859" s="4">
        <f t="shared" si="0"/>
        <v>2.5923863387627904E-2</v>
      </c>
      <c r="D859" s="4">
        <f t="shared" si="1"/>
        <v>2.5593536770551348E-2</v>
      </c>
      <c r="E859" s="4">
        <f t="shared" si="2"/>
        <v>6.4495712661789399</v>
      </c>
    </row>
    <row r="860" spans="1:5" ht="15.75" customHeight="1">
      <c r="A860" s="2">
        <v>44592</v>
      </c>
      <c r="B860" s="3">
        <v>33.438029999999998</v>
      </c>
      <c r="C860" s="4">
        <f t="shared" si="0"/>
        <v>-6.0992954600377226E-3</v>
      </c>
      <c r="D860" s="4">
        <f t="shared" si="1"/>
        <v>-6.1179721443955608E-3</v>
      </c>
      <c r="E860" s="4">
        <f t="shared" si="2"/>
        <v>-1.5417289803876812</v>
      </c>
    </row>
    <row r="861" spans="1:5" ht="15.75" customHeight="1">
      <c r="A861" s="2">
        <v>44593</v>
      </c>
      <c r="B861" s="3">
        <v>33.926594000000001</v>
      </c>
      <c r="C861" s="4">
        <f t="shared" si="0"/>
        <v>1.4611028221459333E-2</v>
      </c>
      <c r="D861" s="4">
        <f t="shared" si="1"/>
        <v>1.4505315617753946E-2</v>
      </c>
      <c r="E861" s="4">
        <f t="shared" si="2"/>
        <v>3.6553395356739946</v>
      </c>
    </row>
    <row r="862" spans="1:5" ht="15.75" customHeight="1">
      <c r="A862" s="2">
        <v>44594</v>
      </c>
      <c r="B862" s="3">
        <v>34.405399000000003</v>
      </c>
      <c r="C862" s="4">
        <f t="shared" si="0"/>
        <v>1.4112969902018494E-2</v>
      </c>
      <c r="D862" s="4">
        <f t="shared" si="1"/>
        <v>1.4014309123122138E-2</v>
      </c>
      <c r="E862" s="4">
        <f t="shared" si="2"/>
        <v>3.5316058990267787</v>
      </c>
    </row>
    <row r="863" spans="1:5" ht="15.75" customHeight="1">
      <c r="A863" s="2">
        <v>44595</v>
      </c>
      <c r="B863" s="3">
        <v>33.819107000000002</v>
      </c>
      <c r="C863" s="4">
        <f t="shared" si="0"/>
        <v>-1.704069759516523E-2</v>
      </c>
      <c r="D863" s="4">
        <f t="shared" si="1"/>
        <v>-1.7187561111326143E-2</v>
      </c>
      <c r="E863" s="4">
        <f t="shared" si="2"/>
        <v>-4.3312654000541881</v>
      </c>
    </row>
    <row r="864" spans="1:5" ht="15.75" customHeight="1">
      <c r="A864" s="2">
        <v>44596</v>
      </c>
      <c r="B864" s="3">
        <v>33.516193000000001</v>
      </c>
      <c r="C864" s="4">
        <f t="shared" si="0"/>
        <v>-8.9568893702604638E-3</v>
      </c>
      <c r="D864" s="4">
        <f t="shared" si="1"/>
        <v>-8.9972434492588908E-3</v>
      </c>
      <c r="E864" s="4">
        <f t="shared" si="2"/>
        <v>-2.2673053492132405</v>
      </c>
    </row>
    <row r="865" spans="1:5" ht="15.75" customHeight="1">
      <c r="A865" s="2">
        <v>44599</v>
      </c>
      <c r="B865" s="3">
        <v>32.881045999999998</v>
      </c>
      <c r="C865" s="4">
        <f t="shared" si="0"/>
        <v>-1.8950451801014616E-2</v>
      </c>
      <c r="D865" s="4">
        <f t="shared" si="1"/>
        <v>-1.9132312844153117E-2</v>
      </c>
      <c r="E865" s="4">
        <f t="shared" si="2"/>
        <v>-4.8213428367265854</v>
      </c>
    </row>
    <row r="866" spans="1:5" ht="15.75" customHeight="1">
      <c r="A866" s="2">
        <v>44600</v>
      </c>
      <c r="B866" s="3">
        <v>33.330536000000002</v>
      </c>
      <c r="C866" s="4">
        <f t="shared" si="0"/>
        <v>1.3670185553099632E-2</v>
      </c>
      <c r="D866" s="4">
        <f t="shared" si="1"/>
        <v>1.3577591464465976E-2</v>
      </c>
      <c r="E866" s="4">
        <f t="shared" si="2"/>
        <v>3.4215530490454258</v>
      </c>
    </row>
    <row r="867" spans="1:5" ht="15.75" customHeight="1">
      <c r="A867" s="2">
        <v>44601</v>
      </c>
      <c r="B867" s="3">
        <v>33.946143999999997</v>
      </c>
      <c r="C867" s="4">
        <f t="shared" si="0"/>
        <v>1.8469789984775359E-2</v>
      </c>
      <c r="D867" s="4">
        <f t="shared" si="1"/>
        <v>1.8301294963302444E-2</v>
      </c>
      <c r="E867" s="4">
        <f t="shared" si="2"/>
        <v>4.6119263307522163</v>
      </c>
    </row>
    <row r="868" spans="1:5" ht="15.75" customHeight="1">
      <c r="A868" s="2">
        <v>44602</v>
      </c>
      <c r="B868" s="3">
        <v>33.213276</v>
      </c>
      <c r="C868" s="4">
        <f t="shared" si="0"/>
        <v>-2.1589138371651176E-2</v>
      </c>
      <c r="D868" s="4">
        <f t="shared" si="1"/>
        <v>-2.1825593251795585E-2</v>
      </c>
      <c r="E868" s="4">
        <f t="shared" si="2"/>
        <v>-5.5000494994524871</v>
      </c>
    </row>
    <row r="869" spans="1:5" ht="15.75" customHeight="1">
      <c r="A869" s="2">
        <v>44603</v>
      </c>
      <c r="B869" s="3">
        <v>32.607444999999998</v>
      </c>
      <c r="C869" s="4">
        <f t="shared" si="0"/>
        <v>-1.8240627633359683E-2</v>
      </c>
      <c r="D869" s="4">
        <f t="shared" si="1"/>
        <v>-1.8409038977643156E-2</v>
      </c>
      <c r="E869" s="4">
        <f t="shared" si="2"/>
        <v>-4.6390778223660751</v>
      </c>
    </row>
    <row r="870" spans="1:5" ht="15.75" customHeight="1">
      <c r="A870" s="2">
        <v>44606</v>
      </c>
      <c r="B870" s="3">
        <v>33.144877999999999</v>
      </c>
      <c r="C870" s="4">
        <f t="shared" si="0"/>
        <v>1.6481910802885663E-2</v>
      </c>
      <c r="D870" s="4">
        <f t="shared" si="1"/>
        <v>1.6347558357715376E-2</v>
      </c>
      <c r="E870" s="4">
        <f t="shared" si="2"/>
        <v>4.1195847061442752</v>
      </c>
    </row>
    <row r="871" spans="1:5" ht="15.75" customHeight="1">
      <c r="A871" s="2">
        <v>44607</v>
      </c>
      <c r="B871" s="3">
        <v>33.760478999999997</v>
      </c>
      <c r="C871" s="4">
        <f t="shared" si="0"/>
        <v>1.8573035628612001E-2</v>
      </c>
      <c r="D871" s="4">
        <f t="shared" si="1"/>
        <v>1.840266312564718E-2</v>
      </c>
      <c r="E871" s="4">
        <f t="shared" si="2"/>
        <v>4.6374711076630897</v>
      </c>
    </row>
    <row r="872" spans="1:5" ht="15.75" customHeight="1">
      <c r="A872" s="2">
        <v>44608</v>
      </c>
      <c r="B872" s="3">
        <v>34.366306000000002</v>
      </c>
      <c r="C872" s="4">
        <f t="shared" si="0"/>
        <v>1.7944857950623422E-2</v>
      </c>
      <c r="D872" s="4">
        <f t="shared" si="1"/>
        <v>1.7785749618634137E-2</v>
      </c>
      <c r="E872" s="4">
        <f t="shared" si="2"/>
        <v>4.4820089038958022</v>
      </c>
    </row>
    <row r="873" spans="1:5" ht="15.75" customHeight="1">
      <c r="A873" s="2">
        <v>44609</v>
      </c>
      <c r="B873" s="3">
        <v>34.297919999999998</v>
      </c>
      <c r="C873" s="4">
        <f t="shared" si="0"/>
        <v>-1.9899141909521445E-3</v>
      </c>
      <c r="D873" s="4">
        <f t="shared" si="1"/>
        <v>-1.9918967006485643E-3</v>
      </c>
      <c r="E873" s="4">
        <f t="shared" si="2"/>
        <v>-0.50195796856343822</v>
      </c>
    </row>
    <row r="874" spans="1:5" ht="15.75" customHeight="1">
      <c r="A874" s="2">
        <v>44610</v>
      </c>
      <c r="B874" s="3">
        <v>33.867966000000003</v>
      </c>
      <c r="C874" s="4">
        <f t="shared" si="0"/>
        <v>-1.2535862233044892E-2</v>
      </c>
      <c r="D874" s="4">
        <f t="shared" si="1"/>
        <v>-1.2615099051670693E-2</v>
      </c>
      <c r="E874" s="4">
        <f t="shared" si="2"/>
        <v>-3.1790049610210147</v>
      </c>
    </row>
    <row r="875" spans="1:5" ht="15.75" customHeight="1">
      <c r="A875" s="2">
        <v>44614</v>
      </c>
      <c r="B875" s="3">
        <v>33.457565000000002</v>
      </c>
      <c r="C875" s="4">
        <f t="shared" si="0"/>
        <v>-1.2117674855348568E-2</v>
      </c>
      <c r="D875" s="4">
        <f t="shared" si="1"/>
        <v>-1.2191692432330132E-2</v>
      </c>
      <c r="E875" s="4">
        <f t="shared" si="2"/>
        <v>-3.0723064929471935</v>
      </c>
    </row>
    <row r="876" spans="1:5" ht="15.75" customHeight="1">
      <c r="A876" s="2">
        <v>44615</v>
      </c>
      <c r="B876" s="3">
        <v>32.636764999999997</v>
      </c>
      <c r="C876" s="4">
        <f t="shared" si="0"/>
        <v>-2.4532568344408968E-2</v>
      </c>
      <c r="D876" s="4">
        <f t="shared" si="1"/>
        <v>-2.483850578528533E-2</v>
      </c>
      <c r="E876" s="4">
        <f t="shared" si="2"/>
        <v>-6.2593034578919031</v>
      </c>
    </row>
    <row r="877" spans="1:5" ht="15.75" customHeight="1">
      <c r="A877" s="2">
        <v>44616</v>
      </c>
      <c r="B877" s="3">
        <v>32.832188000000002</v>
      </c>
      <c r="C877" s="4">
        <f t="shared" si="0"/>
        <v>5.9878177264200434E-3</v>
      </c>
      <c r="D877" s="4">
        <f t="shared" si="1"/>
        <v>5.9699619883408781E-3</v>
      </c>
      <c r="E877" s="4">
        <f t="shared" si="2"/>
        <v>1.5044304210619013</v>
      </c>
    </row>
    <row r="878" spans="1:5" ht="15.75" customHeight="1">
      <c r="A878" s="2">
        <v>44617</v>
      </c>
      <c r="B878" s="3">
        <v>33.626044999999998</v>
      </c>
      <c r="C878" s="4">
        <f t="shared" si="0"/>
        <v>2.4179229236869486E-2</v>
      </c>
      <c r="D878" s="4">
        <f t="shared" si="1"/>
        <v>2.3891539853236506E-2</v>
      </c>
      <c r="E878" s="4">
        <f t="shared" si="2"/>
        <v>6.0206680430155997</v>
      </c>
    </row>
    <row r="879" spans="1:5" ht="15.75" customHeight="1">
      <c r="A879" s="2">
        <v>44620</v>
      </c>
      <c r="B879" s="3">
        <v>33.234020000000001</v>
      </c>
      <c r="C879" s="4">
        <f t="shared" si="0"/>
        <v>-1.165837373976026E-2</v>
      </c>
      <c r="D879" s="4">
        <f t="shared" si="1"/>
        <v>-1.1726865433819575E-2</v>
      </c>
      <c r="E879" s="4">
        <f t="shared" si="2"/>
        <v>-2.9551700893225328</v>
      </c>
    </row>
    <row r="880" spans="1:5" ht="15.75" customHeight="1">
      <c r="A880" s="2">
        <v>44621</v>
      </c>
      <c r="B880" s="3">
        <v>32.675381000000002</v>
      </c>
      <c r="C880" s="4">
        <f t="shared" si="0"/>
        <v>-1.6809251483871027E-2</v>
      </c>
      <c r="D880" s="4">
        <f t="shared" si="1"/>
        <v>-1.6952130339137773E-2</v>
      </c>
      <c r="E880" s="4">
        <f t="shared" si="2"/>
        <v>-4.2719368454627187</v>
      </c>
    </row>
    <row r="881" spans="1:5" ht="15.75" customHeight="1">
      <c r="A881" s="2">
        <v>44622</v>
      </c>
      <c r="B881" s="3">
        <v>33.920062999999999</v>
      </c>
      <c r="C881" s="4">
        <f t="shared" si="0"/>
        <v>3.8092348487076474E-2</v>
      </c>
      <c r="D881" s="4">
        <f t="shared" si="1"/>
        <v>3.7384748500251128E-2</v>
      </c>
      <c r="E881" s="4">
        <f t="shared" si="2"/>
        <v>9.4209566220632848</v>
      </c>
    </row>
    <row r="882" spans="1:5" ht="15.75" customHeight="1">
      <c r="A882" s="2">
        <v>44623</v>
      </c>
      <c r="B882" s="3">
        <v>34.586509999999997</v>
      </c>
      <c r="C882" s="4">
        <f t="shared" si="0"/>
        <v>1.964757553663736E-2</v>
      </c>
      <c r="D882" s="4">
        <f t="shared" si="1"/>
        <v>1.9457053412635546E-2</v>
      </c>
      <c r="E882" s="4">
        <f t="shared" si="2"/>
        <v>4.9031774599841578</v>
      </c>
    </row>
    <row r="883" spans="1:5" ht="15.75" customHeight="1">
      <c r="A883" s="2">
        <v>44624</v>
      </c>
      <c r="B883" s="3">
        <v>36.683849000000002</v>
      </c>
      <c r="C883" s="4">
        <f t="shared" si="0"/>
        <v>6.0640376840566029E-2</v>
      </c>
      <c r="D883" s="4">
        <f t="shared" si="1"/>
        <v>5.8872854806331275E-2</v>
      </c>
      <c r="E883" s="4">
        <f t="shared" si="2"/>
        <v>14.835959411195482</v>
      </c>
    </row>
    <row r="884" spans="1:5" ht="15.75" customHeight="1">
      <c r="A884" s="2">
        <v>44627</v>
      </c>
      <c r="B884" s="3">
        <v>36.272221000000002</v>
      </c>
      <c r="C884" s="4">
        <f t="shared" si="0"/>
        <v>-1.1220959937982524E-2</v>
      </c>
      <c r="D884" s="4">
        <f t="shared" si="1"/>
        <v>-1.1284389851661017E-2</v>
      </c>
      <c r="E884" s="4">
        <f t="shared" si="2"/>
        <v>-2.8436662426185761</v>
      </c>
    </row>
    <row r="885" spans="1:5" ht="15.75" customHeight="1">
      <c r="A885" s="2">
        <v>44628</v>
      </c>
      <c r="B885" s="3">
        <v>34.292487999999999</v>
      </c>
      <c r="C885" s="4">
        <f t="shared" si="0"/>
        <v>-5.4579867055838761E-2</v>
      </c>
      <c r="D885" s="4">
        <f t="shared" si="1"/>
        <v>-5.6125865160983023E-2</v>
      </c>
      <c r="E885" s="4">
        <f t="shared" si="2"/>
        <v>-14.143718020567722</v>
      </c>
    </row>
    <row r="886" spans="1:5" ht="15.75" customHeight="1">
      <c r="A886" s="2">
        <v>44629</v>
      </c>
      <c r="B886" s="3">
        <v>33.920062999999999</v>
      </c>
      <c r="C886" s="4">
        <f t="shared" si="0"/>
        <v>-1.0860250209900191E-2</v>
      </c>
      <c r="D886" s="4">
        <f t="shared" si="1"/>
        <v>-1.0919653206322658E-2</v>
      </c>
      <c r="E886" s="4">
        <f t="shared" si="2"/>
        <v>-2.7517526079933097</v>
      </c>
    </row>
    <row r="887" spans="1:5" ht="15.75" customHeight="1">
      <c r="A887" s="2">
        <v>44630</v>
      </c>
      <c r="B887" s="3">
        <v>34.194473000000002</v>
      </c>
      <c r="C887" s="4">
        <f t="shared" si="0"/>
        <v>8.0899024273629189E-3</v>
      </c>
      <c r="D887" s="4">
        <f t="shared" si="1"/>
        <v>8.0573545881165477E-3</v>
      </c>
      <c r="E887" s="4">
        <f t="shared" si="2"/>
        <v>2.0304533562053702</v>
      </c>
    </row>
    <row r="888" spans="1:5" ht="15.75" customHeight="1">
      <c r="A888" s="2">
        <v>44631</v>
      </c>
      <c r="B888" s="3">
        <v>33.998466000000001</v>
      </c>
      <c r="C888" s="4">
        <f t="shared" si="0"/>
        <v>-5.7321251887695879E-3</v>
      </c>
      <c r="D888" s="4">
        <f t="shared" si="1"/>
        <v>-5.7486168701439914E-3</v>
      </c>
      <c r="E888" s="4">
        <f t="shared" si="2"/>
        <v>-1.4486514512762858</v>
      </c>
    </row>
    <row r="889" spans="1:5" ht="15.75" customHeight="1">
      <c r="A889" s="2">
        <v>44634</v>
      </c>
      <c r="B889" s="3">
        <v>33.547637999999999</v>
      </c>
      <c r="C889" s="4">
        <f t="shared" si="0"/>
        <v>-1.3260245329892275E-2</v>
      </c>
      <c r="D889" s="4">
        <f t="shared" si="1"/>
        <v>-1.3348947396445045E-2</v>
      </c>
      <c r="E889" s="4">
        <f t="shared" si="2"/>
        <v>-3.3639347439041511</v>
      </c>
    </row>
    <row r="890" spans="1:5" ht="15.75" customHeight="1">
      <c r="A890" s="2">
        <v>44635</v>
      </c>
      <c r="B890" s="3">
        <v>33.675049000000001</v>
      </c>
      <c r="C890" s="4">
        <f t="shared" si="0"/>
        <v>3.7979126876235567E-3</v>
      </c>
      <c r="D890" s="4">
        <f t="shared" si="1"/>
        <v>3.7907188259181288E-3</v>
      </c>
      <c r="E890" s="4">
        <f t="shared" si="2"/>
        <v>0.95526114413136842</v>
      </c>
    </row>
    <row r="891" spans="1:5" ht="15.75" customHeight="1">
      <c r="A891" s="2">
        <v>44636</v>
      </c>
      <c r="B891" s="3">
        <v>34.900131000000002</v>
      </c>
      <c r="C891" s="4">
        <f t="shared" si="0"/>
        <v>3.6379516478209147E-2</v>
      </c>
      <c r="D891" s="4">
        <f t="shared" si="1"/>
        <v>3.5733405402254857E-2</v>
      </c>
      <c r="E891" s="4">
        <f t="shared" si="2"/>
        <v>9.0048181613682239</v>
      </c>
    </row>
    <row r="892" spans="1:5" ht="15.75" customHeight="1">
      <c r="A892" s="2">
        <v>44637</v>
      </c>
      <c r="B892" s="3">
        <v>35.576366</v>
      </c>
      <c r="C892" s="4">
        <f t="shared" si="0"/>
        <v>1.9376288301038134E-2</v>
      </c>
      <c r="D892" s="4">
        <f t="shared" si="1"/>
        <v>1.9190958206972412E-2</v>
      </c>
      <c r="E892" s="4">
        <f t="shared" si="2"/>
        <v>4.8361214681570477</v>
      </c>
    </row>
    <row r="893" spans="1:5" ht="15.75" customHeight="1">
      <c r="A893" s="2">
        <v>44638</v>
      </c>
      <c r="B893" s="3">
        <v>35.586174</v>
      </c>
      <c r="C893" s="4">
        <f t="shared" si="0"/>
        <v>2.7568864116137086E-4</v>
      </c>
      <c r="D893" s="4">
        <f t="shared" si="1"/>
        <v>2.7565064603107754E-4</v>
      </c>
      <c r="E893" s="4">
        <f t="shared" si="2"/>
        <v>6.9463962799831538E-2</v>
      </c>
    </row>
    <row r="894" spans="1:5" ht="15.75" customHeight="1">
      <c r="A894" s="2">
        <v>44641</v>
      </c>
      <c r="B894" s="3">
        <v>36.125210000000003</v>
      </c>
      <c r="C894" s="4">
        <f t="shared" si="0"/>
        <v>1.514734345985053E-2</v>
      </c>
      <c r="D894" s="4">
        <f t="shared" si="1"/>
        <v>1.5033767928486919E-2</v>
      </c>
      <c r="E894" s="4">
        <f t="shared" si="2"/>
        <v>3.7885095179787038</v>
      </c>
    </row>
    <row r="895" spans="1:5" ht="15.75" customHeight="1">
      <c r="A895" s="2">
        <v>44642</v>
      </c>
      <c r="B895" s="3">
        <v>36.046805999999997</v>
      </c>
      <c r="C895" s="4">
        <f t="shared" si="0"/>
        <v>-2.1703403246654102E-3</v>
      </c>
      <c r="D895" s="4">
        <f t="shared" si="1"/>
        <v>-2.1726989264915894E-3</v>
      </c>
      <c r="E895" s="4">
        <f t="shared" si="2"/>
        <v>-0.54752012947588058</v>
      </c>
    </row>
    <row r="896" spans="1:5" ht="15.75" customHeight="1">
      <c r="A896" s="2">
        <v>44643</v>
      </c>
      <c r="B896" s="3">
        <v>35.664574000000002</v>
      </c>
      <c r="C896" s="4">
        <f t="shared" si="0"/>
        <v>-1.0603768888705281E-2</v>
      </c>
      <c r="D896" s="4">
        <f t="shared" si="1"/>
        <v>-1.0660389462718908E-2</v>
      </c>
      <c r="E896" s="4">
        <f t="shared" si="2"/>
        <v>-2.6864181446051649</v>
      </c>
    </row>
    <row r="897" spans="1:5" ht="15.75" customHeight="1">
      <c r="A897" s="2">
        <v>44644</v>
      </c>
      <c r="B897" s="3">
        <v>35.948799000000001</v>
      </c>
      <c r="C897" s="4">
        <f t="shared" si="0"/>
        <v>7.969392821010543E-3</v>
      </c>
      <c r="D897" s="4">
        <f t="shared" si="1"/>
        <v>7.937804923302717E-3</v>
      </c>
      <c r="E897" s="4">
        <f t="shared" si="2"/>
        <v>2.0003268406722845</v>
      </c>
    </row>
    <row r="898" spans="1:5" ht="15.75" customHeight="1">
      <c r="A898" s="2">
        <v>44645</v>
      </c>
      <c r="B898" s="3">
        <v>36.184013</v>
      </c>
      <c r="C898" s="4">
        <f t="shared" si="0"/>
        <v>6.5430280438575749E-3</v>
      </c>
      <c r="D898" s="4">
        <f t="shared" si="1"/>
        <v>6.5217153517139028E-3</v>
      </c>
      <c r="E898" s="4">
        <f t="shared" si="2"/>
        <v>1.6434722686319034</v>
      </c>
    </row>
    <row r="899" spans="1:5" ht="15.75" customHeight="1">
      <c r="A899" s="2">
        <v>44648</v>
      </c>
      <c r="B899" s="3">
        <v>36.781852999999998</v>
      </c>
      <c r="C899" s="4">
        <f t="shared" si="0"/>
        <v>1.6522213829626854E-2</v>
      </c>
      <c r="D899" s="4">
        <f t="shared" si="1"/>
        <v>1.638720709847102E-2</v>
      </c>
      <c r="E899" s="4">
        <f t="shared" si="2"/>
        <v>4.1295761888146973</v>
      </c>
    </row>
    <row r="900" spans="1:5" ht="15.75" customHeight="1">
      <c r="A900" s="2">
        <v>44649</v>
      </c>
      <c r="B900" s="3">
        <v>36.928866999999997</v>
      </c>
      <c r="C900" s="4">
        <f t="shared" si="0"/>
        <v>3.9969166316878779E-3</v>
      </c>
      <c r="D900" s="4">
        <f t="shared" si="1"/>
        <v>3.9889501808453446E-3</v>
      </c>
      <c r="E900" s="4">
        <f t="shared" si="2"/>
        <v>1.0052154455730269</v>
      </c>
    </row>
    <row r="901" spans="1:5" ht="15.75" customHeight="1">
      <c r="A901" s="2">
        <v>44650</v>
      </c>
      <c r="B901" s="3">
        <v>37.046470999999997</v>
      </c>
      <c r="C901" s="4">
        <f t="shared" si="0"/>
        <v>3.1846089402092961E-3</v>
      </c>
      <c r="D901" s="4">
        <f t="shared" si="1"/>
        <v>3.179548813328866E-3</v>
      </c>
      <c r="E901" s="4">
        <f t="shared" si="2"/>
        <v>0.80124630095887428</v>
      </c>
    </row>
    <row r="902" spans="1:5" ht="15.75" customHeight="1">
      <c r="A902" s="2">
        <v>44651</v>
      </c>
      <c r="B902" s="3">
        <v>36.703448999999999</v>
      </c>
      <c r="C902" s="4">
        <f t="shared" si="0"/>
        <v>-9.2592355153071869E-3</v>
      </c>
      <c r="D902" s="4">
        <f t="shared" si="1"/>
        <v>-9.3023686964556155E-3</v>
      </c>
      <c r="E902" s="4">
        <f t="shared" si="2"/>
        <v>-2.3441969115068151</v>
      </c>
    </row>
    <row r="903" spans="1:5" ht="15.75" customHeight="1">
      <c r="A903" s="2">
        <v>44652</v>
      </c>
      <c r="B903" s="3">
        <v>34.802120000000002</v>
      </c>
      <c r="C903" s="4">
        <f t="shared" si="0"/>
        <v>-5.1802461398109942E-2</v>
      </c>
      <c r="D903" s="4">
        <f t="shared" si="1"/>
        <v>-5.3192424381346144E-2</v>
      </c>
      <c r="E903" s="4">
        <f t="shared" si="2"/>
        <v>-13.404490944099228</v>
      </c>
    </row>
    <row r="904" spans="1:5" ht="15.75" customHeight="1">
      <c r="A904" s="2">
        <v>44655</v>
      </c>
      <c r="B904" s="3">
        <v>34.900131000000002</v>
      </c>
      <c r="C904" s="4">
        <f t="shared" si="0"/>
        <v>2.8162364821453295E-3</v>
      </c>
      <c r="D904" s="4">
        <f t="shared" si="1"/>
        <v>2.8122783178600053E-3</v>
      </c>
      <c r="E904" s="4">
        <f t="shared" si="2"/>
        <v>0.70869413610072129</v>
      </c>
    </row>
    <row r="905" spans="1:5" ht="15.75" customHeight="1">
      <c r="A905" s="2">
        <v>44656</v>
      </c>
      <c r="B905" s="3">
        <v>34.56691</v>
      </c>
      <c r="C905" s="4">
        <f t="shared" si="0"/>
        <v>-9.5478438175490444E-3</v>
      </c>
      <c r="D905" s="4">
        <f t="shared" si="1"/>
        <v>-9.5937167032778808E-3</v>
      </c>
      <c r="E905" s="4">
        <f t="shared" si="2"/>
        <v>-2.4176166092260258</v>
      </c>
    </row>
    <row r="906" spans="1:5" ht="15.75" customHeight="1">
      <c r="A906" s="2">
        <v>44657</v>
      </c>
      <c r="B906" s="3">
        <v>33.978862999999997</v>
      </c>
      <c r="C906" s="4">
        <f t="shared" si="0"/>
        <v>-1.7011847457583079E-2</v>
      </c>
      <c r="D906" s="4">
        <f t="shared" si="1"/>
        <v>-1.7158211255091069E-2</v>
      </c>
      <c r="E906" s="4">
        <f t="shared" si="2"/>
        <v>-4.3238692362829498</v>
      </c>
    </row>
    <row r="907" spans="1:5" ht="15.75" customHeight="1">
      <c r="A907" s="2">
        <v>44658</v>
      </c>
      <c r="B907" s="3">
        <v>34.047469999999997</v>
      </c>
      <c r="C907" s="4">
        <f t="shared" si="0"/>
        <v>2.0191081732193359E-3</v>
      </c>
      <c r="D907" s="4">
        <f t="shared" si="1"/>
        <v>2.0170725139952435E-3</v>
      </c>
      <c r="E907" s="4">
        <f t="shared" si="2"/>
        <v>0.50830227352680135</v>
      </c>
    </row>
    <row r="908" spans="1:5" ht="15.75" customHeight="1">
      <c r="A908" s="2">
        <v>44659</v>
      </c>
      <c r="B908" s="3">
        <v>33.645653000000003</v>
      </c>
      <c r="C908" s="4">
        <f t="shared" si="0"/>
        <v>-1.1801669845072017E-2</v>
      </c>
      <c r="D908" s="4">
        <f t="shared" si="1"/>
        <v>-1.1871862356444574E-2</v>
      </c>
      <c r="E908" s="4">
        <f t="shared" si="2"/>
        <v>-2.9917093138240327</v>
      </c>
    </row>
    <row r="909" spans="1:5" ht="15.75" customHeight="1">
      <c r="A909" s="2">
        <v>44662</v>
      </c>
      <c r="B909" s="3">
        <v>33.557442000000002</v>
      </c>
      <c r="C909" s="4">
        <f t="shared" si="0"/>
        <v>-2.6217651356031384E-3</v>
      </c>
      <c r="D909" s="4">
        <f t="shared" si="1"/>
        <v>-2.6252079806870238E-3</v>
      </c>
      <c r="E909" s="4">
        <f t="shared" si="2"/>
        <v>-0.66155241113313001</v>
      </c>
    </row>
    <row r="910" spans="1:5" ht="15.75" customHeight="1">
      <c r="A910" s="2">
        <v>44663</v>
      </c>
      <c r="B910" s="3">
        <v>33.724052</v>
      </c>
      <c r="C910" s="4">
        <f t="shared" si="0"/>
        <v>4.9649195549529247E-3</v>
      </c>
      <c r="D910" s="4">
        <f t="shared" si="1"/>
        <v>4.9526349863435962E-3</v>
      </c>
      <c r="E910" s="4">
        <f t="shared" si="2"/>
        <v>1.2480640165585863</v>
      </c>
    </row>
    <row r="911" spans="1:5" ht="15.75" customHeight="1">
      <c r="A911" s="2">
        <v>44664</v>
      </c>
      <c r="B911" s="3">
        <v>34.194473000000002</v>
      </c>
      <c r="C911" s="4">
        <f t="shared" si="0"/>
        <v>1.3949124500223216E-2</v>
      </c>
      <c r="D911" s="4">
        <f t="shared" si="1"/>
        <v>1.3852730833577577E-2</v>
      </c>
      <c r="E911" s="4">
        <f t="shared" si="2"/>
        <v>3.4908881700615493</v>
      </c>
    </row>
    <row r="912" spans="1:5" ht="15.75" customHeight="1">
      <c r="A912" s="2">
        <v>44665</v>
      </c>
      <c r="B912" s="3">
        <v>34.361094999999999</v>
      </c>
      <c r="C912" s="4">
        <f t="shared" si="0"/>
        <v>4.8727757845543253E-3</v>
      </c>
      <c r="D912" s="4">
        <f t="shared" si="1"/>
        <v>4.8609422385394513E-3</v>
      </c>
      <c r="E912" s="4">
        <f t="shared" si="2"/>
        <v>1.2249574441119417</v>
      </c>
    </row>
    <row r="913" spans="1:5" ht="15.75" customHeight="1">
      <c r="A913" s="2">
        <v>44669</v>
      </c>
      <c r="B913" s="3">
        <v>34.057265999999998</v>
      </c>
      <c r="C913" s="4">
        <f t="shared" si="0"/>
        <v>-8.8422385840730734E-3</v>
      </c>
      <c r="D913" s="4">
        <f t="shared" si="1"/>
        <v>-8.8815631587977374E-3</v>
      </c>
      <c r="E913" s="4">
        <f t="shared" si="2"/>
        <v>-2.2381539160170298</v>
      </c>
    </row>
    <row r="914" spans="1:5" ht="15.75" customHeight="1">
      <c r="A914" s="2">
        <v>44670</v>
      </c>
      <c r="B914" s="3">
        <v>34.586509999999997</v>
      </c>
      <c r="C914" s="4">
        <f t="shared" si="0"/>
        <v>1.5539826361869404E-2</v>
      </c>
      <c r="D914" s="4">
        <f t="shared" si="1"/>
        <v>1.5420319744777131E-2</v>
      </c>
      <c r="E914" s="4">
        <f t="shared" si="2"/>
        <v>3.8859205756838371</v>
      </c>
    </row>
    <row r="915" spans="1:5" ht="15.75" customHeight="1">
      <c r="A915" s="2">
        <v>44671</v>
      </c>
      <c r="B915" s="3">
        <v>34.596310000000003</v>
      </c>
      <c r="C915" s="4">
        <f t="shared" si="0"/>
        <v>2.8334746697500216E-4</v>
      </c>
      <c r="D915" s="4">
        <f t="shared" si="1"/>
        <v>2.8330733166279673E-4</v>
      </c>
      <c r="E915" s="4">
        <f t="shared" si="2"/>
        <v>7.1393447579024771E-2</v>
      </c>
    </row>
    <row r="916" spans="1:5" ht="15.75" customHeight="1">
      <c r="A916" s="2">
        <v>44672</v>
      </c>
      <c r="B916" s="3">
        <v>35.576366</v>
      </c>
      <c r="C916" s="4">
        <f t="shared" si="0"/>
        <v>2.8328339062749685E-2</v>
      </c>
      <c r="D916" s="4">
        <f t="shared" si="1"/>
        <v>2.7934512012374665E-2</v>
      </c>
      <c r="E916" s="4">
        <f t="shared" si="2"/>
        <v>7.0394970271184159</v>
      </c>
    </row>
    <row r="917" spans="1:5" ht="15.75" customHeight="1">
      <c r="A917" s="2">
        <v>44673</v>
      </c>
      <c r="B917" s="3">
        <v>33.831859999999999</v>
      </c>
      <c r="C917" s="4">
        <f t="shared" si="0"/>
        <v>-4.9035531060142599E-2</v>
      </c>
      <c r="D917" s="4">
        <f t="shared" si="1"/>
        <v>-5.0278578922457656E-2</v>
      </c>
      <c r="E917" s="4">
        <f t="shared" si="2"/>
        <v>-12.67020188845933</v>
      </c>
    </row>
    <row r="918" spans="1:5" ht="15.75" customHeight="1">
      <c r="A918" s="2">
        <v>44676</v>
      </c>
      <c r="B918" s="3">
        <v>33.949466999999999</v>
      </c>
      <c r="C918" s="4">
        <f t="shared" si="0"/>
        <v>3.476220343782446E-3</v>
      </c>
      <c r="D918" s="4">
        <f t="shared" si="1"/>
        <v>3.4701922557784648E-3</v>
      </c>
      <c r="E918" s="4">
        <f t="shared" si="2"/>
        <v>0.87448844845617313</v>
      </c>
    </row>
    <row r="919" spans="1:5" ht="15.75" customHeight="1">
      <c r="A919" s="2">
        <v>44677</v>
      </c>
      <c r="B919" s="3">
        <v>33.430027000000003</v>
      </c>
      <c r="C919" s="4">
        <f t="shared" si="0"/>
        <v>-1.5300387484728286E-2</v>
      </c>
      <c r="D919" s="4">
        <f t="shared" si="1"/>
        <v>-1.5418646233818384E-2</v>
      </c>
      <c r="E919" s="4">
        <f t="shared" si="2"/>
        <v>-3.8854988509222328</v>
      </c>
    </row>
    <row r="920" spans="1:5" ht="15.75" customHeight="1">
      <c r="A920" s="2">
        <v>44678</v>
      </c>
      <c r="B920" s="3">
        <v>33.792651999999997</v>
      </c>
      <c r="C920" s="4">
        <f t="shared" si="0"/>
        <v>1.0847284089839178E-2</v>
      </c>
      <c r="D920" s="4">
        <f t="shared" si="1"/>
        <v>1.0788874315761837E-2</v>
      </c>
      <c r="E920" s="4">
        <f t="shared" si="2"/>
        <v>2.7187963275719831</v>
      </c>
    </row>
    <row r="921" spans="1:5" ht="15.75" customHeight="1">
      <c r="A921" s="2">
        <v>44679</v>
      </c>
      <c r="B921" s="3">
        <v>34.508102000000001</v>
      </c>
      <c r="C921" s="4">
        <f t="shared" si="0"/>
        <v>2.1171762429299842E-2</v>
      </c>
      <c r="D921" s="4">
        <f t="shared" si="1"/>
        <v>2.0950754641056286E-2</v>
      </c>
      <c r="E921" s="4">
        <f t="shared" si="2"/>
        <v>5.279590169546184</v>
      </c>
    </row>
    <row r="922" spans="1:5" ht="15.75" customHeight="1">
      <c r="A922" s="2">
        <v>44680</v>
      </c>
      <c r="B922" s="3">
        <v>33.655445</v>
      </c>
      <c r="C922" s="4">
        <f t="shared" si="0"/>
        <v>-2.4708893001417483E-2</v>
      </c>
      <c r="D922" s="4">
        <f t="shared" si="1"/>
        <v>-2.5019281267227127E-2</v>
      </c>
      <c r="E922" s="4">
        <f t="shared" si="2"/>
        <v>-6.3048588793412357</v>
      </c>
    </row>
    <row r="923" spans="1:5" ht="15.75" customHeight="1">
      <c r="A923" s="2">
        <v>44683</v>
      </c>
      <c r="B923" s="3">
        <v>33.606440999999997</v>
      </c>
      <c r="C923" s="4">
        <f t="shared" si="0"/>
        <v>-1.456049682302629E-3</v>
      </c>
      <c r="D923" s="4">
        <f t="shared" si="1"/>
        <v>-1.457110752747213E-3</v>
      </c>
      <c r="E923" s="4">
        <f t="shared" si="2"/>
        <v>-0.3671919096922977</v>
      </c>
    </row>
    <row r="924" spans="1:5" ht="15.75" customHeight="1">
      <c r="A924" s="2">
        <v>44684</v>
      </c>
      <c r="B924" s="3">
        <v>33.841656</v>
      </c>
      <c r="C924" s="4">
        <f t="shared" si="0"/>
        <v>6.9991047251925231E-3</v>
      </c>
      <c r="D924" s="4">
        <f t="shared" si="1"/>
        <v>6.974724684582663E-3</v>
      </c>
      <c r="E924" s="4">
        <f t="shared" si="2"/>
        <v>1.7576306205148311</v>
      </c>
    </row>
    <row r="925" spans="1:5" ht="15.75" customHeight="1">
      <c r="A925" s="2">
        <v>44685</v>
      </c>
      <c r="B925" s="3">
        <v>34.792316</v>
      </c>
      <c r="C925" s="4">
        <f t="shared" si="0"/>
        <v>2.8091414911847079E-2</v>
      </c>
      <c r="D925" s="4">
        <f t="shared" si="1"/>
        <v>2.7704088090903196E-2</v>
      </c>
      <c r="E925" s="4">
        <f t="shared" si="2"/>
        <v>6.9814301989076055</v>
      </c>
    </row>
    <row r="926" spans="1:5" ht="15.75" customHeight="1">
      <c r="A926" s="2">
        <v>44686</v>
      </c>
      <c r="B926" s="3">
        <v>33.959266999999997</v>
      </c>
      <c r="C926" s="4">
        <f t="shared" si="0"/>
        <v>-2.3943476484865295E-2</v>
      </c>
      <c r="D926" s="4">
        <f t="shared" si="1"/>
        <v>-2.4234780808324918E-2</v>
      </c>
      <c r="E926" s="4">
        <f t="shared" si="2"/>
        <v>-6.1071647636978792</v>
      </c>
    </row>
    <row r="927" spans="1:5" ht="15.75" customHeight="1">
      <c r="A927" s="2">
        <v>44687</v>
      </c>
      <c r="B927" s="3">
        <v>34.086669999999998</v>
      </c>
      <c r="C927" s="4">
        <f t="shared" si="0"/>
        <v>3.7516416358457047E-3</v>
      </c>
      <c r="D927" s="4">
        <f t="shared" si="1"/>
        <v>3.7446217802074057E-3</v>
      </c>
      <c r="E927" s="4">
        <f t="shared" si="2"/>
        <v>0.94364468861226625</v>
      </c>
    </row>
    <row r="928" spans="1:5" ht="15.75" customHeight="1">
      <c r="A928" s="2">
        <v>44690</v>
      </c>
      <c r="B928" s="3">
        <v>32.949795000000002</v>
      </c>
      <c r="C928" s="4">
        <f t="shared" si="0"/>
        <v>-3.3352480603121293E-2</v>
      </c>
      <c r="D928" s="4">
        <f t="shared" si="1"/>
        <v>-3.3921359392323117E-2</v>
      </c>
      <c r="E928" s="4">
        <f t="shared" si="2"/>
        <v>-8.5481825668654245</v>
      </c>
    </row>
    <row r="929" spans="1:5" ht="15.75" customHeight="1">
      <c r="A929" s="2">
        <v>44691</v>
      </c>
      <c r="B929" s="3">
        <v>32.126545</v>
      </c>
      <c r="C929" s="4">
        <f t="shared" si="0"/>
        <v>-2.4984980938424703E-2</v>
      </c>
      <c r="D929" s="4">
        <f t="shared" si="1"/>
        <v>-2.5302403937214578E-2</v>
      </c>
      <c r="E929" s="4">
        <f t="shared" si="2"/>
        <v>-6.3762057921780739</v>
      </c>
    </row>
    <row r="930" spans="1:5" ht="15.75" customHeight="1">
      <c r="A930" s="2">
        <v>44692</v>
      </c>
      <c r="B930" s="3">
        <v>32.508761999999997</v>
      </c>
      <c r="C930" s="4">
        <f t="shared" si="0"/>
        <v>1.1897233269248129E-2</v>
      </c>
      <c r="D930" s="4">
        <f t="shared" si="1"/>
        <v>1.1827017555994227E-2</v>
      </c>
      <c r="E930" s="4">
        <f t="shared" si="2"/>
        <v>2.9804084241105451</v>
      </c>
    </row>
    <row r="931" spans="1:5" ht="15.75" customHeight="1">
      <c r="A931" s="2">
        <v>44693</v>
      </c>
      <c r="B931" s="3">
        <v>32.342154999999998</v>
      </c>
      <c r="C931" s="4">
        <f t="shared" si="0"/>
        <v>-5.1249875341300008E-3</v>
      </c>
      <c r="D931" s="4">
        <f t="shared" si="1"/>
        <v>-5.1381653260370638E-3</v>
      </c>
      <c r="E931" s="4">
        <f t="shared" si="2"/>
        <v>-1.2948176621613401</v>
      </c>
    </row>
    <row r="932" spans="1:5" ht="15.75" customHeight="1">
      <c r="A932" s="2">
        <v>44694</v>
      </c>
      <c r="B932" s="3">
        <v>32.763592000000003</v>
      </c>
      <c r="C932" s="4">
        <f t="shared" si="0"/>
        <v>1.3030578821974123E-2</v>
      </c>
      <c r="D932" s="4">
        <f t="shared" si="1"/>
        <v>1.2946411209736117E-2</v>
      </c>
      <c r="E932" s="4">
        <f t="shared" si="2"/>
        <v>3.2624956248535013</v>
      </c>
    </row>
    <row r="933" spans="1:5" ht="15.75" customHeight="1">
      <c r="A933" s="2">
        <v>44697</v>
      </c>
      <c r="B933" s="3">
        <v>32.596966000000002</v>
      </c>
      <c r="C933" s="4">
        <f t="shared" si="0"/>
        <v>-5.085706109391205E-3</v>
      </c>
      <c r="D933" s="4">
        <f t="shared" si="1"/>
        <v>-5.0986823268888886E-3</v>
      </c>
      <c r="E933" s="4">
        <f t="shared" si="2"/>
        <v>-1.284867946376</v>
      </c>
    </row>
    <row r="934" spans="1:5" ht="15.75" customHeight="1">
      <c r="A934" s="2">
        <v>44698</v>
      </c>
      <c r="B934" s="3">
        <v>33.087001999999998</v>
      </c>
      <c r="C934" s="4">
        <f t="shared" si="0"/>
        <v>1.5033178241189573E-2</v>
      </c>
      <c r="D934" s="4">
        <f t="shared" si="1"/>
        <v>1.4921299881866508E-2</v>
      </c>
      <c r="E934" s="4">
        <f t="shared" si="2"/>
        <v>3.7601675702303599</v>
      </c>
    </row>
    <row r="935" spans="1:5" ht="15.75" customHeight="1">
      <c r="A935" s="2">
        <v>44699</v>
      </c>
      <c r="B935" s="3">
        <v>31.675712999999998</v>
      </c>
      <c r="C935" s="4">
        <f t="shared" si="0"/>
        <v>-4.2653879611093203E-2</v>
      </c>
      <c r="D935" s="4">
        <f t="shared" si="1"/>
        <v>-4.3590280619134579E-2</v>
      </c>
      <c r="E935" s="4">
        <f t="shared" si="2"/>
        <v>-10.984750716021914</v>
      </c>
    </row>
    <row r="936" spans="1:5" ht="15.75" customHeight="1">
      <c r="A936" s="2">
        <v>44700</v>
      </c>
      <c r="B936" s="3">
        <v>30.323225000000001</v>
      </c>
      <c r="C936" s="4">
        <f t="shared" si="0"/>
        <v>-4.2697949687825421E-2</v>
      </c>
      <c r="D936" s="4">
        <f t="shared" si="1"/>
        <v>-4.3636315266558888E-2</v>
      </c>
      <c r="E936" s="4">
        <f t="shared" si="2"/>
        <v>-10.99635144717284</v>
      </c>
    </row>
    <row r="937" spans="1:5" ht="15.75" customHeight="1">
      <c r="A937" s="2">
        <v>44701</v>
      </c>
      <c r="B937" s="3">
        <v>30.323225000000001</v>
      </c>
      <c r="C937" s="4">
        <f t="shared" si="0"/>
        <v>0</v>
      </c>
      <c r="D937" s="4">
        <f t="shared" si="1"/>
        <v>0</v>
      </c>
      <c r="E937" s="4">
        <f t="shared" si="2"/>
        <v>0</v>
      </c>
    </row>
    <row r="938" spans="1:5" ht="15.75" customHeight="1">
      <c r="A938" s="2">
        <v>44704</v>
      </c>
      <c r="B938" s="3">
        <v>30.607443</v>
      </c>
      <c r="C938" s="4">
        <f t="shared" si="0"/>
        <v>9.3729476333734019E-3</v>
      </c>
      <c r="D938" s="4">
        <f t="shared" si="1"/>
        <v>9.3292941224193578E-3</v>
      </c>
      <c r="E938" s="4">
        <f t="shared" si="2"/>
        <v>2.3509821188496782</v>
      </c>
    </row>
    <row r="939" spans="1:5" ht="15.75" customHeight="1">
      <c r="A939" s="2">
        <v>44705</v>
      </c>
      <c r="B939" s="3">
        <v>30.293821000000001</v>
      </c>
      <c r="C939" s="4">
        <f t="shared" si="0"/>
        <v>-1.0246592634347101E-2</v>
      </c>
      <c r="D939" s="4">
        <f t="shared" si="1"/>
        <v>-1.0299450348978442E-2</v>
      </c>
      <c r="E939" s="4">
        <f t="shared" si="2"/>
        <v>-2.5954614879425675</v>
      </c>
    </row>
    <row r="940" spans="1:5" ht="15.75" customHeight="1">
      <c r="A940" s="2">
        <v>44706</v>
      </c>
      <c r="B940" s="3">
        <v>30.529036000000001</v>
      </c>
      <c r="C940" s="4">
        <f t="shared" si="0"/>
        <v>7.7644546721260472E-3</v>
      </c>
      <c r="D940" s="4">
        <f t="shared" si="1"/>
        <v>7.7344664221950998E-3</v>
      </c>
      <c r="E940" s="4">
        <f t="shared" si="2"/>
        <v>1.9490855383931651</v>
      </c>
    </row>
    <row r="941" spans="1:5" ht="15.75" customHeight="1">
      <c r="A941" s="2">
        <v>44707</v>
      </c>
      <c r="B941" s="3">
        <v>30.950464</v>
      </c>
      <c r="C941" s="4">
        <f t="shared" si="0"/>
        <v>1.3804169905659608E-2</v>
      </c>
      <c r="D941" s="4">
        <f t="shared" si="1"/>
        <v>1.3709760191921761E-2</v>
      </c>
      <c r="E941" s="4">
        <f t="shared" si="2"/>
        <v>3.454859568364284</v>
      </c>
    </row>
    <row r="942" spans="1:5" ht="15.75" customHeight="1">
      <c r="A942" s="2">
        <v>44708</v>
      </c>
      <c r="B942" s="3">
        <v>31.510876</v>
      </c>
      <c r="C942" s="4">
        <f t="shared" si="0"/>
        <v>1.8106739853722371E-2</v>
      </c>
      <c r="D942" s="4">
        <f t="shared" si="1"/>
        <v>1.7944765140259181E-2</v>
      </c>
      <c r="E942" s="4">
        <f t="shared" si="2"/>
        <v>4.5220808153453138</v>
      </c>
    </row>
    <row r="943" spans="1:5" ht="15.75" customHeight="1">
      <c r="A943" s="2">
        <v>44712</v>
      </c>
      <c r="B943" s="3">
        <v>31.255248999999999</v>
      </c>
      <c r="C943" s="4">
        <f t="shared" si="0"/>
        <v>-8.1123419101392317E-3</v>
      </c>
      <c r="D943" s="4">
        <f t="shared" si="1"/>
        <v>-8.1454260035765981E-3</v>
      </c>
      <c r="E943" s="4">
        <f t="shared" si="2"/>
        <v>-2.0526473529013027</v>
      </c>
    </row>
    <row r="944" spans="1:5" ht="15.75" customHeight="1">
      <c r="A944" s="2">
        <v>44713</v>
      </c>
      <c r="B944" s="3">
        <v>31.461718000000001</v>
      </c>
      <c r="C944" s="4">
        <f t="shared" si="0"/>
        <v>6.6058984204541774E-3</v>
      </c>
      <c r="D944" s="4">
        <f t="shared" si="1"/>
        <v>6.5841750890840911E-3</v>
      </c>
      <c r="E944" s="4">
        <f t="shared" si="2"/>
        <v>1.6592121224491909</v>
      </c>
    </row>
    <row r="945" spans="1:5" ht="15.75" customHeight="1">
      <c r="A945" s="2">
        <v>44714</v>
      </c>
      <c r="B945" s="3">
        <v>32.041798</v>
      </c>
      <c r="C945" s="4">
        <f t="shared" si="0"/>
        <v>1.8437645394952646E-2</v>
      </c>
      <c r="D945" s="4">
        <f t="shared" si="1"/>
        <v>1.8269732812497601E-2</v>
      </c>
      <c r="E945" s="4">
        <f t="shared" si="2"/>
        <v>4.6039726687493951</v>
      </c>
    </row>
    <row r="946" spans="1:5" ht="15.75" customHeight="1">
      <c r="A946" s="2">
        <v>44715</v>
      </c>
      <c r="B946" s="3">
        <v>31.569866000000001</v>
      </c>
      <c r="C946" s="4">
        <f t="shared" si="0"/>
        <v>-1.4728636638930153E-2</v>
      </c>
      <c r="D946" s="4">
        <f t="shared" si="1"/>
        <v>-1.4838179954006723E-2</v>
      </c>
      <c r="E946" s="4">
        <f t="shared" si="2"/>
        <v>-3.7392213484096941</v>
      </c>
    </row>
    <row r="947" spans="1:5" ht="15.75" customHeight="1">
      <c r="A947" s="2">
        <v>44718</v>
      </c>
      <c r="B947" s="3">
        <v>31.599360999999998</v>
      </c>
      <c r="C947" s="4">
        <f t="shared" si="0"/>
        <v>9.3427700960140795E-4</v>
      </c>
      <c r="D947" s="4">
        <f t="shared" si="1"/>
        <v>9.3384084448102386E-4</v>
      </c>
      <c r="E947" s="4">
        <f t="shared" si="2"/>
        <v>0.23532789280921801</v>
      </c>
    </row>
    <row r="948" spans="1:5" ht="15.75" customHeight="1">
      <c r="A948" s="2">
        <v>44719</v>
      </c>
      <c r="B948" s="3">
        <v>32.012306000000002</v>
      </c>
      <c r="C948" s="4">
        <f t="shared" si="0"/>
        <v>1.3068144004557691E-2</v>
      </c>
      <c r="D948" s="4">
        <f t="shared" si="1"/>
        <v>1.2983492505099024E-2</v>
      </c>
      <c r="E948" s="4">
        <f t="shared" si="2"/>
        <v>3.2718401112849542</v>
      </c>
    </row>
    <row r="949" spans="1:5" ht="15.75" customHeight="1">
      <c r="A949" s="2">
        <v>44720</v>
      </c>
      <c r="B949" s="3">
        <v>31.274912</v>
      </c>
      <c r="C949" s="4">
        <f t="shared" si="0"/>
        <v>-2.3034704216559777E-2</v>
      </c>
      <c r="D949" s="4">
        <f t="shared" si="1"/>
        <v>-2.3304148774504884E-2</v>
      </c>
      <c r="E949" s="4">
        <f t="shared" si="2"/>
        <v>-5.8726454911752306</v>
      </c>
    </row>
    <row r="950" spans="1:5" ht="15.75" customHeight="1">
      <c r="A950" s="2">
        <v>44721</v>
      </c>
      <c r="B950" s="3">
        <v>30.645681</v>
      </c>
      <c r="C950" s="4">
        <f t="shared" si="0"/>
        <v>-2.0119353173559715E-2</v>
      </c>
      <c r="D950" s="4">
        <f t="shared" si="1"/>
        <v>-2.0324503687008107E-2</v>
      </c>
      <c r="E950" s="4">
        <f t="shared" si="2"/>
        <v>-5.121774929126043</v>
      </c>
    </row>
    <row r="951" spans="1:5" ht="15.75" customHeight="1">
      <c r="A951" s="2">
        <v>44722</v>
      </c>
      <c r="B951" s="3">
        <v>29.790312</v>
      </c>
      <c r="C951" s="4">
        <f t="shared" si="0"/>
        <v>-2.7911567701823941E-2</v>
      </c>
      <c r="D951" s="4">
        <f t="shared" si="1"/>
        <v>-2.8308498929468819E-2</v>
      </c>
      <c r="E951" s="4">
        <f t="shared" si="2"/>
        <v>-7.1337417302261423</v>
      </c>
    </row>
    <row r="952" spans="1:5" ht="15.75" customHeight="1">
      <c r="A952" s="2">
        <v>44725</v>
      </c>
      <c r="B952" s="3">
        <v>28.964441000000001</v>
      </c>
      <c r="C952" s="4">
        <f t="shared" si="0"/>
        <v>-2.7722804648705905E-2</v>
      </c>
      <c r="D952" s="4">
        <f t="shared" si="1"/>
        <v>-2.8114334775333663E-2</v>
      </c>
      <c r="E952" s="4">
        <f t="shared" si="2"/>
        <v>-7.0848123633840832</v>
      </c>
    </row>
    <row r="953" spans="1:5" ht="15.75" customHeight="1">
      <c r="A953" s="2">
        <v>44726</v>
      </c>
      <c r="B953" s="3">
        <v>28.84646</v>
      </c>
      <c r="C953" s="4">
        <f t="shared" si="0"/>
        <v>-4.073304918952185E-3</v>
      </c>
      <c r="D953" s="4">
        <f t="shared" si="1"/>
        <v>-4.0816234223184523E-3</v>
      </c>
      <c r="E953" s="4">
        <f t="shared" si="2"/>
        <v>-1.02856910242425</v>
      </c>
    </row>
    <row r="954" spans="1:5" ht="15.75" customHeight="1">
      <c r="A954" s="2">
        <v>44727</v>
      </c>
      <c r="B954" s="3">
        <v>28.925117</v>
      </c>
      <c r="C954" s="4">
        <f t="shared" si="0"/>
        <v>2.7267470601245267E-3</v>
      </c>
      <c r="D954" s="4">
        <f t="shared" si="1"/>
        <v>2.7230362294932441E-3</v>
      </c>
      <c r="E954" s="4">
        <f t="shared" si="2"/>
        <v>0.68620512983229753</v>
      </c>
    </row>
    <row r="955" spans="1:5" ht="15.75" customHeight="1">
      <c r="A955" s="2">
        <v>44728</v>
      </c>
      <c r="B955" s="3">
        <v>28.561340000000001</v>
      </c>
      <c r="C955" s="4">
        <f t="shared" si="0"/>
        <v>-1.2576509197871141E-2</v>
      </c>
      <c r="D955" s="4">
        <f t="shared" si="1"/>
        <v>-1.265626287713998E-2</v>
      </c>
      <c r="E955" s="4">
        <f t="shared" si="2"/>
        <v>-3.1893782450392751</v>
      </c>
    </row>
    <row r="956" spans="1:5" ht="15.75" customHeight="1">
      <c r="A956" s="2">
        <v>44729</v>
      </c>
      <c r="B956" s="3">
        <v>28.443359000000001</v>
      </c>
      <c r="C956" s="4">
        <f t="shared" si="0"/>
        <v>-4.1307935832142449E-3</v>
      </c>
      <c r="D956" s="4">
        <f t="shared" si="1"/>
        <v>-4.1393488792638763E-3</v>
      </c>
      <c r="E956" s="4">
        <f t="shared" si="2"/>
        <v>-1.0431159175744968</v>
      </c>
    </row>
    <row r="957" spans="1:5" ht="15.75" customHeight="1">
      <c r="A957" s="2">
        <v>44733</v>
      </c>
      <c r="B957" s="3">
        <v>28.502348000000001</v>
      </c>
      <c r="C957" s="4">
        <f t="shared" si="0"/>
        <v>2.0739111720243873E-3</v>
      </c>
      <c r="D957" s="4">
        <f t="shared" si="1"/>
        <v>2.0717635870042103E-3</v>
      </c>
      <c r="E957" s="4">
        <f t="shared" si="2"/>
        <v>0.52208442392506105</v>
      </c>
    </row>
    <row r="958" spans="1:5" ht="15.75" customHeight="1">
      <c r="A958" s="2">
        <v>44734</v>
      </c>
      <c r="B958" s="3">
        <v>28.345039</v>
      </c>
      <c r="C958" s="4">
        <f t="shared" si="0"/>
        <v>-5.5191593338205494E-3</v>
      </c>
      <c r="D958" s="4">
        <f t="shared" si="1"/>
        <v>-5.534446166619948E-3</v>
      </c>
      <c r="E958" s="4">
        <f t="shared" si="2"/>
        <v>-1.3946804339882268</v>
      </c>
    </row>
    <row r="959" spans="1:5" ht="15.75" customHeight="1">
      <c r="A959" s="2">
        <v>44735</v>
      </c>
      <c r="B959" s="3">
        <v>28.227058</v>
      </c>
      <c r="C959" s="4">
        <f t="shared" si="0"/>
        <v>-4.1623156701248616E-3</v>
      </c>
      <c r="D959" s="4">
        <f t="shared" si="1"/>
        <v>-4.1710022184772684E-3</v>
      </c>
      <c r="E959" s="4">
        <f t="shared" si="2"/>
        <v>-1.0510925590562716</v>
      </c>
    </row>
    <row r="960" spans="1:5" ht="15.75" customHeight="1">
      <c r="A960" s="2">
        <v>44736</v>
      </c>
      <c r="B960" s="3">
        <v>29.072596000000001</v>
      </c>
      <c r="C960" s="4">
        <f t="shared" si="0"/>
        <v>2.9954875212287489E-2</v>
      </c>
      <c r="D960" s="4">
        <f t="shared" si="1"/>
        <v>2.9514990808330362E-2</v>
      </c>
      <c r="E960" s="4">
        <f t="shared" si="2"/>
        <v>7.4377776836992515</v>
      </c>
    </row>
    <row r="961" spans="1:5" ht="15.75" customHeight="1">
      <c r="A961" s="2">
        <v>44739</v>
      </c>
      <c r="B961" s="3">
        <v>28.826796000000002</v>
      </c>
      <c r="C961" s="4">
        <f t="shared" si="0"/>
        <v>-8.4546973376577426E-3</v>
      </c>
      <c r="D961" s="4">
        <f t="shared" si="1"/>
        <v>-8.490641029940401E-3</v>
      </c>
      <c r="E961" s="4">
        <f t="shared" si="2"/>
        <v>-2.1396415395449813</v>
      </c>
    </row>
    <row r="962" spans="1:5" ht="15.75" customHeight="1">
      <c r="A962" s="2">
        <v>44740</v>
      </c>
      <c r="B962" s="3">
        <v>28.649826000000001</v>
      </c>
      <c r="C962" s="4">
        <f t="shared" si="0"/>
        <v>-6.1390797645357719E-3</v>
      </c>
      <c r="D962" s="4">
        <f t="shared" si="1"/>
        <v>-6.158001395395748E-3</v>
      </c>
      <c r="E962" s="4">
        <f t="shared" si="2"/>
        <v>-1.5518163516397285</v>
      </c>
    </row>
    <row r="963" spans="1:5" ht="15.75" customHeight="1">
      <c r="A963" s="2">
        <v>44741</v>
      </c>
      <c r="B963" s="3">
        <v>28.630163</v>
      </c>
      <c r="C963" s="4">
        <f t="shared" si="0"/>
        <v>-6.8632179476417476E-4</v>
      </c>
      <c r="D963" s="4">
        <f t="shared" si="1"/>
        <v>-6.8655742138374188E-4</v>
      </c>
      <c r="E963" s="4">
        <f t="shared" si="2"/>
        <v>-0.17301247018870294</v>
      </c>
    </row>
    <row r="964" spans="1:5" ht="15.75" customHeight="1">
      <c r="A964" s="2">
        <v>44742</v>
      </c>
      <c r="B964" s="3">
        <v>28.571169000000001</v>
      </c>
      <c r="C964" s="4">
        <f t="shared" si="0"/>
        <v>-2.0605541086160927E-3</v>
      </c>
      <c r="D964" s="4">
        <f t="shared" si="1"/>
        <v>-2.0626799710383578E-3</v>
      </c>
      <c r="E964" s="4">
        <f t="shared" si="2"/>
        <v>-0.51979535270166621</v>
      </c>
    </row>
    <row r="965" spans="1:5" ht="15.75" customHeight="1">
      <c r="A965" s="2">
        <v>44743</v>
      </c>
      <c r="B965" s="3">
        <v>28.84646</v>
      </c>
      <c r="C965" s="4">
        <f t="shared" si="0"/>
        <v>9.635272536450969E-3</v>
      </c>
      <c r="D965" s="4">
        <f t="shared" si="1"/>
        <v>9.5891493344319075E-3</v>
      </c>
      <c r="E965" s="4">
        <f t="shared" si="2"/>
        <v>2.4164656322768407</v>
      </c>
    </row>
    <row r="966" spans="1:5" ht="15.75" customHeight="1">
      <c r="A966" s="2">
        <v>44747</v>
      </c>
      <c r="B966" s="3">
        <v>28.030424</v>
      </c>
      <c r="C966" s="4">
        <f t="shared" si="0"/>
        <v>-2.8288947759967788E-2</v>
      </c>
      <c r="D966" s="4">
        <f t="shared" si="1"/>
        <v>-2.8696790073578303E-2</v>
      </c>
      <c r="E966" s="4">
        <f t="shared" si="2"/>
        <v>-7.231591098541732</v>
      </c>
    </row>
    <row r="967" spans="1:5" ht="15.75" customHeight="1">
      <c r="A967" s="2">
        <v>44748</v>
      </c>
      <c r="B967" s="3">
        <v>28.404032000000001</v>
      </c>
      <c r="C967" s="4">
        <f t="shared" si="0"/>
        <v>1.3328660315662754E-2</v>
      </c>
      <c r="D967" s="4">
        <f t="shared" si="1"/>
        <v>1.3240615208791598E-2</v>
      </c>
      <c r="E967" s="4">
        <f t="shared" si="2"/>
        <v>3.3366350326154826</v>
      </c>
    </row>
    <row r="968" spans="1:5" ht="15.75" customHeight="1">
      <c r="A968" s="2">
        <v>44749</v>
      </c>
      <c r="B968" s="3">
        <v>28.748144</v>
      </c>
      <c r="C968" s="4">
        <f t="shared" si="0"/>
        <v>1.2114899743810987E-2</v>
      </c>
      <c r="D968" s="4">
        <f t="shared" si="1"/>
        <v>1.2042101716658697E-2</v>
      </c>
      <c r="E968" s="4">
        <f t="shared" si="2"/>
        <v>3.0346096325979919</v>
      </c>
    </row>
    <row r="969" spans="1:5" ht="15.75" customHeight="1">
      <c r="A969" s="2">
        <v>44750</v>
      </c>
      <c r="B969" s="3">
        <v>28.502348000000001</v>
      </c>
      <c r="C969" s="4">
        <f t="shared" si="0"/>
        <v>-8.5499780437999252E-3</v>
      </c>
      <c r="D969" s="4">
        <f t="shared" si="1"/>
        <v>-8.5867387917784831E-3</v>
      </c>
      <c r="E969" s="4">
        <f t="shared" si="2"/>
        <v>-2.1638581755281776</v>
      </c>
    </row>
    <row r="970" spans="1:5" ht="15.75" customHeight="1">
      <c r="A970" s="2">
        <v>44753</v>
      </c>
      <c r="B970" s="3">
        <v>28.364702000000001</v>
      </c>
      <c r="C970" s="4">
        <f t="shared" si="0"/>
        <v>-4.829286345110941E-3</v>
      </c>
      <c r="D970" s="4">
        <f t="shared" si="1"/>
        <v>-4.8409850278016081E-3</v>
      </c>
      <c r="E970" s="4">
        <f t="shared" si="2"/>
        <v>-1.2199282270060052</v>
      </c>
    </row>
    <row r="971" spans="1:5" ht="15.75" customHeight="1">
      <c r="A971" s="2">
        <v>44754</v>
      </c>
      <c r="B971" s="3">
        <v>27.941938</v>
      </c>
      <c r="C971" s="4">
        <f t="shared" si="0"/>
        <v>-1.4904581052887521E-2</v>
      </c>
      <c r="D971" s="4">
        <f t="shared" si="1"/>
        <v>-1.5016770474314649E-2</v>
      </c>
      <c r="E971" s="4">
        <f t="shared" si="2"/>
        <v>-3.7842261595272917</v>
      </c>
    </row>
    <row r="972" spans="1:5" ht="15.75" customHeight="1">
      <c r="A972" s="2">
        <v>44755</v>
      </c>
      <c r="B972" s="3">
        <v>27.755133000000001</v>
      </c>
      <c r="C972" s="4">
        <f t="shared" si="0"/>
        <v>-6.6854704208419496E-3</v>
      </c>
      <c r="D972" s="4">
        <f t="shared" si="1"/>
        <v>-6.7079182838382309E-3</v>
      </c>
      <c r="E972" s="4">
        <f t="shared" si="2"/>
        <v>-1.6903954075272343</v>
      </c>
    </row>
    <row r="973" spans="1:5" ht="15.75" customHeight="1">
      <c r="A973" s="2">
        <v>44756</v>
      </c>
      <c r="B973" s="3">
        <v>27.705976</v>
      </c>
      <c r="C973" s="4">
        <f t="shared" si="0"/>
        <v>-1.7710958185644797E-3</v>
      </c>
      <c r="D973" s="4">
        <f t="shared" si="1"/>
        <v>-1.7726660630733168E-3</v>
      </c>
      <c r="E973" s="4">
        <f t="shared" si="2"/>
        <v>-0.44671184789447582</v>
      </c>
    </row>
    <row r="974" spans="1:5" ht="15.75" customHeight="1">
      <c r="A974" s="2">
        <v>44757</v>
      </c>
      <c r="B974" s="3">
        <v>28.374538000000001</v>
      </c>
      <c r="C974" s="4">
        <f t="shared" si="0"/>
        <v>2.4130606335615156E-2</v>
      </c>
      <c r="D974" s="4">
        <f t="shared" si="1"/>
        <v>2.3844063733736525E-2</v>
      </c>
      <c r="E974" s="4">
        <f t="shared" si="2"/>
        <v>6.0087040609016045</v>
      </c>
    </row>
    <row r="975" spans="1:5" ht="15.75" customHeight="1">
      <c r="A975" s="2">
        <v>44760</v>
      </c>
      <c r="B975" s="3">
        <v>28.345039</v>
      </c>
      <c r="C975" s="4">
        <f t="shared" si="0"/>
        <v>-1.0396292619813325E-3</v>
      </c>
      <c r="D975" s="4">
        <f t="shared" si="1"/>
        <v>-1.0401700513286061E-3</v>
      </c>
      <c r="E975" s="4">
        <f t="shared" si="2"/>
        <v>-0.26212285293480875</v>
      </c>
    </row>
    <row r="976" spans="1:5" ht="15.75" customHeight="1">
      <c r="A976" s="2">
        <v>44761</v>
      </c>
      <c r="B976" s="3">
        <v>29.22007</v>
      </c>
      <c r="C976" s="4">
        <f t="shared" si="0"/>
        <v>3.0870693104355931E-2</v>
      </c>
      <c r="D976" s="4">
        <f t="shared" si="1"/>
        <v>3.0403778259762627E-2</v>
      </c>
      <c r="E976" s="4">
        <f t="shared" si="2"/>
        <v>7.6617521214601823</v>
      </c>
    </row>
    <row r="977" spans="1:5" ht="15.75" customHeight="1">
      <c r="A977" s="2">
        <v>44762</v>
      </c>
      <c r="B977" s="3">
        <v>29.229901999999999</v>
      </c>
      <c r="C977" s="4">
        <f t="shared" si="0"/>
        <v>3.3648105565795689E-4</v>
      </c>
      <c r="D977" s="4">
        <f t="shared" si="1"/>
        <v>3.3642445860299373E-4</v>
      </c>
      <c r="E977" s="4">
        <f t="shared" si="2"/>
        <v>8.4778963567954418E-2</v>
      </c>
    </row>
    <row r="978" spans="1:5" ht="15.75" customHeight="1">
      <c r="A978" s="2">
        <v>44763</v>
      </c>
      <c r="B978" s="3">
        <v>30.468707999999999</v>
      </c>
      <c r="C978" s="4">
        <f t="shared" si="0"/>
        <v>4.2381462654236757E-2</v>
      </c>
      <c r="D978" s="4">
        <f t="shared" si="1"/>
        <v>4.1507963337906267E-2</v>
      </c>
      <c r="E978" s="4">
        <f t="shared" si="2"/>
        <v>10.46000676115238</v>
      </c>
    </row>
    <row r="979" spans="1:5" ht="15.75" customHeight="1">
      <c r="A979" s="2">
        <v>44764</v>
      </c>
      <c r="B979" s="3">
        <v>30.37039</v>
      </c>
      <c r="C979" s="4">
        <f t="shared" si="0"/>
        <v>-3.2268516275780063E-3</v>
      </c>
      <c r="D979" s="4">
        <f t="shared" si="1"/>
        <v>-3.2320691404077559E-3</v>
      </c>
      <c r="E979" s="4">
        <f t="shared" si="2"/>
        <v>-0.81448142338275453</v>
      </c>
    </row>
    <row r="980" spans="1:5" ht="15.75" customHeight="1">
      <c r="A980" s="2">
        <v>44767</v>
      </c>
      <c r="B980" s="3">
        <v>30.822652999999999</v>
      </c>
      <c r="C980" s="4">
        <f t="shared" si="0"/>
        <v>1.489157696032216E-2</v>
      </c>
      <c r="D980" s="4">
        <f t="shared" si="1"/>
        <v>1.4781786059263651E-2</v>
      </c>
      <c r="E980" s="4">
        <f t="shared" si="2"/>
        <v>3.7250100869344402</v>
      </c>
    </row>
    <row r="981" spans="1:5" ht="15.75" customHeight="1">
      <c r="A981" s="2">
        <v>44768</v>
      </c>
      <c r="B981" s="3">
        <v>30.635846999999998</v>
      </c>
      <c r="C981" s="4">
        <f t="shared" si="0"/>
        <v>-6.060672324345367E-3</v>
      </c>
      <c r="D981" s="4">
        <f t="shared" si="1"/>
        <v>-6.0791127441709126E-3</v>
      </c>
      <c r="E981" s="4">
        <f t="shared" si="2"/>
        <v>-1.5319364115310701</v>
      </c>
    </row>
    <row r="982" spans="1:5" ht="15.75" customHeight="1">
      <c r="A982" s="2">
        <v>44769</v>
      </c>
      <c r="B982" s="3">
        <v>31.294574999999998</v>
      </c>
      <c r="C982" s="4">
        <f t="shared" si="0"/>
        <v>2.150187001521453E-2</v>
      </c>
      <c r="D982" s="4">
        <f t="shared" si="1"/>
        <v>2.1273965929972251E-2</v>
      </c>
      <c r="E982" s="4">
        <f t="shared" si="2"/>
        <v>5.3610394143530069</v>
      </c>
    </row>
    <row r="983" spans="1:5" ht="15.75" customHeight="1">
      <c r="A983" s="2">
        <v>44770</v>
      </c>
      <c r="B983" s="3">
        <v>31.176596</v>
      </c>
      <c r="C983" s="4">
        <f t="shared" si="0"/>
        <v>-3.7699505425460573E-3</v>
      </c>
      <c r="D983" s="4">
        <f t="shared" si="1"/>
        <v>-3.7770747169191582E-3</v>
      </c>
      <c r="E983" s="4">
        <f t="shared" si="2"/>
        <v>-0.95182282866362788</v>
      </c>
    </row>
    <row r="984" spans="1:5" ht="15.75" customHeight="1">
      <c r="A984" s="2">
        <v>44771</v>
      </c>
      <c r="B984" s="3">
        <v>31.786165</v>
      </c>
      <c r="C984" s="4">
        <f t="shared" si="0"/>
        <v>1.9552134556319122E-2</v>
      </c>
      <c r="D984" s="4">
        <f t="shared" si="1"/>
        <v>1.9363447102360466E-2</v>
      </c>
      <c r="E984" s="4">
        <f t="shared" si="2"/>
        <v>4.8795886697948374</v>
      </c>
    </row>
    <row r="985" spans="1:5" ht="15.75" customHeight="1">
      <c r="A985" s="2">
        <v>44774</v>
      </c>
      <c r="B985" s="3">
        <v>32.051623999999997</v>
      </c>
      <c r="C985" s="4">
        <f t="shared" si="0"/>
        <v>8.351400680138555E-3</v>
      </c>
      <c r="D985" s="4">
        <f t="shared" si="1"/>
        <v>8.3167206840586549E-3</v>
      </c>
      <c r="E985" s="4">
        <f t="shared" si="2"/>
        <v>2.0958136123827811</v>
      </c>
    </row>
    <row r="986" spans="1:5" ht="15.75" customHeight="1">
      <c r="A986" s="2">
        <v>44775</v>
      </c>
      <c r="B986" s="3">
        <v>31.609196000000001</v>
      </c>
      <c r="C986" s="4">
        <f t="shared" si="0"/>
        <v>-1.3803606332084642E-2</v>
      </c>
      <c r="D986" s="4">
        <f t="shared" si="1"/>
        <v>-1.3899761994665045E-2</v>
      </c>
      <c r="E986" s="4">
        <f t="shared" si="2"/>
        <v>-3.5027400226555914</v>
      </c>
    </row>
    <row r="987" spans="1:5" ht="15.75" customHeight="1">
      <c r="A987" s="2">
        <v>44776</v>
      </c>
      <c r="B987" s="3">
        <v>31.953308</v>
      </c>
      <c r="C987" s="4">
        <f t="shared" si="0"/>
        <v>1.0886452157783421E-2</v>
      </c>
      <c r="D987" s="4">
        <f t="shared" si="1"/>
        <v>1.0827621325070516E-2</v>
      </c>
      <c r="E987" s="4">
        <f t="shared" si="2"/>
        <v>2.7285605739177701</v>
      </c>
    </row>
    <row r="988" spans="1:5" ht="15.75" customHeight="1">
      <c r="A988" s="2">
        <v>44777</v>
      </c>
      <c r="B988" s="3">
        <v>32.277763</v>
      </c>
      <c r="C988" s="4">
        <f t="shared" si="0"/>
        <v>1.0154034755963307E-2</v>
      </c>
      <c r="D988" s="4">
        <f t="shared" si="1"/>
        <v>1.0102828884121784E-2</v>
      </c>
      <c r="E988" s="4">
        <f t="shared" si="2"/>
        <v>2.5459128787986893</v>
      </c>
    </row>
    <row r="989" spans="1:5" ht="15.75" customHeight="1">
      <c r="A989" s="2">
        <v>44778</v>
      </c>
      <c r="B989" s="3">
        <v>32.553046999999999</v>
      </c>
      <c r="C989" s="4">
        <f t="shared" si="0"/>
        <v>8.5285959872745572E-3</v>
      </c>
      <c r="D989" s="4">
        <f t="shared" si="1"/>
        <v>8.4924329801641107E-3</v>
      </c>
      <c r="E989" s="4">
        <f t="shared" si="2"/>
        <v>2.1400931110013559</v>
      </c>
    </row>
    <row r="990" spans="1:5" ht="15.75" customHeight="1">
      <c r="A990" s="2">
        <v>44781</v>
      </c>
      <c r="B990" s="3">
        <v>32.267924999999998</v>
      </c>
      <c r="C990" s="4">
        <f t="shared" si="0"/>
        <v>-8.7586885491856177E-3</v>
      </c>
      <c r="D990" s="4">
        <f t="shared" si="1"/>
        <v>-8.7972713165743472E-3</v>
      </c>
      <c r="E990" s="4">
        <f t="shared" si="2"/>
        <v>-2.2169123717767354</v>
      </c>
    </row>
    <row r="991" spans="1:5" ht="15.75" customHeight="1">
      <c r="A991" s="2">
        <v>44782</v>
      </c>
      <c r="B991" s="3">
        <v>32.120444999999997</v>
      </c>
      <c r="C991" s="4">
        <f t="shared" si="0"/>
        <v>-4.570482917634202E-3</v>
      </c>
      <c r="D991" s="4">
        <f t="shared" si="1"/>
        <v>-4.580959508926721E-3</v>
      </c>
      <c r="E991" s="4">
        <f t="shared" si="2"/>
        <v>-1.1544017962495337</v>
      </c>
    </row>
    <row r="992" spans="1:5" ht="15.75" customHeight="1">
      <c r="A992" s="2">
        <v>44783</v>
      </c>
      <c r="B992" s="3">
        <v>33.487068000000001</v>
      </c>
      <c r="C992" s="4">
        <f t="shared" si="0"/>
        <v>4.2546826483879793E-2</v>
      </c>
      <c r="D992" s="4">
        <f t="shared" si="1"/>
        <v>4.1666591172591326E-2</v>
      </c>
      <c r="E992" s="4">
        <f t="shared" si="2"/>
        <v>10.499980975493013</v>
      </c>
    </row>
    <row r="993" spans="1:5" ht="15.75" customHeight="1">
      <c r="A993" s="2">
        <v>44784</v>
      </c>
      <c r="B993" s="3">
        <v>33.585383999999998</v>
      </c>
      <c r="C993" s="4">
        <f t="shared" si="0"/>
        <v>2.935939330370666E-3</v>
      </c>
      <c r="D993" s="4">
        <f t="shared" si="1"/>
        <v>2.9316378776411151E-3</v>
      </c>
      <c r="E993" s="4">
        <f t="shared" si="2"/>
        <v>0.73877274516556102</v>
      </c>
    </row>
    <row r="994" spans="1:5" ht="15.75" customHeight="1">
      <c r="A994" s="2">
        <v>44785</v>
      </c>
      <c r="B994" s="3">
        <v>33.772182000000001</v>
      </c>
      <c r="C994" s="4">
        <f t="shared" si="0"/>
        <v>5.5618837051261086E-3</v>
      </c>
      <c r="D994" s="4">
        <f t="shared" si="1"/>
        <v>5.5464735432315844E-3</v>
      </c>
      <c r="E994" s="4">
        <f t="shared" si="2"/>
        <v>1.3977113328943593</v>
      </c>
    </row>
    <row r="995" spans="1:5" ht="15.75" customHeight="1">
      <c r="A995" s="2">
        <v>44788</v>
      </c>
      <c r="B995" s="3">
        <v>33.565719999999999</v>
      </c>
      <c r="C995" s="4">
        <f t="shared" si="0"/>
        <v>-6.1133746110927012E-3</v>
      </c>
      <c r="D995" s="4">
        <f t="shared" si="1"/>
        <v>-6.1321377956634372E-3</v>
      </c>
      <c r="E995" s="4">
        <f t="shared" si="2"/>
        <v>-1.5452987245071861</v>
      </c>
    </row>
    <row r="996" spans="1:5" ht="15.75" customHeight="1">
      <c r="A996" s="2">
        <v>44789</v>
      </c>
      <c r="B996" s="3">
        <v>33.860672000000001</v>
      </c>
      <c r="C996" s="4">
        <f t="shared" si="0"/>
        <v>8.7872984699867047E-3</v>
      </c>
      <c r="D996" s="4">
        <f t="shared" si="1"/>
        <v>8.7489148577332924E-3</v>
      </c>
      <c r="E996" s="4">
        <f t="shared" si="2"/>
        <v>2.2047265441487895</v>
      </c>
    </row>
    <row r="997" spans="1:5" ht="15.75" customHeight="1">
      <c r="A997" s="2">
        <v>44790</v>
      </c>
      <c r="B997" s="3">
        <v>33.900002000000001</v>
      </c>
      <c r="C997" s="4">
        <f t="shared" si="0"/>
        <v>1.1615244966195486E-3</v>
      </c>
      <c r="D997" s="4">
        <f t="shared" si="1"/>
        <v>1.1608504489396402E-3</v>
      </c>
      <c r="E997" s="4">
        <f t="shared" si="2"/>
        <v>0.29253431313278933</v>
      </c>
    </row>
    <row r="998" spans="1:5" ht="15.75" customHeight="1">
      <c r="A998" s="2">
        <v>44791</v>
      </c>
      <c r="B998" s="3">
        <v>33.772182000000001</v>
      </c>
      <c r="C998" s="4">
        <f t="shared" si="0"/>
        <v>-3.7705012524777968E-3</v>
      </c>
      <c r="D998" s="4">
        <f t="shared" si="1"/>
        <v>-3.7776275110095216E-3</v>
      </c>
      <c r="E998" s="4">
        <f t="shared" si="2"/>
        <v>-0.95196213277439945</v>
      </c>
    </row>
    <row r="999" spans="1:5" ht="15.75" customHeight="1">
      <c r="A999" s="2">
        <v>44792</v>
      </c>
      <c r="B999" s="3">
        <v>33.260936999999998</v>
      </c>
      <c r="C999" s="4">
        <f t="shared" si="0"/>
        <v>-1.5138050600343275E-2</v>
      </c>
      <c r="D999" s="4">
        <f t="shared" si="1"/>
        <v>-1.5253800526132223E-2</v>
      </c>
      <c r="E999" s="4">
        <f t="shared" si="2"/>
        <v>-3.84395773258532</v>
      </c>
    </row>
    <row r="1000" spans="1:5" ht="15.75" customHeight="1">
      <c r="A1000" s="2">
        <v>44795</v>
      </c>
      <c r="B1000" s="3">
        <v>32.995475999999996</v>
      </c>
      <c r="C1000" s="4">
        <f t="shared" si="0"/>
        <v>-7.9811642107377179E-3</v>
      </c>
      <c r="D1000" s="4">
        <f t="shared" si="1"/>
        <v>-8.0131841867395592E-3</v>
      </c>
      <c r="E1000" s="4">
        <f t="shared" si="2"/>
        <v>-2.0193224150583688</v>
      </c>
    </row>
    <row r="1001" spans="1:5" ht="15.75" customHeight="1">
      <c r="A1001" s="2">
        <v>44796</v>
      </c>
      <c r="B1001" s="3">
        <v>33.064304</v>
      </c>
      <c r="C1001" s="4">
        <f t="shared" si="0"/>
        <v>2.0859829389945289E-3</v>
      </c>
      <c r="D1001" s="4">
        <f t="shared" si="1"/>
        <v>2.0838102974544723E-3</v>
      </c>
      <c r="E1001" s="4">
        <f t="shared" si="2"/>
        <v>0.52512019495852702</v>
      </c>
    </row>
    <row r="1002" spans="1:5" ht="15.75" customHeight="1">
      <c r="A1002" s="2">
        <v>44797</v>
      </c>
      <c r="B1002" s="3">
        <v>33.054465999999998</v>
      </c>
      <c r="C1002" s="4">
        <f t="shared" si="0"/>
        <v>-2.9754142110482686E-4</v>
      </c>
      <c r="D1002" s="4">
        <f t="shared" si="1"/>
        <v>-2.975856953359627E-4</v>
      </c>
      <c r="E1002" s="4">
        <f t="shared" si="2"/>
        <v>-7.4991595224662602E-2</v>
      </c>
    </row>
    <row r="1003" spans="1:5" ht="15.75" customHeight="1">
      <c r="A1003" s="2">
        <v>44798</v>
      </c>
      <c r="B1003" s="3">
        <v>33.408413000000003</v>
      </c>
      <c r="C1003" s="4">
        <f t="shared" si="0"/>
        <v>1.0707993285990617E-2</v>
      </c>
      <c r="D1003" s="4">
        <f t="shared" si="1"/>
        <v>1.0651068730499867E-2</v>
      </c>
      <c r="E1003" s="4">
        <f t="shared" si="2"/>
        <v>2.6840693200859667</v>
      </c>
    </row>
    <row r="1004" spans="1:5" ht="15.75" customHeight="1">
      <c r="A1004" s="2">
        <v>44799</v>
      </c>
      <c r="B1004" s="3">
        <v>32.081122999999998</v>
      </c>
      <c r="C1004" s="4">
        <f t="shared" si="0"/>
        <v>-3.9729214314969251E-2</v>
      </c>
      <c r="D1004" s="4">
        <f t="shared" si="1"/>
        <v>-4.0539965872166281E-2</v>
      </c>
      <c r="E1004" s="4">
        <f t="shared" si="2"/>
        <v>-10.216071399785903</v>
      </c>
    </row>
    <row r="1005" spans="1:5" ht="15.75" customHeight="1">
      <c r="A1005" s="2">
        <v>44802</v>
      </c>
      <c r="B1005" s="3">
        <v>32.169609000000001</v>
      </c>
      <c r="C1005" s="4">
        <f t="shared" si="0"/>
        <v>2.7581952165453552E-3</v>
      </c>
      <c r="D1005" s="4">
        <f t="shared" si="1"/>
        <v>2.7543983761347977E-3</v>
      </c>
      <c r="E1005" s="4">
        <f t="shared" si="2"/>
        <v>0.69410839078596898</v>
      </c>
    </row>
    <row r="1006" spans="1:5" ht="15.75" customHeight="1">
      <c r="A1006" s="2">
        <v>44803</v>
      </c>
      <c r="B1006" s="3">
        <v>31.232724999999999</v>
      </c>
      <c r="C1006" s="4">
        <f t="shared" si="0"/>
        <v>-2.9123263512466149E-2</v>
      </c>
      <c r="D1006" s="4">
        <f t="shared" si="1"/>
        <v>-2.9555763664001061E-2</v>
      </c>
      <c r="E1006" s="4">
        <f t="shared" si="2"/>
        <v>-7.4480524433282671</v>
      </c>
    </row>
    <row r="1007" spans="1:5" ht="15.75" customHeight="1">
      <c r="A1007" s="2">
        <v>44804</v>
      </c>
      <c r="B1007" s="3">
        <v>31.212999</v>
      </c>
      <c r="C1007" s="4">
        <f t="shared" si="0"/>
        <v>-6.3158113805307026E-4</v>
      </c>
      <c r="D1007" s="4">
        <f t="shared" si="1"/>
        <v>-6.3178066943796272E-4</v>
      </c>
      <c r="E1007" s="4">
        <f t="shared" si="2"/>
        <v>-0.15920872869836661</v>
      </c>
    </row>
    <row r="1008" spans="1:5" ht="15.75" customHeight="1">
      <c r="A1008" s="2">
        <v>44805</v>
      </c>
      <c r="B1008" s="3">
        <v>31.173552000000001</v>
      </c>
      <c r="C1008" s="4">
        <f t="shared" si="0"/>
        <v>-1.2638003800916125E-3</v>
      </c>
      <c r="D1008" s="4">
        <f t="shared" si="1"/>
        <v>-1.2645996492741222E-3</v>
      </c>
      <c r="E1008" s="4">
        <f t="shared" si="2"/>
        <v>-0.31867911161707879</v>
      </c>
    </row>
    <row r="1009" spans="1:5" ht="15.75" customHeight="1">
      <c r="A1009" s="2">
        <v>44806</v>
      </c>
      <c r="B1009" s="3">
        <v>30.808661000000001</v>
      </c>
      <c r="C1009" s="4">
        <f t="shared" si="0"/>
        <v>-1.170514672181085E-2</v>
      </c>
      <c r="D1009" s="4">
        <f t="shared" si="1"/>
        <v>-1.1774191264890176E-2</v>
      </c>
      <c r="E1009" s="4">
        <f t="shared" si="2"/>
        <v>-2.9670961987523241</v>
      </c>
    </row>
    <row r="1010" spans="1:5" ht="15.75" customHeight="1">
      <c r="A1010" s="2">
        <v>44810</v>
      </c>
      <c r="B1010" s="3">
        <v>31.055208</v>
      </c>
      <c r="C1010" s="4">
        <f t="shared" si="0"/>
        <v>8.0025224075788177E-3</v>
      </c>
      <c r="D1010" s="4">
        <f t="shared" si="1"/>
        <v>7.9706720345169516E-3</v>
      </c>
      <c r="E1010" s="4">
        <f t="shared" si="2"/>
        <v>2.0086093526982718</v>
      </c>
    </row>
    <row r="1011" spans="1:5" ht="15.75" customHeight="1">
      <c r="A1011" s="2">
        <v>44811</v>
      </c>
      <c r="B1011" s="3">
        <v>31.449684000000001</v>
      </c>
      <c r="C1011" s="4">
        <f t="shared" si="0"/>
        <v>1.2702410494239837E-2</v>
      </c>
      <c r="D1011" s="4">
        <f t="shared" si="1"/>
        <v>1.2622411618145438E-2</v>
      </c>
      <c r="E1011" s="4">
        <f t="shared" si="2"/>
        <v>3.1808477277726501</v>
      </c>
    </row>
    <row r="1012" spans="1:5" ht="15.75" customHeight="1">
      <c r="A1012" s="2">
        <v>44812</v>
      </c>
      <c r="B1012" s="3">
        <v>31.765266</v>
      </c>
      <c r="C1012" s="4">
        <f t="shared" si="0"/>
        <v>1.0034504639219876E-2</v>
      </c>
      <c r="D1012" s="4">
        <f t="shared" si="1"/>
        <v>9.9844932787543344E-3</v>
      </c>
      <c r="E1012" s="4">
        <f t="shared" si="2"/>
        <v>2.5160923062460925</v>
      </c>
    </row>
    <row r="1013" spans="1:5" ht="15.75" customHeight="1">
      <c r="A1013" s="2">
        <v>44813</v>
      </c>
      <c r="B1013" s="3">
        <v>32.179470000000002</v>
      </c>
      <c r="C1013" s="4">
        <f t="shared" si="0"/>
        <v>1.3039525625253746E-2</v>
      </c>
      <c r="D1013" s="4">
        <f t="shared" si="1"/>
        <v>1.295524289158166E-2</v>
      </c>
      <c r="E1013" s="4">
        <f t="shared" si="2"/>
        <v>3.2647212086785782</v>
      </c>
    </row>
    <row r="1014" spans="1:5" ht="15.75" customHeight="1">
      <c r="A1014" s="2">
        <v>44816</v>
      </c>
      <c r="B1014" s="3">
        <v>32.386566000000002</v>
      </c>
      <c r="C1014" s="4">
        <f t="shared" si="0"/>
        <v>6.435656025409988E-3</v>
      </c>
      <c r="D1014" s="4">
        <f t="shared" si="1"/>
        <v>6.4150356144675466E-3</v>
      </c>
      <c r="E1014" s="4">
        <f t="shared" si="2"/>
        <v>1.6165889748458218</v>
      </c>
    </row>
    <row r="1015" spans="1:5" ht="15.75" customHeight="1">
      <c r="A1015" s="2">
        <v>44817</v>
      </c>
      <c r="B1015" s="3">
        <v>31.124243</v>
      </c>
      <c r="C1015" s="4">
        <f t="shared" si="0"/>
        <v>-3.8976747334064442E-2</v>
      </c>
      <c r="D1015" s="4">
        <f t="shared" si="1"/>
        <v>-3.975667398205724E-2</v>
      </c>
      <c r="E1015" s="4">
        <f t="shared" si="2"/>
        <v>-10.018681843478424</v>
      </c>
    </row>
    <row r="1016" spans="1:5" ht="15.75" customHeight="1">
      <c r="A1016" s="2">
        <v>44818</v>
      </c>
      <c r="B1016" s="3">
        <v>30.798795999999999</v>
      </c>
      <c r="C1016" s="4">
        <f t="shared" si="0"/>
        <v>-1.0456382826724508E-2</v>
      </c>
      <c r="D1016" s="4">
        <f t="shared" si="1"/>
        <v>-1.0511434897595458E-2</v>
      </c>
      <c r="E1016" s="4">
        <f t="shared" si="2"/>
        <v>-2.6488815941940556</v>
      </c>
    </row>
    <row r="1017" spans="1:5" ht="15.75" customHeight="1">
      <c r="A1017" s="2">
        <v>44819</v>
      </c>
      <c r="B1017" s="3">
        <v>29.753433000000001</v>
      </c>
      <c r="C1017" s="4">
        <f t="shared" si="0"/>
        <v>-3.3941683954138928E-2</v>
      </c>
      <c r="D1017" s="4">
        <f t="shared" si="1"/>
        <v>-3.4531078014232316E-2</v>
      </c>
      <c r="E1017" s="4">
        <f t="shared" si="2"/>
        <v>-8.7018316595865439</v>
      </c>
    </row>
    <row r="1018" spans="1:5" ht="15.75" customHeight="1">
      <c r="A1018" s="2">
        <v>44820</v>
      </c>
      <c r="B1018" s="3">
        <v>29.082820999999999</v>
      </c>
      <c r="C1018" s="4">
        <f t="shared" si="0"/>
        <v>-2.2538978947404219E-2</v>
      </c>
      <c r="D1018" s="4">
        <f t="shared" si="1"/>
        <v>-2.2796864078718775E-2</v>
      </c>
      <c r="E1018" s="4">
        <f t="shared" si="2"/>
        <v>-5.7448097478371309</v>
      </c>
    </row>
    <row r="1019" spans="1:5" ht="15.75" customHeight="1">
      <c r="A1019" s="2">
        <v>44823</v>
      </c>
      <c r="B1019" s="3">
        <v>29.467435999999999</v>
      </c>
      <c r="C1019" s="4">
        <f t="shared" si="0"/>
        <v>1.3224817496211945E-2</v>
      </c>
      <c r="D1019" s="4">
        <f t="shared" si="1"/>
        <v>1.3138133018532432E-2</v>
      </c>
      <c r="E1019" s="4">
        <f t="shared" si="2"/>
        <v>3.3108095206701731</v>
      </c>
    </row>
    <row r="1020" spans="1:5" ht="15.75" customHeight="1">
      <c r="A1020" s="2">
        <v>44824</v>
      </c>
      <c r="B1020" s="3">
        <v>29.063096999999999</v>
      </c>
      <c r="C1020" s="4">
        <f t="shared" si="0"/>
        <v>-1.3721553514191062E-2</v>
      </c>
      <c r="D1020" s="4">
        <f t="shared" si="1"/>
        <v>-1.3816564159873321E-2</v>
      </c>
      <c r="E1020" s="4">
        <f t="shared" si="2"/>
        <v>-3.481774168288077</v>
      </c>
    </row>
    <row r="1021" spans="1:5" ht="15.75" customHeight="1">
      <c r="A1021" s="2">
        <v>44825</v>
      </c>
      <c r="B1021" s="3">
        <v>28.737653999999999</v>
      </c>
      <c r="C1021" s="4">
        <f t="shared" si="0"/>
        <v>-1.119780868501385E-2</v>
      </c>
      <c r="D1021" s="4">
        <f t="shared" si="1"/>
        <v>-1.1260976145460299E-2</v>
      </c>
      <c r="E1021" s="4">
        <f t="shared" si="2"/>
        <v>-2.8377659886559954</v>
      </c>
    </row>
    <row r="1022" spans="1:5" ht="15.75" customHeight="1">
      <c r="A1022" s="2">
        <v>44826</v>
      </c>
      <c r="B1022" s="3">
        <v>28.175526000000001</v>
      </c>
      <c r="C1022" s="4">
        <f t="shared" si="0"/>
        <v>-1.9560678126335496E-2</v>
      </c>
      <c r="D1022" s="4">
        <f t="shared" si="1"/>
        <v>-1.9754520142209551E-2</v>
      </c>
      <c r="E1022" s="4">
        <f t="shared" si="2"/>
        <v>-4.9781390758368067</v>
      </c>
    </row>
    <row r="1023" spans="1:5" ht="15.75" customHeight="1">
      <c r="A1023" s="2">
        <v>44827</v>
      </c>
      <c r="B1023" s="3">
        <v>27.297813000000001</v>
      </c>
      <c r="C1023" s="4">
        <f t="shared" si="0"/>
        <v>-3.1151610088840931E-2</v>
      </c>
      <c r="D1023" s="4">
        <f t="shared" si="1"/>
        <v>-3.1647139692570762E-2</v>
      </c>
      <c r="E1023" s="4">
        <f t="shared" si="2"/>
        <v>-7.9750792025278319</v>
      </c>
    </row>
    <row r="1024" spans="1:5" ht="15.75" customHeight="1">
      <c r="A1024" s="2">
        <v>44830</v>
      </c>
      <c r="B1024" s="3">
        <v>27.051264</v>
      </c>
      <c r="C1024" s="4">
        <f t="shared" si="0"/>
        <v>-9.0318224394020756E-3</v>
      </c>
      <c r="D1024" s="4">
        <f t="shared" si="1"/>
        <v>-9.072856610115955E-3</v>
      </c>
      <c r="E1024" s="4">
        <f t="shared" si="2"/>
        <v>-2.2863598657492208</v>
      </c>
    </row>
    <row r="1025" spans="1:5" ht="15.75" customHeight="1">
      <c r="A1025" s="2">
        <v>44831</v>
      </c>
      <c r="B1025" s="3">
        <v>26.844163999999999</v>
      </c>
      <c r="C1025" s="4">
        <f t="shared" si="0"/>
        <v>-7.6558344926137469E-3</v>
      </c>
      <c r="D1025" s="4">
        <f t="shared" si="1"/>
        <v>-7.68529083171717E-3</v>
      </c>
      <c r="E1025" s="4">
        <f t="shared" si="2"/>
        <v>-1.9366932895927269</v>
      </c>
    </row>
    <row r="1026" spans="1:5" ht="15.75" customHeight="1">
      <c r="A1026" s="2">
        <v>44832</v>
      </c>
      <c r="B1026" s="3">
        <v>27.248505000000002</v>
      </c>
      <c r="C1026" s="4">
        <f t="shared" si="0"/>
        <v>1.506252904728202E-2</v>
      </c>
      <c r="D1026" s="4">
        <f t="shared" si="1"/>
        <v>1.4950215568933993E-2</v>
      </c>
      <c r="E1026" s="4">
        <f t="shared" si="2"/>
        <v>3.7674543233713664</v>
      </c>
    </row>
    <row r="1027" spans="1:5" ht="15.75" customHeight="1">
      <c r="A1027" s="2">
        <v>44833</v>
      </c>
      <c r="B1027" s="3">
        <v>26.814582999999999</v>
      </c>
      <c r="C1027" s="4">
        <f t="shared" si="0"/>
        <v>-1.5924616781728119E-2</v>
      </c>
      <c r="D1027" s="4">
        <f t="shared" si="1"/>
        <v>-1.6052775902541807E-2</v>
      </c>
      <c r="E1027" s="4">
        <f t="shared" si="2"/>
        <v>-4.0452995274405357</v>
      </c>
    </row>
    <row r="1028" spans="1:5" ht="15.75" customHeight="1">
      <c r="A1028" s="2">
        <v>44834</v>
      </c>
      <c r="B1028" s="3">
        <v>26.272172999999999</v>
      </c>
      <c r="C1028" s="4">
        <f t="shared" si="0"/>
        <v>-2.0228172110675759E-2</v>
      </c>
      <c r="D1028" s="4">
        <f t="shared" si="1"/>
        <v>-2.0435563110688462E-2</v>
      </c>
      <c r="E1028" s="4">
        <f t="shared" si="2"/>
        <v>-5.1497619038934923</v>
      </c>
    </row>
    <row r="1029" spans="1:5" ht="15.75" customHeight="1">
      <c r="A1029" s="2">
        <v>44837</v>
      </c>
      <c r="B1029" s="3">
        <v>27.041405000000001</v>
      </c>
      <c r="C1029" s="4">
        <f t="shared" si="0"/>
        <v>2.927934434658307E-2</v>
      </c>
      <c r="D1029" s="4">
        <f t="shared" si="1"/>
        <v>2.8858891678351879E-2</v>
      </c>
      <c r="E1029" s="4">
        <f t="shared" si="2"/>
        <v>7.2724407029446736</v>
      </c>
    </row>
    <row r="1030" spans="1:5" ht="15.75" customHeight="1">
      <c r="A1030" s="2">
        <v>44838</v>
      </c>
      <c r="B1030" s="3">
        <v>27.731739000000001</v>
      </c>
      <c r="C1030" s="4">
        <f t="shared" si="0"/>
        <v>2.5528777073528536E-2</v>
      </c>
      <c r="D1030" s="4">
        <f t="shared" si="1"/>
        <v>2.5208359641728951E-2</v>
      </c>
      <c r="E1030" s="4">
        <f t="shared" si="2"/>
        <v>6.3525066297156956</v>
      </c>
    </row>
    <row r="1031" spans="1:5" ht="15.75" customHeight="1">
      <c r="A1031" s="2">
        <v>44839</v>
      </c>
      <c r="B1031" s="3">
        <v>27.435880999999998</v>
      </c>
      <c r="C1031" s="4">
        <f t="shared" si="0"/>
        <v>-1.0668570045318924E-2</v>
      </c>
      <c r="D1031" s="4">
        <f t="shared" si="1"/>
        <v>-1.0725887265081387E-2</v>
      </c>
      <c r="E1031" s="4">
        <f t="shared" si="2"/>
        <v>-2.7029235908005096</v>
      </c>
    </row>
    <row r="1032" spans="1:5" ht="15.75" customHeight="1">
      <c r="A1032" s="2">
        <v>44840</v>
      </c>
      <c r="B1032" s="3">
        <v>26.982233000000001</v>
      </c>
      <c r="C1032" s="4">
        <f t="shared" si="0"/>
        <v>-1.6534843550312733E-2</v>
      </c>
      <c r="D1032" s="4">
        <f t="shared" si="1"/>
        <v>-1.6673069894810762E-2</v>
      </c>
      <c r="E1032" s="4">
        <f t="shared" si="2"/>
        <v>-4.2016136134923121</v>
      </c>
    </row>
    <row r="1033" spans="1:5" ht="15.75" customHeight="1">
      <c r="A1033" s="2">
        <v>44841</v>
      </c>
      <c r="B1033" s="3">
        <v>26.400379000000001</v>
      </c>
      <c r="C1033" s="4">
        <f t="shared" si="0"/>
        <v>-2.156433828141651E-2</v>
      </c>
      <c r="D1033" s="4">
        <f t="shared" si="1"/>
        <v>-2.1800246256065265E-2</v>
      </c>
      <c r="E1033" s="4">
        <f t="shared" si="2"/>
        <v>-5.4936620565284464</v>
      </c>
    </row>
    <row r="1034" spans="1:5" ht="15.75" customHeight="1">
      <c r="A1034" s="2">
        <v>44844</v>
      </c>
      <c r="B1034" s="3">
        <v>26.222864000000001</v>
      </c>
      <c r="C1034" s="4">
        <f t="shared" si="0"/>
        <v>-6.7239565007759794E-3</v>
      </c>
      <c r="D1034" s="4">
        <f t="shared" si="1"/>
        <v>-6.7466641436649292E-3</v>
      </c>
      <c r="E1034" s="4">
        <f t="shared" si="2"/>
        <v>-1.7001593642035622</v>
      </c>
    </row>
    <row r="1035" spans="1:5" ht="15.75" customHeight="1">
      <c r="A1035" s="2">
        <v>44845</v>
      </c>
      <c r="B1035" s="3">
        <v>26.143967</v>
      </c>
      <c r="C1035" s="4">
        <f t="shared" si="0"/>
        <v>-3.0087102613963646E-3</v>
      </c>
      <c r="D1035" s="4">
        <f t="shared" si="1"/>
        <v>-3.0132455292707062E-3</v>
      </c>
      <c r="E1035" s="4">
        <f t="shared" si="2"/>
        <v>-0.75933787337621794</v>
      </c>
    </row>
    <row r="1036" spans="1:5" ht="15.75" customHeight="1">
      <c r="A1036" s="2">
        <v>44846</v>
      </c>
      <c r="B1036" s="3">
        <v>26.282033999999999</v>
      </c>
      <c r="C1036" s="4">
        <f t="shared" si="0"/>
        <v>5.2810271677591813E-3</v>
      </c>
      <c r="D1036" s="4">
        <f t="shared" si="1"/>
        <v>5.2671314447766942E-3</v>
      </c>
      <c r="E1036" s="4">
        <f t="shared" si="2"/>
        <v>1.3273171240837269</v>
      </c>
    </row>
    <row r="1037" spans="1:5" ht="15.75" customHeight="1">
      <c r="A1037" s="2">
        <v>44847</v>
      </c>
      <c r="B1037" s="3">
        <v>27.120297999999998</v>
      </c>
      <c r="C1037" s="4">
        <f t="shared" si="0"/>
        <v>3.189494389969965E-2</v>
      </c>
      <c r="D1037" s="4">
        <f t="shared" si="1"/>
        <v>3.139686333074454E-2</v>
      </c>
      <c r="E1037" s="4">
        <f t="shared" si="2"/>
        <v>7.9120095593476236</v>
      </c>
    </row>
    <row r="1038" spans="1:5" ht="15.75" customHeight="1">
      <c r="A1038" s="2">
        <v>44848</v>
      </c>
      <c r="B1038" s="3">
        <v>26.932922000000001</v>
      </c>
      <c r="C1038" s="4">
        <f t="shared" si="0"/>
        <v>-6.9090686245408105E-3</v>
      </c>
      <c r="D1038" s="4">
        <f t="shared" si="1"/>
        <v>-6.9330467473249337E-3</v>
      </c>
      <c r="E1038" s="4">
        <f t="shared" si="2"/>
        <v>-1.7471277803258833</v>
      </c>
    </row>
    <row r="1039" spans="1:5" ht="15.75" customHeight="1">
      <c r="A1039" s="2">
        <v>44851</v>
      </c>
      <c r="B1039" s="3">
        <v>27.761326</v>
      </c>
      <c r="C1039" s="4">
        <f t="shared" si="0"/>
        <v>3.0758044002800699E-2</v>
      </c>
      <c r="D1039" s="4">
        <f t="shared" si="1"/>
        <v>3.0294496603332829E-2</v>
      </c>
      <c r="E1039" s="4">
        <f t="shared" si="2"/>
        <v>7.6342131440398733</v>
      </c>
    </row>
    <row r="1040" spans="1:5" ht="15.75" customHeight="1">
      <c r="A1040" s="2">
        <v>44852</v>
      </c>
      <c r="B1040" s="3">
        <v>28.017734999999998</v>
      </c>
      <c r="C1040" s="4">
        <f t="shared" si="0"/>
        <v>9.2361942653603028E-3</v>
      </c>
      <c r="D1040" s="4">
        <f t="shared" si="1"/>
        <v>9.1938014553309671E-3</v>
      </c>
      <c r="E1040" s="4">
        <f t="shared" si="2"/>
        <v>2.3168379667434036</v>
      </c>
    </row>
    <row r="1041" spans="1:5" ht="15.75" customHeight="1">
      <c r="A1041" s="2">
        <v>44853</v>
      </c>
      <c r="B1041" s="3">
        <v>27.534502</v>
      </c>
      <c r="C1041" s="4">
        <f t="shared" si="0"/>
        <v>-1.7247397050475299E-2</v>
      </c>
      <c r="D1041" s="4">
        <f t="shared" si="1"/>
        <v>-1.7397866045135466E-2</v>
      </c>
      <c r="E1041" s="4">
        <f t="shared" si="2"/>
        <v>-4.3842622433741374</v>
      </c>
    </row>
    <row r="1042" spans="1:5" ht="15.75" customHeight="1">
      <c r="A1042" s="2">
        <v>44854</v>
      </c>
      <c r="B1042" s="3">
        <v>26.706097</v>
      </c>
      <c r="C1042" s="4">
        <f t="shared" si="0"/>
        <v>-3.0086071649307478E-2</v>
      </c>
      <c r="D1042" s="4">
        <f t="shared" si="1"/>
        <v>-3.0547945080852401E-2</v>
      </c>
      <c r="E1042" s="4">
        <f t="shared" si="2"/>
        <v>-7.6980821603748053</v>
      </c>
    </row>
    <row r="1043" spans="1:5" ht="15.75" customHeight="1">
      <c r="A1043" s="2">
        <v>44855</v>
      </c>
      <c r="B1043" s="3">
        <v>27.159745999999998</v>
      </c>
      <c r="C1043" s="4">
        <f t="shared" si="0"/>
        <v>1.6986720298364774E-2</v>
      </c>
      <c r="D1043" s="4">
        <f t="shared" si="1"/>
        <v>1.6844059260781412E-2</v>
      </c>
      <c r="E1043" s="4">
        <f t="shared" si="2"/>
        <v>4.2447029337169155</v>
      </c>
    </row>
    <row r="1044" spans="1:5" ht="15.75" customHeight="1">
      <c r="A1044" s="2">
        <v>44858</v>
      </c>
      <c r="B1044" s="3">
        <v>27.771184999999999</v>
      </c>
      <c r="C1044" s="4">
        <f t="shared" si="0"/>
        <v>2.2512692129005949E-2</v>
      </c>
      <c r="D1044" s="4">
        <f t="shared" si="1"/>
        <v>2.2263021697884737E-2</v>
      </c>
      <c r="E1044" s="4">
        <f t="shared" si="2"/>
        <v>5.6102814678669537</v>
      </c>
    </row>
    <row r="1045" spans="1:5" ht="15.75" customHeight="1">
      <c r="A1045" s="2">
        <v>44859</v>
      </c>
      <c r="B1045" s="3">
        <v>28.362901999999998</v>
      </c>
      <c r="C1045" s="4">
        <f t="shared" si="0"/>
        <v>2.1306868972281852E-2</v>
      </c>
      <c r="D1045" s="4">
        <f t="shared" si="1"/>
        <v>2.1083051293860487E-2</v>
      </c>
      <c r="E1045" s="4">
        <f t="shared" si="2"/>
        <v>5.3129289260528427</v>
      </c>
    </row>
    <row r="1046" spans="1:5" ht="15.75" customHeight="1">
      <c r="A1046" s="2">
        <v>44860</v>
      </c>
      <c r="B1046" s="3">
        <v>28.372765000000001</v>
      </c>
      <c r="C1046" s="4">
        <f t="shared" si="0"/>
        <v>3.477429777814288E-4</v>
      </c>
      <c r="D1046" s="4">
        <f t="shared" si="1"/>
        <v>3.4768252920540333E-4</v>
      </c>
      <c r="E1046" s="4">
        <f t="shared" si="2"/>
        <v>8.7615997359761638E-2</v>
      </c>
    </row>
    <row r="1047" spans="1:5" ht="15.75" customHeight="1">
      <c r="A1047" s="2">
        <v>44861</v>
      </c>
      <c r="B1047" s="3">
        <v>28.412212</v>
      </c>
      <c r="C1047" s="4">
        <f t="shared" si="0"/>
        <v>1.3903121532215532E-3</v>
      </c>
      <c r="D1047" s="4">
        <f t="shared" si="1"/>
        <v>1.3893465641563246E-3</v>
      </c>
      <c r="E1047" s="4">
        <f t="shared" si="2"/>
        <v>0.35011533416739382</v>
      </c>
    </row>
    <row r="1048" spans="1:5" ht="15.75" customHeight="1">
      <c r="A1048" s="2">
        <v>44862</v>
      </c>
      <c r="B1048" s="3">
        <v>28.816551</v>
      </c>
      <c r="C1048" s="4">
        <f t="shared" si="0"/>
        <v>1.4231169329582653E-2</v>
      </c>
      <c r="D1048" s="4">
        <f t="shared" si="1"/>
        <v>1.413085682862408E-2</v>
      </c>
      <c r="E1048" s="4">
        <f t="shared" si="2"/>
        <v>3.5609759208132683</v>
      </c>
    </row>
    <row r="1049" spans="1:5" ht="15.75" customHeight="1">
      <c r="A1049" s="2">
        <v>44865</v>
      </c>
      <c r="B1049" s="3">
        <v>28.658760000000001</v>
      </c>
      <c r="C1049" s="4">
        <f t="shared" si="0"/>
        <v>-5.4757073461011892E-3</v>
      </c>
      <c r="D1049" s="4">
        <f t="shared" si="1"/>
        <v>-5.4907539840324052E-3</v>
      </c>
      <c r="E1049" s="4">
        <f t="shared" si="2"/>
        <v>-1.383670003976166</v>
      </c>
    </row>
    <row r="1050" spans="1:5" ht="15.75" customHeight="1">
      <c r="A1050" s="2">
        <v>44866</v>
      </c>
      <c r="B1050" s="3">
        <v>28.668623</v>
      </c>
      <c r="C1050" s="4">
        <f t="shared" si="0"/>
        <v>3.4415306175142568E-4</v>
      </c>
      <c r="D1050" s="4">
        <f t="shared" si="1"/>
        <v>3.4409385467024838E-4</v>
      </c>
      <c r="E1050" s="4">
        <f t="shared" si="2"/>
        <v>8.6711651376902593E-2</v>
      </c>
    </row>
    <row r="1051" spans="1:5" ht="15.75" customHeight="1">
      <c r="A1051" s="2">
        <v>44867</v>
      </c>
      <c r="B1051" s="3">
        <v>28.136078000000001</v>
      </c>
      <c r="C1051" s="4">
        <f t="shared" si="0"/>
        <v>-1.8575883466743378E-2</v>
      </c>
      <c r="D1051" s="4">
        <f t="shared" si="1"/>
        <v>-1.8750582026001363E-2</v>
      </c>
      <c r="E1051" s="4">
        <f t="shared" si="2"/>
        <v>-4.7251466705523431</v>
      </c>
    </row>
    <row r="1052" spans="1:5" ht="15.75" customHeight="1">
      <c r="A1052" s="2">
        <v>44868</v>
      </c>
      <c r="B1052" s="3">
        <v>28.599589999999999</v>
      </c>
      <c r="C1052" s="4">
        <f t="shared" si="0"/>
        <v>1.6473937838813138E-2</v>
      </c>
      <c r="D1052" s="4">
        <f t="shared" si="1"/>
        <v>1.633971464180007E-2</v>
      </c>
      <c r="E1052" s="4">
        <f t="shared" si="2"/>
        <v>4.1176080897336176</v>
      </c>
    </row>
    <row r="1053" spans="1:5" ht="15.75" customHeight="1">
      <c r="A1053" s="2">
        <v>44869</v>
      </c>
      <c r="B1053" s="3">
        <v>29.220887999999999</v>
      </c>
      <c r="C1053" s="4">
        <f t="shared" si="0"/>
        <v>2.1724017721932359E-2</v>
      </c>
      <c r="D1053" s="4">
        <f t="shared" si="1"/>
        <v>2.1491413945804966E-2</v>
      </c>
      <c r="E1053" s="4">
        <f t="shared" si="2"/>
        <v>5.4158363143428518</v>
      </c>
    </row>
    <row r="1054" spans="1:5" ht="15.75" customHeight="1">
      <c r="A1054" s="2">
        <v>44872</v>
      </c>
      <c r="B1054" s="3">
        <v>29.546333000000001</v>
      </c>
      <c r="C1054" s="4">
        <f t="shared" si="0"/>
        <v>1.1137409650247522E-2</v>
      </c>
      <c r="D1054" s="4">
        <f t="shared" si="1"/>
        <v>1.1075845392543424E-2</v>
      </c>
      <c r="E1054" s="4">
        <f t="shared" si="2"/>
        <v>2.7911130389209426</v>
      </c>
    </row>
    <row r="1055" spans="1:5" ht="15.75" customHeight="1">
      <c r="A1055" s="2">
        <v>44873</v>
      </c>
      <c r="B1055" s="3">
        <v>29.566057000000001</v>
      </c>
      <c r="C1055" s="4">
        <f t="shared" si="0"/>
        <v>6.6756169031196102E-4</v>
      </c>
      <c r="D1055" s="4">
        <f t="shared" si="1"/>
        <v>6.6733897012095954E-4</v>
      </c>
      <c r="E1055" s="4">
        <f t="shared" si="2"/>
        <v>0.16816942047048181</v>
      </c>
    </row>
    <row r="1056" spans="1:5" ht="15.75" customHeight="1">
      <c r="A1056" s="2">
        <v>44874</v>
      </c>
      <c r="B1056" s="3">
        <v>29.023652999999999</v>
      </c>
      <c r="C1056" s="4">
        <f t="shared" si="0"/>
        <v>-1.8345496661932338E-2</v>
      </c>
      <c r="D1056" s="4">
        <f t="shared" si="1"/>
        <v>-1.8515862128859539E-2</v>
      </c>
      <c r="E1056" s="4">
        <f t="shared" si="2"/>
        <v>-4.665997256472604</v>
      </c>
    </row>
    <row r="1057" spans="1:5" ht="15.75" customHeight="1">
      <c r="A1057" s="2">
        <v>44875</v>
      </c>
      <c r="B1057" s="3">
        <v>30.788934999999999</v>
      </c>
      <c r="C1057" s="4">
        <f t="shared" si="0"/>
        <v>6.082218527075138E-2</v>
      </c>
      <c r="D1057" s="4">
        <f t="shared" si="1"/>
        <v>5.9044253947543909E-2</v>
      </c>
      <c r="E1057" s="4">
        <f t="shared" si="2"/>
        <v>14.879151994781065</v>
      </c>
    </row>
    <row r="1058" spans="1:5" ht="15.75" customHeight="1">
      <c r="A1058" s="2">
        <v>44876</v>
      </c>
      <c r="B1058" s="3">
        <v>31.498996999999999</v>
      </c>
      <c r="C1058" s="4">
        <f t="shared" si="0"/>
        <v>2.3062246225795099E-2</v>
      </c>
      <c r="D1058" s="4">
        <f t="shared" si="1"/>
        <v>2.2800331868933741E-2</v>
      </c>
      <c r="E1058" s="4">
        <f t="shared" si="2"/>
        <v>5.7456836309713024</v>
      </c>
    </row>
    <row r="1059" spans="1:5" ht="15.75" customHeight="1">
      <c r="A1059" s="2">
        <v>44879</v>
      </c>
      <c r="B1059" s="3">
        <v>31.360928000000001</v>
      </c>
      <c r="C1059" s="4">
        <f t="shared" si="0"/>
        <v>-4.3832824264213241E-3</v>
      </c>
      <c r="D1059" s="4">
        <f t="shared" si="1"/>
        <v>-4.3929171736899735E-3</v>
      </c>
      <c r="E1059" s="4">
        <f t="shared" si="2"/>
        <v>-1.1070151277698734</v>
      </c>
    </row>
    <row r="1060" spans="1:5" ht="15.75" customHeight="1">
      <c r="A1060" s="2">
        <v>44880</v>
      </c>
      <c r="B1060" s="3">
        <v>30.877693000000001</v>
      </c>
      <c r="C1060" s="4">
        <f t="shared" si="0"/>
        <v>-1.5408823361349527E-2</v>
      </c>
      <c r="D1060" s="4">
        <f t="shared" si="1"/>
        <v>-1.552877306458208E-2</v>
      </c>
      <c r="E1060" s="4">
        <f t="shared" si="2"/>
        <v>-3.9132508122746841</v>
      </c>
    </row>
    <row r="1061" spans="1:5" ht="15.75" customHeight="1">
      <c r="A1061" s="2">
        <v>44881</v>
      </c>
      <c r="B1061" s="3">
        <v>30.808661000000001</v>
      </c>
      <c r="C1061" s="4">
        <f t="shared" si="0"/>
        <v>-2.2356592508384608E-3</v>
      </c>
      <c r="D1061" s="4">
        <f t="shared" si="1"/>
        <v>-2.2381620679747171E-3</v>
      </c>
      <c r="E1061" s="4">
        <f t="shared" si="2"/>
        <v>-0.56401684112962869</v>
      </c>
    </row>
    <row r="1062" spans="1:5" ht="15.75" customHeight="1">
      <c r="A1062" s="2">
        <v>44882</v>
      </c>
      <c r="B1062" s="3">
        <v>30.522663000000001</v>
      </c>
      <c r="C1062" s="4">
        <f t="shared" si="0"/>
        <v>-9.2830389480412449E-3</v>
      </c>
      <c r="D1062" s="4">
        <f t="shared" si="1"/>
        <v>-9.3263948792285164E-3</v>
      </c>
      <c r="E1062" s="4">
        <f t="shared" si="2"/>
        <v>-2.3502515095655863</v>
      </c>
    </row>
    <row r="1063" spans="1:5" ht="15.75" customHeight="1">
      <c r="A1063" s="2">
        <v>44883</v>
      </c>
      <c r="B1063" s="3">
        <v>30.453628999999999</v>
      </c>
      <c r="C1063" s="4">
        <f t="shared" si="0"/>
        <v>-2.2617292599928793E-3</v>
      </c>
      <c r="D1063" s="4">
        <f t="shared" si="1"/>
        <v>-2.2642908327338593E-3</v>
      </c>
      <c r="E1063" s="4">
        <f t="shared" si="2"/>
        <v>-0.57060128984893255</v>
      </c>
    </row>
    <row r="1064" spans="1:5" ht="15.75" customHeight="1">
      <c r="A1064" s="2">
        <v>44886</v>
      </c>
      <c r="B1064" s="3">
        <v>30.857970999999999</v>
      </c>
      <c r="C1064" s="4">
        <f t="shared" si="0"/>
        <v>1.327730104021428E-2</v>
      </c>
      <c r="D1064" s="4">
        <f t="shared" si="1"/>
        <v>1.3189930195090011E-2</v>
      </c>
      <c r="E1064" s="4">
        <f t="shared" si="2"/>
        <v>3.3238624091626829</v>
      </c>
    </row>
    <row r="1065" spans="1:5" ht="15.75" customHeight="1">
      <c r="A1065" s="2">
        <v>44887</v>
      </c>
      <c r="B1065" s="3">
        <v>31.479272999999999</v>
      </c>
      <c r="C1065" s="4">
        <f t="shared" si="0"/>
        <v>2.0134246674870491E-2</v>
      </c>
      <c r="D1065" s="4">
        <f t="shared" si="1"/>
        <v>1.9934233022893991E-2</v>
      </c>
      <c r="E1065" s="4">
        <f t="shared" si="2"/>
        <v>5.0234267217692858</v>
      </c>
    </row>
    <row r="1066" spans="1:5" ht="15.75" customHeight="1">
      <c r="A1066" s="2">
        <v>44888</v>
      </c>
      <c r="B1066" s="3">
        <v>31.627200999999999</v>
      </c>
      <c r="C1066" s="4">
        <f t="shared" si="0"/>
        <v>4.6992190702752346E-3</v>
      </c>
      <c r="D1066" s="4">
        <f t="shared" si="1"/>
        <v>4.688212209304393E-3</v>
      </c>
      <c r="E1066" s="4">
        <f t="shared" si="2"/>
        <v>1.1814294767447071</v>
      </c>
    </row>
    <row r="1067" spans="1:5" ht="15.75" customHeight="1">
      <c r="A1067" s="2">
        <v>44890</v>
      </c>
      <c r="B1067" s="3">
        <v>31.577891999999999</v>
      </c>
      <c r="C1067" s="4">
        <f t="shared" si="0"/>
        <v>-1.5590693593151332E-3</v>
      </c>
      <c r="D1067" s="4">
        <f t="shared" si="1"/>
        <v>-1.5602859726361956E-3</v>
      </c>
      <c r="E1067" s="4">
        <f t="shared" si="2"/>
        <v>-0.39319206510432125</v>
      </c>
    </row>
    <row r="1068" spans="1:5" ht="15.75" customHeight="1">
      <c r="A1068" s="2">
        <v>44893</v>
      </c>
      <c r="B1068" s="3">
        <v>31.262309999999999</v>
      </c>
      <c r="C1068" s="4">
        <f t="shared" si="0"/>
        <v>-9.9937639915925729E-3</v>
      </c>
      <c r="D1068" s="4">
        <f t="shared" si="1"/>
        <v>-1.004403687494871E-2</v>
      </c>
      <c r="E1068" s="4">
        <f t="shared" si="2"/>
        <v>-2.5310972924870749</v>
      </c>
    </row>
    <row r="1069" spans="1:5" ht="15.75" customHeight="1">
      <c r="A1069" s="2">
        <v>44894</v>
      </c>
      <c r="B1069" s="3">
        <v>31.826215999999999</v>
      </c>
      <c r="C1069" s="4">
        <f t="shared" si="0"/>
        <v>1.8037886515743697E-2</v>
      </c>
      <c r="D1069" s="4">
        <f t="shared" si="1"/>
        <v>1.7877134052454093E-2</v>
      </c>
      <c r="E1069" s="4">
        <f t="shared" si="2"/>
        <v>4.505037781218431</v>
      </c>
    </row>
    <row r="1070" spans="1:5" ht="15.75" customHeight="1">
      <c r="A1070" s="2">
        <v>44895</v>
      </c>
      <c r="B1070" s="3">
        <v>32.34066</v>
      </c>
      <c r="C1070" s="4">
        <f t="shared" si="0"/>
        <v>1.6164158503794514E-2</v>
      </c>
      <c r="D1070" s="4">
        <f t="shared" si="1"/>
        <v>1.603490943523192E-2</v>
      </c>
      <c r="E1070" s="4">
        <f t="shared" si="2"/>
        <v>4.0407971776784439</v>
      </c>
    </row>
    <row r="1071" spans="1:5" ht="15.75" customHeight="1">
      <c r="A1071" s="2">
        <v>44896</v>
      </c>
      <c r="B1071" s="3">
        <v>32.330768999999997</v>
      </c>
      <c r="C1071" s="4">
        <f t="shared" si="0"/>
        <v>-3.0583791425416808E-4</v>
      </c>
      <c r="D1071" s="4">
        <f t="shared" si="1"/>
        <v>-3.0588469220699184E-4</v>
      </c>
      <c r="E1071" s="4">
        <f t="shared" si="2"/>
        <v>-7.7082942436161941E-2</v>
      </c>
    </row>
    <row r="1072" spans="1:5" ht="15.75" customHeight="1">
      <c r="A1072" s="2">
        <v>44897</v>
      </c>
      <c r="B1072" s="3">
        <v>31.707498999999999</v>
      </c>
      <c r="C1072" s="4">
        <f t="shared" si="0"/>
        <v>-1.9277920670553738E-2</v>
      </c>
      <c r="D1072" s="4">
        <f t="shared" si="1"/>
        <v>-1.946616299060799E-2</v>
      </c>
      <c r="E1072" s="4">
        <f t="shared" si="2"/>
        <v>-4.9054730736332139</v>
      </c>
    </row>
    <row r="1073" spans="1:5" ht="15.75" customHeight="1">
      <c r="A1073" s="2">
        <v>44900</v>
      </c>
      <c r="B1073" s="3">
        <v>31.014982</v>
      </c>
      <c r="C1073" s="4">
        <f t="shared" si="0"/>
        <v>-2.1840795453466663E-2</v>
      </c>
      <c r="D1073" s="4">
        <f t="shared" si="1"/>
        <v>-2.2082836360594809E-2</v>
      </c>
      <c r="E1073" s="4">
        <f t="shared" si="2"/>
        <v>-5.5648747628698922</v>
      </c>
    </row>
    <row r="1074" spans="1:5" ht="15.75" customHeight="1">
      <c r="A1074" s="2">
        <v>44901</v>
      </c>
      <c r="B1074" s="3">
        <v>30.827009</v>
      </c>
      <c r="C1074" s="4">
        <f t="shared" si="0"/>
        <v>-6.060716075862933E-3</v>
      </c>
      <c r="D1074" s="4">
        <f t="shared" si="1"/>
        <v>-6.079156762469882E-3</v>
      </c>
      <c r="E1074" s="4">
        <f t="shared" si="2"/>
        <v>-1.5319475041424102</v>
      </c>
    </row>
    <row r="1075" spans="1:5" ht="15.75" customHeight="1">
      <c r="A1075" s="2">
        <v>44902</v>
      </c>
      <c r="B1075" s="3">
        <v>30.579681000000001</v>
      </c>
      <c r="C1075" s="4">
        <f t="shared" si="0"/>
        <v>-8.023094293708467E-3</v>
      </c>
      <c r="D1075" s="4">
        <f t="shared" si="1"/>
        <v>-8.0554525062728009E-3</v>
      </c>
      <c r="E1075" s="4">
        <f t="shared" si="2"/>
        <v>-2.0299740315807457</v>
      </c>
    </row>
    <row r="1076" spans="1:5" ht="15.75" customHeight="1">
      <c r="A1076" s="2">
        <v>44903</v>
      </c>
      <c r="B1076" s="3">
        <v>31.183163</v>
      </c>
      <c r="C1076" s="4">
        <f t="shared" si="0"/>
        <v>1.9734738240075152E-2</v>
      </c>
      <c r="D1076" s="4">
        <f t="shared" si="1"/>
        <v>1.954253292562538E-2</v>
      </c>
      <c r="E1076" s="4">
        <f t="shared" si="2"/>
        <v>4.9247182972575958</v>
      </c>
    </row>
    <row r="1077" spans="1:5" ht="15.75" customHeight="1">
      <c r="A1077" s="2">
        <v>44904</v>
      </c>
      <c r="B1077" s="3">
        <v>31.084232</v>
      </c>
      <c r="C1077" s="4">
        <f t="shared" si="0"/>
        <v>-3.17257745790574E-3</v>
      </c>
      <c r="D1077" s="4">
        <f t="shared" si="1"/>
        <v>-3.1776207514200884E-3</v>
      </c>
      <c r="E1077" s="4">
        <f t="shared" si="2"/>
        <v>-0.80076042935786229</v>
      </c>
    </row>
    <row r="1078" spans="1:5" ht="15.75" customHeight="1">
      <c r="A1078" s="2">
        <v>44907</v>
      </c>
      <c r="B1078" s="3">
        <v>31.875686999999999</v>
      </c>
      <c r="C1078" s="4">
        <f t="shared" si="0"/>
        <v>2.5461623114896297E-2</v>
      </c>
      <c r="D1078" s="4">
        <f t="shared" si="1"/>
        <v>2.5142875221470178E-2</v>
      </c>
      <c r="E1078" s="4">
        <f t="shared" si="2"/>
        <v>6.3360045558104847</v>
      </c>
    </row>
    <row r="1079" spans="1:5" ht="15.75" customHeight="1">
      <c r="A1079" s="2">
        <v>44908</v>
      </c>
      <c r="B1079" s="3">
        <v>32.390129000000002</v>
      </c>
      <c r="C1079" s="4">
        <f t="shared" si="0"/>
        <v>1.6139009019633131E-2</v>
      </c>
      <c r="D1079" s="4">
        <f t="shared" si="1"/>
        <v>1.6010159698514867E-2</v>
      </c>
      <c r="E1079" s="4">
        <f t="shared" si="2"/>
        <v>4.0345602440257462</v>
      </c>
    </row>
    <row r="1080" spans="1:5" ht="15.75" customHeight="1">
      <c r="A1080" s="2">
        <v>44909</v>
      </c>
      <c r="B1080" s="3">
        <v>32.320869000000002</v>
      </c>
      <c r="C1080" s="4">
        <f t="shared" si="0"/>
        <v>-2.1383057782820153E-3</v>
      </c>
      <c r="D1080" s="4">
        <f t="shared" si="1"/>
        <v>-2.1405952183468917E-3</v>
      </c>
      <c r="E1080" s="4">
        <f t="shared" si="2"/>
        <v>-0.53942999502341671</v>
      </c>
    </row>
    <row r="1081" spans="1:5" ht="15.75" customHeight="1">
      <c r="A1081" s="2">
        <v>44910</v>
      </c>
      <c r="B1081" s="3">
        <v>31.430492000000001</v>
      </c>
      <c r="C1081" s="4">
        <f t="shared" si="0"/>
        <v>-2.7548052621976248E-2</v>
      </c>
      <c r="D1081" s="4">
        <f t="shared" si="1"/>
        <v>-2.7934616146800359E-2</v>
      </c>
      <c r="E1081" s="4">
        <f t="shared" si="2"/>
        <v>-7.0395232689936904</v>
      </c>
    </row>
    <row r="1082" spans="1:5" ht="15.75" customHeight="1">
      <c r="A1082" s="2">
        <v>44911</v>
      </c>
      <c r="B1082" s="3">
        <v>31.311772999999999</v>
      </c>
      <c r="C1082" s="4">
        <f t="shared" si="0"/>
        <v>-3.7771919065092024E-3</v>
      </c>
      <c r="D1082" s="4">
        <f t="shared" si="1"/>
        <v>-3.784343510191448E-3</v>
      </c>
      <c r="E1082" s="4">
        <f t="shared" si="2"/>
        <v>-0.95365456456824493</v>
      </c>
    </row>
    <row r="1083" spans="1:5" ht="15.75" customHeight="1">
      <c r="A1083" s="2">
        <v>44914</v>
      </c>
      <c r="B1083" s="3">
        <v>30.846798</v>
      </c>
      <c r="C1083" s="4">
        <f t="shared" si="0"/>
        <v>-1.4849845775261562E-2</v>
      </c>
      <c r="D1083" s="4">
        <f t="shared" si="1"/>
        <v>-1.4961208590674064E-2</v>
      </c>
      <c r="E1083" s="4">
        <f t="shared" si="2"/>
        <v>-3.770224564849864</v>
      </c>
    </row>
    <row r="1084" spans="1:5" ht="15.75" customHeight="1">
      <c r="A1084" s="2">
        <v>44915</v>
      </c>
      <c r="B1084" s="3">
        <v>30.401606000000001</v>
      </c>
      <c r="C1084" s="4">
        <f t="shared" si="0"/>
        <v>-1.4432356966191393E-2</v>
      </c>
      <c r="D1084" s="4">
        <f t="shared" si="1"/>
        <v>-1.4537516455862629E-2</v>
      </c>
      <c r="E1084" s="4">
        <f t="shared" si="2"/>
        <v>-3.6634541468773825</v>
      </c>
    </row>
    <row r="1085" spans="1:5" ht="15.75" customHeight="1">
      <c r="A1085" s="2">
        <v>44916</v>
      </c>
      <c r="B1085" s="3">
        <v>30.886369999999999</v>
      </c>
      <c r="C1085" s="4">
        <f t="shared" si="0"/>
        <v>1.5945341834901695E-2</v>
      </c>
      <c r="D1085" s="4">
        <f t="shared" si="1"/>
        <v>1.581955030256485E-2</v>
      </c>
      <c r="E1085" s="4">
        <f t="shared" si="2"/>
        <v>3.986526676246342</v>
      </c>
    </row>
    <row r="1086" spans="1:5" ht="15.75" customHeight="1">
      <c r="A1086" s="2">
        <v>44917</v>
      </c>
      <c r="B1086" s="3">
        <v>30.639040000000001</v>
      </c>
      <c r="C1086" s="4">
        <f t="shared" si="0"/>
        <v>-8.0077393361537158E-3</v>
      </c>
      <c r="D1086" s="4">
        <f t="shared" si="1"/>
        <v>-8.039973477853039E-3</v>
      </c>
      <c r="E1086" s="4">
        <f t="shared" si="2"/>
        <v>-2.0260733164189659</v>
      </c>
    </row>
    <row r="1087" spans="1:5" ht="15.75" customHeight="1">
      <c r="A1087" s="2">
        <v>44918</v>
      </c>
      <c r="B1087" s="3">
        <v>30.916049999999998</v>
      </c>
      <c r="C1087" s="4">
        <f t="shared" si="0"/>
        <v>9.041079616071427E-3</v>
      </c>
      <c r="D1087" s="4">
        <f t="shared" si="1"/>
        <v>9.0004537400078886E-3</v>
      </c>
      <c r="E1087" s="4">
        <f t="shared" si="2"/>
        <v>2.2681143424819878</v>
      </c>
    </row>
    <row r="1088" spans="1:5" ht="15.75" customHeight="1">
      <c r="A1088" s="2">
        <v>44922</v>
      </c>
      <c r="B1088" s="3">
        <v>30.906157</v>
      </c>
      <c r="C1088" s="4">
        <f t="shared" si="0"/>
        <v>-3.1999560099036436E-4</v>
      </c>
      <c r="D1088" s="4">
        <f t="shared" si="1"/>
        <v>-3.2004681050755071E-4</v>
      </c>
      <c r="E1088" s="4">
        <f t="shared" si="2"/>
        <v>-8.0651796247902779E-2</v>
      </c>
    </row>
    <row r="1089" spans="1:5" ht="15.75" customHeight="1">
      <c r="A1089" s="2">
        <v>44923</v>
      </c>
      <c r="B1089" s="3">
        <v>30.510428999999998</v>
      </c>
      <c r="C1089" s="4">
        <f t="shared" si="0"/>
        <v>-1.2804180086188064E-2</v>
      </c>
      <c r="D1089" s="4">
        <f t="shared" si="1"/>
        <v>-1.2886860125014873E-2</v>
      </c>
      <c r="E1089" s="4">
        <f t="shared" si="2"/>
        <v>-3.2474887515037483</v>
      </c>
    </row>
    <row r="1090" spans="1:5" ht="15.75" customHeight="1">
      <c r="A1090" s="2">
        <v>44924</v>
      </c>
      <c r="B1090" s="3">
        <v>30.906157</v>
      </c>
      <c r="C1090" s="4">
        <f t="shared" si="0"/>
        <v>1.2970253548385107E-2</v>
      </c>
      <c r="D1090" s="4">
        <f t="shared" si="1"/>
        <v>1.2886860125014821E-2</v>
      </c>
      <c r="E1090" s="4">
        <f t="shared" si="2"/>
        <v>3.2474887515037349</v>
      </c>
    </row>
    <row r="1091" spans="1:5" ht="15.75" customHeight="1">
      <c r="A1091" s="2">
        <v>44925</v>
      </c>
      <c r="B1091" s="3">
        <v>30.648933</v>
      </c>
      <c r="C1091" s="4">
        <f t="shared" si="0"/>
        <v>-8.3227429408321701E-3</v>
      </c>
      <c r="D1091" s="4">
        <f t="shared" si="1"/>
        <v>-8.3575703401446884E-3</v>
      </c>
      <c r="E1091" s="4">
        <f t="shared" si="2"/>
        <v>-2.1061077257164613</v>
      </c>
    </row>
    <row r="1092" spans="1:5" ht="15.75" customHeight="1">
      <c r="A1092" s="2">
        <v>44929</v>
      </c>
      <c r="B1092" s="3">
        <v>30.550001000000002</v>
      </c>
      <c r="C1092" s="4">
        <f t="shared" si="0"/>
        <v>-3.227910087440819E-3</v>
      </c>
      <c r="D1092" s="4">
        <f t="shared" si="1"/>
        <v>-3.233131027384325E-3</v>
      </c>
      <c r="E1092" s="4">
        <f t="shared" si="2"/>
        <v>-0.81474901890084994</v>
      </c>
    </row>
    <row r="1093" spans="1:5" ht="15.75" customHeight="1">
      <c r="A1093" s="2">
        <v>44930</v>
      </c>
      <c r="B1093" s="3">
        <v>30.945730000000001</v>
      </c>
      <c r="C1093" s="4">
        <f t="shared" si="0"/>
        <v>1.2953485664370332E-2</v>
      </c>
      <c r="D1093" s="4">
        <f t="shared" si="1"/>
        <v>1.2870306803001099E-2</v>
      </c>
      <c r="E1093" s="4">
        <f t="shared" si="2"/>
        <v>3.2433173143562772</v>
      </c>
    </row>
    <row r="1094" spans="1:5" ht="15.75" customHeight="1">
      <c r="A1094" s="2">
        <v>44931</v>
      </c>
      <c r="B1094" s="3">
        <v>30.579681000000001</v>
      </c>
      <c r="C1094" s="4">
        <f t="shared" si="0"/>
        <v>-1.1828740184833264E-2</v>
      </c>
      <c r="D1094" s="4">
        <f t="shared" si="1"/>
        <v>-1.1899256361999315E-2</v>
      </c>
      <c r="E1094" s="4">
        <f t="shared" si="2"/>
        <v>-2.9986126032238274</v>
      </c>
    </row>
    <row r="1095" spans="1:5" ht="15.75" customHeight="1">
      <c r="A1095" s="2">
        <v>44932</v>
      </c>
      <c r="B1095" s="3">
        <v>31.855898</v>
      </c>
      <c r="C1095" s="4">
        <f t="shared" si="0"/>
        <v>4.1734150202547865E-2</v>
      </c>
      <c r="D1095" s="4">
        <f t="shared" si="1"/>
        <v>4.0886776616295813E-2</v>
      </c>
      <c r="E1095" s="4">
        <f t="shared" si="2"/>
        <v>10.303467707306545</v>
      </c>
    </row>
    <row r="1096" spans="1:5" ht="15.75" customHeight="1">
      <c r="A1096" s="2">
        <v>44935</v>
      </c>
      <c r="B1096" s="3">
        <v>31.796537000000001</v>
      </c>
      <c r="C1096" s="4">
        <f t="shared" si="0"/>
        <v>-1.8634225913204238E-3</v>
      </c>
      <c r="D1096" s="4">
        <f t="shared" si="1"/>
        <v>-1.8651609230307541E-3</v>
      </c>
      <c r="E1096" s="4">
        <f t="shared" si="2"/>
        <v>-0.47002055260375003</v>
      </c>
    </row>
    <row r="1097" spans="1:5" ht="15.75" customHeight="1">
      <c r="A1097" s="2">
        <v>44936</v>
      </c>
      <c r="B1097" s="3">
        <v>32.053761000000002</v>
      </c>
      <c r="C1097" s="4">
        <f t="shared" si="0"/>
        <v>8.0896859931633685E-3</v>
      </c>
      <c r="D1097" s="4">
        <f t="shared" si="1"/>
        <v>8.0571398907744122E-3</v>
      </c>
      <c r="E1097" s="4">
        <f t="shared" si="2"/>
        <v>2.030399252475152</v>
      </c>
    </row>
    <row r="1098" spans="1:5" ht="15.75" customHeight="1">
      <c r="A1098" s="2">
        <v>44937</v>
      </c>
      <c r="B1098" s="3">
        <v>32.103225999999999</v>
      </c>
      <c r="C1098" s="4">
        <f t="shared" si="0"/>
        <v>1.5431886448519371E-3</v>
      </c>
      <c r="D1098" s="4">
        <f t="shared" si="1"/>
        <v>1.5419991528383703E-3</v>
      </c>
      <c r="E1098" s="4">
        <f t="shared" si="2"/>
        <v>0.38858378651526931</v>
      </c>
    </row>
    <row r="1099" spans="1:5" ht="15.75" customHeight="1">
      <c r="A1099" s="2">
        <v>44938</v>
      </c>
      <c r="B1099" s="3">
        <v>32.142798999999997</v>
      </c>
      <c r="C1099" s="4">
        <f t="shared" si="0"/>
        <v>1.2326798559122126E-3</v>
      </c>
      <c r="D1099" s="4">
        <f t="shared" si="1"/>
        <v>1.23192072987409E-3</v>
      </c>
      <c r="E1099" s="4">
        <f t="shared" si="2"/>
        <v>0.3104440239282707</v>
      </c>
    </row>
    <row r="1100" spans="1:5" ht="15.75" customHeight="1">
      <c r="A1100" s="2">
        <v>44939</v>
      </c>
      <c r="B1100" s="3">
        <v>32.073543999999998</v>
      </c>
      <c r="C1100" s="4">
        <f t="shared" si="0"/>
        <v>-2.154603897438997E-3</v>
      </c>
      <c r="D1100" s="4">
        <f t="shared" si="1"/>
        <v>-2.1569283959323431E-3</v>
      </c>
      <c r="E1100" s="4">
        <f t="shared" si="2"/>
        <v>-0.54354595577495046</v>
      </c>
    </row>
    <row r="1101" spans="1:5" ht="15.75" customHeight="1">
      <c r="A1101" s="2">
        <v>44943</v>
      </c>
      <c r="B1101" s="3">
        <v>32.251617000000003</v>
      </c>
      <c r="C1101" s="4">
        <f t="shared" si="0"/>
        <v>5.5520213170083361E-3</v>
      </c>
      <c r="D1101" s="4">
        <f t="shared" si="1"/>
        <v>5.5366656570713995E-3</v>
      </c>
      <c r="E1101" s="4">
        <f t="shared" si="2"/>
        <v>1.3952397455819927</v>
      </c>
    </row>
    <row r="1102" spans="1:5" ht="15.75" customHeight="1">
      <c r="A1102" s="2">
        <v>44944</v>
      </c>
      <c r="B1102" s="3">
        <v>31.885573999999998</v>
      </c>
      <c r="C1102" s="4">
        <f t="shared" si="0"/>
        <v>-1.1349601478896538E-2</v>
      </c>
      <c r="D1102" s="4">
        <f t="shared" si="1"/>
        <v>-1.1414499719133827E-2</v>
      </c>
      <c r="E1102" s="4">
        <f t="shared" si="2"/>
        <v>-2.8764539292217246</v>
      </c>
    </row>
    <row r="1103" spans="1:5" ht="15.75" customHeight="1">
      <c r="A1103" s="2">
        <v>44945</v>
      </c>
      <c r="B1103" s="3">
        <v>31.212841000000001</v>
      </c>
      <c r="C1103" s="4">
        <f t="shared" si="0"/>
        <v>-2.109834999363654E-2</v>
      </c>
      <c r="D1103" s="4">
        <f t="shared" si="1"/>
        <v>-2.1324101144241828E-2</v>
      </c>
      <c r="E1103" s="4">
        <f t="shared" si="2"/>
        <v>-5.373673488348941</v>
      </c>
    </row>
    <row r="1104" spans="1:5" ht="15.75" customHeight="1">
      <c r="A1104" s="2">
        <v>44946</v>
      </c>
      <c r="B1104" s="3">
        <v>31.667926999999999</v>
      </c>
      <c r="C1104" s="4">
        <f t="shared" si="0"/>
        <v>1.4580089008879322E-2</v>
      </c>
      <c r="D1104" s="4">
        <f t="shared" si="1"/>
        <v>1.4474821484086998E-2</v>
      </c>
      <c r="E1104" s="4">
        <f t="shared" si="2"/>
        <v>3.6476550139899238</v>
      </c>
    </row>
    <row r="1105" spans="1:5" ht="15.75" customHeight="1">
      <c r="A1105" s="2">
        <v>44949</v>
      </c>
      <c r="B1105" s="3">
        <v>31.707498999999999</v>
      </c>
      <c r="C1105" s="4">
        <f t="shared" si="0"/>
        <v>1.249592371486764E-3</v>
      </c>
      <c r="D1105" s="4">
        <f t="shared" si="1"/>
        <v>1.2488122807353761E-3</v>
      </c>
      <c r="E1105" s="4">
        <f t="shared" si="2"/>
        <v>0.31470069474531476</v>
      </c>
    </row>
    <row r="1106" spans="1:5" ht="15.75" customHeight="1">
      <c r="A1106" s="2">
        <v>44950</v>
      </c>
      <c r="B1106" s="3">
        <v>31.519531000000001</v>
      </c>
      <c r="C1106" s="4">
        <f t="shared" si="0"/>
        <v>-5.9281875243455164E-3</v>
      </c>
      <c r="D1106" s="4">
        <f t="shared" si="1"/>
        <v>-5.9458289838134363E-3</v>
      </c>
      <c r="E1106" s="4">
        <f t="shared" si="2"/>
        <v>-1.4983489039209859</v>
      </c>
    </row>
    <row r="1107" spans="1:5" ht="15.75" customHeight="1">
      <c r="A1107" s="2">
        <v>44951</v>
      </c>
      <c r="B1107" s="3">
        <v>30.718184999999998</v>
      </c>
      <c r="C1107" s="4">
        <f t="shared" si="0"/>
        <v>-2.5423791997412726E-2</v>
      </c>
      <c r="D1107" s="4">
        <f t="shared" si="1"/>
        <v>-2.5752560934544647E-2</v>
      </c>
      <c r="E1107" s="4">
        <f t="shared" si="2"/>
        <v>-6.4896453555052513</v>
      </c>
    </row>
    <row r="1108" spans="1:5" ht="15.75" customHeight="1">
      <c r="A1108" s="2">
        <v>44952</v>
      </c>
      <c r="B1108" s="3">
        <v>29.827805000000001</v>
      </c>
      <c r="C1108" s="4">
        <f t="shared" si="0"/>
        <v>-2.8985436476796949E-2</v>
      </c>
      <c r="D1108" s="4">
        <f t="shared" si="1"/>
        <v>-2.9413812324191362E-2</v>
      </c>
      <c r="E1108" s="4">
        <f t="shared" si="2"/>
        <v>-7.4122807056962232</v>
      </c>
    </row>
    <row r="1109" spans="1:5" ht="15.75" customHeight="1">
      <c r="A1109" s="2">
        <v>44953</v>
      </c>
      <c r="B1109" s="3">
        <v>29.758551000000001</v>
      </c>
      <c r="C1109" s="4">
        <f t="shared" si="0"/>
        <v>-2.321793373665974E-3</v>
      </c>
      <c r="D1109" s="4">
        <f t="shared" si="1"/>
        <v>-2.3244929152289521E-3</v>
      </c>
      <c r="E1109" s="4">
        <f t="shared" si="2"/>
        <v>-0.58577221463769591</v>
      </c>
    </row>
    <row r="1110" spans="1:5" ht="15.75" customHeight="1">
      <c r="A1110" s="2">
        <v>44956</v>
      </c>
      <c r="B1110" s="3">
        <v>29.560687999999999</v>
      </c>
      <c r="C1110" s="4">
        <f t="shared" si="0"/>
        <v>-6.6489460457937509E-3</v>
      </c>
      <c r="D1110" s="4">
        <f t="shared" si="1"/>
        <v>-6.6711487587052176E-3</v>
      </c>
      <c r="E1110" s="4">
        <f t="shared" si="2"/>
        <v>-1.6811294871937148</v>
      </c>
    </row>
    <row r="1111" spans="1:5" ht="15.75" customHeight="1">
      <c r="A1111" s="2">
        <v>44957</v>
      </c>
      <c r="B1111" s="3">
        <v>30.589576999999998</v>
      </c>
      <c r="C1111" s="4">
        <f t="shared" si="0"/>
        <v>3.4805989630552564E-2</v>
      </c>
      <c r="D1111" s="4">
        <f t="shared" si="1"/>
        <v>3.4213959514137929E-2</v>
      </c>
      <c r="E1111" s="4">
        <f t="shared" si="2"/>
        <v>8.6219177975627588</v>
      </c>
    </row>
    <row r="1112" spans="1:5" ht="15.75" customHeight="1">
      <c r="A1112" s="2">
        <v>44958</v>
      </c>
      <c r="B1112" s="3">
        <v>31.252414999999999</v>
      </c>
      <c r="C1112" s="4">
        <f t="shared" si="0"/>
        <v>2.1668753379623418E-2</v>
      </c>
      <c r="D1112" s="4">
        <f t="shared" si="1"/>
        <v>2.14373231776432E-2</v>
      </c>
      <c r="E1112" s="4">
        <f t="shared" si="2"/>
        <v>5.4022054407660862</v>
      </c>
    </row>
    <row r="1113" spans="1:5" ht="15.75" customHeight="1">
      <c r="A1113" s="2">
        <v>44959</v>
      </c>
      <c r="B1113" s="3">
        <v>32.291195000000002</v>
      </c>
      <c r="C1113" s="4">
        <f t="shared" si="0"/>
        <v>3.3238391337117555E-2</v>
      </c>
      <c r="D1113" s="4">
        <f t="shared" si="1"/>
        <v>3.2697939250648088E-2</v>
      </c>
      <c r="E1113" s="4">
        <f t="shared" si="2"/>
        <v>8.239880691163318</v>
      </c>
    </row>
    <row r="1114" spans="1:5" ht="15.75" customHeight="1">
      <c r="A1114" s="2">
        <v>44960</v>
      </c>
      <c r="B1114" s="3">
        <v>31.925149999999999</v>
      </c>
      <c r="C1114" s="4">
        <f t="shared" si="0"/>
        <v>-1.1335752671897192E-2</v>
      </c>
      <c r="D1114" s="4">
        <f t="shared" si="1"/>
        <v>-1.1400492027410529E-2</v>
      </c>
      <c r="E1114" s="4">
        <f t="shared" si="2"/>
        <v>-2.8729239909074531</v>
      </c>
    </row>
    <row r="1115" spans="1:5" ht="15.75" customHeight="1">
      <c r="A1115" s="2">
        <v>44963</v>
      </c>
      <c r="B1115" s="3">
        <v>31.707498999999999</v>
      </c>
      <c r="C1115" s="4">
        <f t="shared" si="0"/>
        <v>-6.8175404030991257E-3</v>
      </c>
      <c r="D1115" s="4">
        <f t="shared" si="1"/>
        <v>-6.8408859985353348E-3</v>
      </c>
      <c r="E1115" s="4">
        <f t="shared" si="2"/>
        <v>-1.7239032716309044</v>
      </c>
    </row>
    <row r="1116" spans="1:5" ht="15.75" customHeight="1">
      <c r="A1116" s="2">
        <v>44964</v>
      </c>
      <c r="B1116" s="3">
        <v>31.944935000000001</v>
      </c>
      <c r="C1116" s="4">
        <f t="shared" si="0"/>
        <v>7.4883231881518767E-3</v>
      </c>
      <c r="D1116" s="4">
        <f t="shared" si="1"/>
        <v>7.4604248838473627E-3</v>
      </c>
      <c r="E1116" s="4">
        <f t="shared" si="2"/>
        <v>1.8800270707295355</v>
      </c>
    </row>
    <row r="1117" spans="1:5" ht="15.75" customHeight="1">
      <c r="A1117" s="2">
        <v>44965</v>
      </c>
      <c r="B1117" s="3">
        <v>31.60857</v>
      </c>
      <c r="C1117" s="4">
        <f t="shared" si="0"/>
        <v>-1.0529525259638208E-2</v>
      </c>
      <c r="D1117" s="4">
        <f t="shared" si="1"/>
        <v>-1.0585352949261643E-2</v>
      </c>
      <c r="E1117" s="4">
        <f t="shared" si="2"/>
        <v>-2.6675089432139338</v>
      </c>
    </row>
    <row r="1118" spans="1:5" ht="15.75" customHeight="1">
      <c r="A1118" s="2">
        <v>44966</v>
      </c>
      <c r="B1118" s="3">
        <v>30.797331</v>
      </c>
      <c r="C1118" s="4">
        <f t="shared" si="0"/>
        <v>-2.5665159796852577E-2</v>
      </c>
      <c r="D1118" s="4">
        <f t="shared" si="1"/>
        <v>-2.6000255975214777E-2</v>
      </c>
      <c r="E1118" s="4">
        <f t="shared" si="2"/>
        <v>-6.5520645057541236</v>
      </c>
    </row>
    <row r="1119" spans="1:5" ht="15.75" customHeight="1">
      <c r="A1119" s="2">
        <v>44967</v>
      </c>
      <c r="B1119" s="3">
        <v>31.23263</v>
      </c>
      <c r="C1119" s="4">
        <f t="shared" si="0"/>
        <v>1.4134309236082845E-2</v>
      </c>
      <c r="D1119" s="4">
        <f t="shared" si="1"/>
        <v>1.4035351265551719E-2</v>
      </c>
      <c r="E1119" s="4">
        <f t="shared" si="2"/>
        <v>3.5369085189190335</v>
      </c>
    </row>
    <row r="1120" spans="1:5" ht="15.75" customHeight="1">
      <c r="A1120" s="2">
        <v>44970</v>
      </c>
      <c r="B1120" s="3">
        <v>31.291988</v>
      </c>
      <c r="C1120" s="4">
        <f t="shared" si="0"/>
        <v>1.9005123808017313E-3</v>
      </c>
      <c r="D1120" s="4">
        <f t="shared" si="1"/>
        <v>1.8987086920739464E-3</v>
      </c>
      <c r="E1120" s="4">
        <f t="shared" si="2"/>
        <v>0.47847459040263446</v>
      </c>
    </row>
    <row r="1121" spans="1:5" ht="15.75" customHeight="1">
      <c r="A1121" s="2">
        <v>44971</v>
      </c>
      <c r="B1121" s="3">
        <v>31.104019000000001</v>
      </c>
      <c r="C1121" s="4">
        <f t="shared" si="0"/>
        <v>-6.0069369833581346E-3</v>
      </c>
      <c r="D1121" s="4">
        <f t="shared" si="1"/>
        <v>-6.0250512064124106E-3</v>
      </c>
      <c r="E1121" s="4">
        <f t="shared" si="2"/>
        <v>-1.5183129040159276</v>
      </c>
    </row>
    <row r="1122" spans="1:5" ht="15.75" customHeight="1">
      <c r="A1122" s="2">
        <v>44972</v>
      </c>
      <c r="B1122" s="3">
        <v>31.331562000000002</v>
      </c>
      <c r="C1122" s="4">
        <f t="shared" si="0"/>
        <v>7.3155498008151522E-3</v>
      </c>
      <c r="D1122" s="4">
        <f t="shared" si="1"/>
        <v>7.2889209572601261E-3</v>
      </c>
      <c r="E1122" s="4">
        <f t="shared" si="2"/>
        <v>1.8368080812295517</v>
      </c>
    </row>
    <row r="1123" spans="1:5" ht="15.75" customHeight="1">
      <c r="A1123" s="2">
        <v>44973</v>
      </c>
      <c r="B1123" s="3">
        <v>30.777546000000001</v>
      </c>
      <c r="C1123" s="4">
        <f t="shared" si="0"/>
        <v>-1.7682361319872934E-2</v>
      </c>
      <c r="D1123" s="4">
        <f t="shared" si="1"/>
        <v>-1.7840561952168852E-2</v>
      </c>
      <c r="E1123" s="4">
        <f t="shared" si="2"/>
        <v>-4.4958216119465506</v>
      </c>
    </row>
    <row r="1124" spans="1:5" ht="15.75" customHeight="1">
      <c r="A1124" s="2">
        <v>44974</v>
      </c>
      <c r="B1124" s="3">
        <v>30.876476</v>
      </c>
      <c r="C1124" s="4">
        <f t="shared" si="0"/>
        <v>3.2143563362718812E-3</v>
      </c>
      <c r="D1124" s="4">
        <f t="shared" si="1"/>
        <v>3.2092013366601187E-3</v>
      </c>
      <c r="E1124" s="4">
        <f t="shared" si="2"/>
        <v>0.80871873683834994</v>
      </c>
    </row>
    <row r="1125" spans="1:5" ht="15.75" customHeight="1">
      <c r="A1125" s="2">
        <v>44978</v>
      </c>
      <c r="B1125" s="3">
        <v>30.263102</v>
      </c>
      <c r="C1125" s="4">
        <f t="shared" si="0"/>
        <v>-1.9865414693049824E-2</v>
      </c>
      <c r="D1125" s="4">
        <f t="shared" si="1"/>
        <v>-2.0065384800820311E-2</v>
      </c>
      <c r="E1125" s="4">
        <f t="shared" si="2"/>
        <v>-5.0564769698067185</v>
      </c>
    </row>
    <row r="1126" spans="1:5" ht="15.75" customHeight="1">
      <c r="A1126" s="2">
        <v>44979</v>
      </c>
      <c r="B1126" s="3">
        <v>29.669513999999999</v>
      </c>
      <c r="C1126" s="4">
        <f t="shared" si="0"/>
        <v>-1.9614248400577062E-2</v>
      </c>
      <c r="D1126" s="4">
        <f t="shared" si="1"/>
        <v>-1.9809160686110817E-2</v>
      </c>
      <c r="E1126" s="4">
        <f t="shared" si="2"/>
        <v>-4.9919084928999258</v>
      </c>
    </row>
    <row r="1127" spans="1:5" ht="15.75" customHeight="1">
      <c r="A1127" s="2">
        <v>44980</v>
      </c>
      <c r="B1127" s="3">
        <v>30.32246</v>
      </c>
      <c r="C1127" s="4">
        <f t="shared" si="0"/>
        <v>2.2007303523744946E-2</v>
      </c>
      <c r="D1127" s="4">
        <f t="shared" si="1"/>
        <v>2.176863806101214E-2</v>
      </c>
      <c r="E1127" s="4">
        <f t="shared" si="2"/>
        <v>5.4856967913750596</v>
      </c>
    </row>
    <row r="1128" spans="1:5" ht="15.75" customHeight="1">
      <c r="A1128" s="2">
        <v>44981</v>
      </c>
      <c r="B1128" s="3">
        <v>30.421392000000001</v>
      </c>
      <c r="C1128" s="4">
        <f t="shared" si="0"/>
        <v>3.2626640450676282E-3</v>
      </c>
      <c r="D1128" s="4">
        <f t="shared" si="1"/>
        <v>3.2573531054712838E-3</v>
      </c>
      <c r="E1128" s="4">
        <f t="shared" si="2"/>
        <v>0.82085298257876349</v>
      </c>
    </row>
    <row r="1129" spans="1:5" ht="15.75" customHeight="1">
      <c r="A1129" s="2">
        <v>44984</v>
      </c>
      <c r="B1129" s="3">
        <v>30.550464999999999</v>
      </c>
      <c r="C1129" s="4">
        <f t="shared" si="0"/>
        <v>4.2428367511913399E-3</v>
      </c>
      <c r="D1129" s="4">
        <f t="shared" si="1"/>
        <v>4.2338612979751569E-3</v>
      </c>
      <c r="E1129" s="4">
        <f t="shared" si="2"/>
        <v>1.0669330470897396</v>
      </c>
    </row>
    <row r="1130" spans="1:5" ht="15.75" customHeight="1">
      <c r="A1130" s="2">
        <v>44985</v>
      </c>
      <c r="B1130" s="3">
        <v>30.272461</v>
      </c>
      <c r="C1130" s="4">
        <f t="shared" si="0"/>
        <v>-9.0998287587439105E-3</v>
      </c>
      <c r="D1130" s="4">
        <f t="shared" si="1"/>
        <v>-9.1414851034361099E-3</v>
      </c>
      <c r="E1130" s="4">
        <f t="shared" si="2"/>
        <v>-2.3036542460658995</v>
      </c>
    </row>
    <row r="1131" spans="1:5" ht="15.75" customHeight="1">
      <c r="A1131" s="2">
        <v>44986</v>
      </c>
      <c r="B1131" s="3">
        <v>30.639824000000001</v>
      </c>
      <c r="C1131" s="4">
        <f t="shared" si="0"/>
        <v>1.2135220853038708E-2</v>
      </c>
      <c r="D1131" s="4">
        <f t="shared" si="1"/>
        <v>1.2062179382972457E-2</v>
      </c>
      <c r="E1131" s="4">
        <f t="shared" si="2"/>
        <v>3.039669204509059</v>
      </c>
    </row>
    <row r="1132" spans="1:5" ht="15.75" customHeight="1">
      <c r="A1132" s="2">
        <v>44987</v>
      </c>
      <c r="B1132" s="3">
        <v>31.056827999999999</v>
      </c>
      <c r="C1132" s="4">
        <f t="shared" si="0"/>
        <v>1.360986929951029E-2</v>
      </c>
      <c r="D1132" s="4">
        <f t="shared" si="1"/>
        <v>1.3518086855359122E-2</v>
      </c>
      <c r="E1132" s="4">
        <f t="shared" si="2"/>
        <v>3.4065578875504987</v>
      </c>
    </row>
    <row r="1133" spans="1:5" ht="15.75" customHeight="1">
      <c r="A1133" s="2">
        <v>44988</v>
      </c>
      <c r="B1133" s="3">
        <v>30.927752999999999</v>
      </c>
      <c r="C1133" s="4">
        <f t="shared" si="0"/>
        <v>-4.1560908924762139E-3</v>
      </c>
      <c r="D1133" s="4">
        <f t="shared" si="1"/>
        <v>-4.1647514425810746E-3</v>
      </c>
      <c r="E1133" s="4">
        <f t="shared" si="2"/>
        <v>-1.0495173635304309</v>
      </c>
    </row>
    <row r="1134" spans="1:5" ht="15.75" customHeight="1">
      <c r="A1134" s="2">
        <v>44991</v>
      </c>
      <c r="B1134" s="3">
        <v>30.322106999999999</v>
      </c>
      <c r="C1134" s="4">
        <f t="shared" si="0"/>
        <v>-1.9582605952653598E-2</v>
      </c>
      <c r="D1134" s="4">
        <f t="shared" si="1"/>
        <v>-1.9776885699204133E-2</v>
      </c>
      <c r="E1134" s="4">
        <f t="shared" si="2"/>
        <v>-4.9837751961994412</v>
      </c>
    </row>
    <row r="1135" spans="1:5" ht="15.75" customHeight="1">
      <c r="A1135" s="2">
        <v>44992</v>
      </c>
      <c r="B1135" s="3">
        <v>29.478169999999999</v>
      </c>
      <c r="C1135" s="4">
        <f t="shared" si="0"/>
        <v>-2.7832399641621226E-2</v>
      </c>
      <c r="D1135" s="4">
        <f t="shared" si="1"/>
        <v>-2.8227061033516118E-2</v>
      </c>
      <c r="E1135" s="4">
        <f t="shared" si="2"/>
        <v>-7.1132193804460622</v>
      </c>
    </row>
    <row r="1136" spans="1:5" ht="15.75" customHeight="1">
      <c r="A1136" s="2">
        <v>44993</v>
      </c>
      <c r="B1136" s="3">
        <v>30.054030999999998</v>
      </c>
      <c r="C1136" s="4">
        <f t="shared" si="0"/>
        <v>1.9535167888644369E-2</v>
      </c>
      <c r="D1136" s="4">
        <f t="shared" si="1"/>
        <v>1.9346805669053654E-2</v>
      </c>
      <c r="E1136" s="4">
        <f t="shared" si="2"/>
        <v>4.8753950286015213</v>
      </c>
    </row>
    <row r="1137" spans="1:5" ht="15.75" customHeight="1">
      <c r="A1137" s="2">
        <v>44994</v>
      </c>
      <c r="B1137" s="3">
        <v>29.54767</v>
      </c>
      <c r="C1137" s="4">
        <f t="shared" si="0"/>
        <v>-1.6848355550042465E-2</v>
      </c>
      <c r="D1137" s="4">
        <f t="shared" si="1"/>
        <v>-1.6991903744132252E-2</v>
      </c>
      <c r="E1137" s="4">
        <f t="shared" si="2"/>
        <v>-4.2819597435213277</v>
      </c>
    </row>
    <row r="1138" spans="1:5" ht="15.75" customHeight="1">
      <c r="A1138" s="2">
        <v>44995</v>
      </c>
      <c r="B1138" s="3">
        <v>29.279596000000002</v>
      </c>
      <c r="C1138" s="4">
        <f t="shared" si="0"/>
        <v>-9.0725935412165701E-3</v>
      </c>
      <c r="D1138" s="4">
        <f t="shared" si="1"/>
        <v>-9.1140001518333416E-3</v>
      </c>
      <c r="E1138" s="4">
        <f t="shared" si="2"/>
        <v>-2.2967280382620019</v>
      </c>
    </row>
    <row r="1139" spans="1:5" ht="15.75" customHeight="1">
      <c r="A1139" s="2">
        <v>44998</v>
      </c>
      <c r="B1139" s="3">
        <v>28.852664999999998</v>
      </c>
      <c r="C1139" s="4">
        <f t="shared" si="0"/>
        <v>-1.4581177964340875E-2</v>
      </c>
      <c r="D1139" s="4">
        <f t="shared" si="1"/>
        <v>-1.4688528145764896E-2</v>
      </c>
      <c r="E1139" s="4">
        <f t="shared" si="2"/>
        <v>-3.7015090927327536</v>
      </c>
    </row>
    <row r="1140" spans="1:5" ht="15.75" customHeight="1">
      <c r="A1140" s="2">
        <v>44999</v>
      </c>
      <c r="B1140" s="3">
        <v>29.051238999999999</v>
      </c>
      <c r="C1140" s="4">
        <f t="shared" si="0"/>
        <v>6.8823451837118233E-3</v>
      </c>
      <c r="D1140" s="4">
        <f t="shared" si="1"/>
        <v>6.8587699528712106E-3</v>
      </c>
      <c r="E1140" s="4">
        <f t="shared" si="2"/>
        <v>1.7284100281235451</v>
      </c>
    </row>
    <row r="1141" spans="1:5" ht="15.75" customHeight="1">
      <c r="A1141" s="2">
        <v>45000</v>
      </c>
      <c r="B1141" s="3">
        <v>28.773235</v>
      </c>
      <c r="C1141" s="4">
        <f t="shared" si="0"/>
        <v>-9.5694369524136052E-3</v>
      </c>
      <c r="D1141" s="4">
        <f t="shared" si="1"/>
        <v>-9.6155182311077111E-3</v>
      </c>
      <c r="E1141" s="4">
        <f t="shared" si="2"/>
        <v>-2.4231105942391431</v>
      </c>
    </row>
    <row r="1142" spans="1:5" ht="15.75" customHeight="1">
      <c r="A1142" s="2">
        <v>45001</v>
      </c>
      <c r="B1142" s="3">
        <v>29.120739</v>
      </c>
      <c r="C1142" s="4">
        <f t="shared" si="0"/>
        <v>1.2077335065035291E-2</v>
      </c>
      <c r="D1142" s="4">
        <f t="shared" si="1"/>
        <v>1.2004985994017423E-2</v>
      </c>
      <c r="E1142" s="4">
        <f t="shared" si="2"/>
        <v>3.0252564704923905</v>
      </c>
    </row>
    <row r="1143" spans="1:5" ht="15.75" customHeight="1">
      <c r="A1143" s="2">
        <v>45002</v>
      </c>
      <c r="B1143" s="3">
        <v>28.703735000000002</v>
      </c>
      <c r="C1143" s="4">
        <f t="shared" si="0"/>
        <v>-1.4319828902693664E-2</v>
      </c>
      <c r="D1143" s="4">
        <f t="shared" si="1"/>
        <v>-1.4423347082724186E-2</v>
      </c>
      <c r="E1143" s="4">
        <f t="shared" si="2"/>
        <v>-3.634683464846495</v>
      </c>
    </row>
    <row r="1144" spans="1:5" ht="15.75" customHeight="1">
      <c r="A1144" s="2">
        <v>45005</v>
      </c>
      <c r="B1144" s="3">
        <v>28.971809</v>
      </c>
      <c r="C1144" s="4">
        <f t="shared" si="0"/>
        <v>9.3393420751689132E-3</v>
      </c>
      <c r="D1144" s="4">
        <f t="shared" si="1"/>
        <v>9.2960000682056221E-3</v>
      </c>
      <c r="E1144" s="4">
        <f t="shared" si="2"/>
        <v>2.3425920171878167</v>
      </c>
    </row>
    <row r="1145" spans="1:5" ht="15.75" customHeight="1">
      <c r="A1145" s="2">
        <v>45006</v>
      </c>
      <c r="B1145" s="3">
        <v>29.110811000000002</v>
      </c>
      <c r="C1145" s="4">
        <f t="shared" si="0"/>
        <v>4.7978364071087657E-3</v>
      </c>
      <c r="D1145" s="4">
        <f t="shared" si="1"/>
        <v>4.7863634722225927E-3</v>
      </c>
      <c r="E1145" s="4">
        <f t="shared" si="2"/>
        <v>1.2061635950000933</v>
      </c>
    </row>
    <row r="1146" spans="1:5" ht="15.75" customHeight="1">
      <c r="A1146" s="2">
        <v>45007</v>
      </c>
      <c r="B1146" s="3">
        <v>28.088160999999999</v>
      </c>
      <c r="C1146" s="4">
        <f t="shared" si="0"/>
        <v>-3.5129560629554503E-2</v>
      </c>
      <c r="D1146" s="4">
        <f t="shared" si="1"/>
        <v>-3.5761446376539704E-2</v>
      </c>
      <c r="E1146" s="4">
        <f t="shared" si="2"/>
        <v>-9.0118844868880057</v>
      </c>
    </row>
    <row r="1147" spans="1:5" ht="15.75" customHeight="1">
      <c r="A1147" s="2">
        <v>45008</v>
      </c>
      <c r="B1147" s="3">
        <v>27.879657999999999</v>
      </c>
      <c r="C1147" s="4">
        <f t="shared" si="0"/>
        <v>-7.4231630899580904E-3</v>
      </c>
      <c r="D1147" s="4">
        <f t="shared" si="1"/>
        <v>-7.4508518757708114E-3</v>
      </c>
      <c r="E1147" s="4">
        <f t="shared" si="2"/>
        <v>-1.8776146726942444</v>
      </c>
    </row>
    <row r="1148" spans="1:5" ht="15.75" customHeight="1">
      <c r="A1148" s="2">
        <v>45009</v>
      </c>
      <c r="B1148" s="3">
        <v>28.048442999999999</v>
      </c>
      <c r="C1148" s="4">
        <f t="shared" si="0"/>
        <v>6.054055612877308E-3</v>
      </c>
      <c r="D1148" s="4">
        <f t="shared" si="1"/>
        <v>6.0358034475658968E-3</v>
      </c>
      <c r="E1148" s="4">
        <f t="shared" si="2"/>
        <v>1.5210224687866061</v>
      </c>
    </row>
    <row r="1149" spans="1:5" ht="15.75" customHeight="1">
      <c r="A1149" s="2">
        <v>45012</v>
      </c>
      <c r="B1149" s="3">
        <v>28.544875999999999</v>
      </c>
      <c r="C1149" s="4">
        <f t="shared" si="0"/>
        <v>1.7699128611167462E-2</v>
      </c>
      <c r="D1149" s="4">
        <f t="shared" si="1"/>
        <v>1.7544322981882594E-2</v>
      </c>
      <c r="E1149" s="4">
        <f t="shared" si="2"/>
        <v>4.4211693914344137</v>
      </c>
    </row>
    <row r="1150" spans="1:5" ht="15.75" customHeight="1">
      <c r="A1150" s="2">
        <v>45013</v>
      </c>
      <c r="B1150" s="3">
        <v>28.902308999999999</v>
      </c>
      <c r="C1150" s="4">
        <f t="shared" si="0"/>
        <v>1.2521792002179318E-2</v>
      </c>
      <c r="D1150" s="4">
        <f t="shared" si="1"/>
        <v>1.2444042732056919E-2</v>
      </c>
      <c r="E1150" s="4">
        <f t="shared" si="2"/>
        <v>3.1358987684783437</v>
      </c>
    </row>
    <row r="1151" spans="1:5" ht="15.75" customHeight="1">
      <c r="A1151" s="2">
        <v>45014</v>
      </c>
      <c r="B1151" s="3">
        <v>29.378882999999998</v>
      </c>
      <c r="C1151" s="4">
        <f t="shared" si="0"/>
        <v>1.6489132408071597E-2</v>
      </c>
      <c r="D1151" s="4">
        <f t="shared" si="1"/>
        <v>1.635466284177578E-2</v>
      </c>
      <c r="E1151" s="4">
        <f t="shared" si="2"/>
        <v>4.1213750361274961</v>
      </c>
    </row>
    <row r="1152" spans="1:5" ht="15.75" customHeight="1">
      <c r="A1152" s="2">
        <v>45015</v>
      </c>
      <c r="B1152" s="3">
        <v>29.289525999999999</v>
      </c>
      <c r="C1152" s="4">
        <f t="shared" si="0"/>
        <v>-3.041538372987145E-3</v>
      </c>
      <c r="D1152" s="4">
        <f t="shared" si="1"/>
        <v>-3.0461732513171213E-3</v>
      </c>
      <c r="E1152" s="4">
        <f t="shared" si="2"/>
        <v>-0.76763565933191458</v>
      </c>
    </row>
    <row r="1153" spans="1:5" ht="15.75" customHeight="1">
      <c r="A1153" s="2">
        <v>45016</v>
      </c>
      <c r="B1153" s="3">
        <v>29.726386999999999</v>
      </c>
      <c r="C1153" s="4">
        <f t="shared" si="0"/>
        <v>1.4915263565549008E-2</v>
      </c>
      <c r="D1153" s="4">
        <f t="shared" si="1"/>
        <v>1.4805124836880262E-2</v>
      </c>
      <c r="E1153" s="4">
        <f t="shared" si="2"/>
        <v>3.7308914588938262</v>
      </c>
    </row>
    <row r="1154" spans="1:5" ht="15.75" customHeight="1">
      <c r="A1154" s="2">
        <v>45019</v>
      </c>
      <c r="B1154" s="3">
        <v>29.637028000000001</v>
      </c>
      <c r="C1154" s="4">
        <f t="shared" si="0"/>
        <v>-3.0060498102241011E-3</v>
      </c>
      <c r="D1154" s="4">
        <f t="shared" si="1"/>
        <v>-3.0105770529761161E-3</v>
      </c>
      <c r="E1154" s="4">
        <f t="shared" si="2"/>
        <v>-0.75866541734998127</v>
      </c>
    </row>
    <row r="1155" spans="1:5" ht="15.75" customHeight="1">
      <c r="A1155" s="2">
        <v>45020</v>
      </c>
      <c r="B1155" s="3">
        <v>29.299455999999999</v>
      </c>
      <c r="C1155" s="4">
        <f t="shared" si="0"/>
        <v>-1.1390210921284061E-2</v>
      </c>
      <c r="D1155" s="4">
        <f t="shared" si="1"/>
        <v>-1.1455576197230118E-2</v>
      </c>
      <c r="E1155" s="4">
        <f t="shared" si="2"/>
        <v>-2.8868052017019896</v>
      </c>
    </row>
    <row r="1156" spans="1:5" ht="15.75" customHeight="1">
      <c r="A1156" s="2">
        <v>45021</v>
      </c>
      <c r="B1156" s="3">
        <v>29.081026000000001</v>
      </c>
      <c r="C1156" s="4">
        <f t="shared" si="0"/>
        <v>-7.4550872207319449E-3</v>
      </c>
      <c r="D1156" s="4">
        <f t="shared" si="1"/>
        <v>-7.4830152740930122E-3</v>
      </c>
      <c r="E1156" s="4">
        <f t="shared" si="2"/>
        <v>-1.8857198490714391</v>
      </c>
    </row>
    <row r="1157" spans="1:5" ht="15.75" customHeight="1">
      <c r="A1157" s="2">
        <v>45022</v>
      </c>
      <c r="B1157" s="3">
        <v>29.805817000000001</v>
      </c>
      <c r="C1157" s="4">
        <f t="shared" si="0"/>
        <v>2.4923157800553521E-2</v>
      </c>
      <c r="D1157" s="4">
        <f t="shared" si="1"/>
        <v>2.4617641780670618E-2</v>
      </c>
      <c r="E1157" s="4">
        <f t="shared" si="2"/>
        <v>6.2036457287289952</v>
      </c>
    </row>
    <row r="1158" spans="1:5" ht="15.75" customHeight="1">
      <c r="A1158" s="2">
        <v>45026</v>
      </c>
      <c r="B1158" s="3">
        <v>29.776029999999999</v>
      </c>
      <c r="C1158" s="4">
        <f t="shared" si="0"/>
        <v>-9.9936868028151844E-4</v>
      </c>
      <c r="D1158" s="4">
        <f t="shared" si="1"/>
        <v>-9.9986838211304292E-4</v>
      </c>
      <c r="E1158" s="4">
        <f t="shared" si="2"/>
        <v>-0.25196683229248684</v>
      </c>
    </row>
    <row r="1159" spans="1:5" ht="15.75" customHeight="1">
      <c r="A1159" s="2">
        <v>45027</v>
      </c>
      <c r="B1159" s="3">
        <v>30.093745999999999</v>
      </c>
      <c r="C1159" s="4">
        <f t="shared" si="0"/>
        <v>1.067019344083146E-2</v>
      </c>
      <c r="D1159" s="4">
        <f t="shared" si="1"/>
        <v>1.0613668658201002E-2</v>
      </c>
      <c r="E1159" s="4">
        <f t="shared" si="2"/>
        <v>2.6746445018666525</v>
      </c>
    </row>
    <row r="1160" spans="1:5" ht="15.75" customHeight="1">
      <c r="A1160" s="2">
        <v>45028</v>
      </c>
      <c r="B1160" s="3">
        <v>29.944817</v>
      </c>
      <c r="C1160" s="4">
        <f t="shared" si="0"/>
        <v>-4.9488355487548466E-3</v>
      </c>
      <c r="D1160" s="4">
        <f t="shared" si="1"/>
        <v>-4.9611215865469306E-3</v>
      </c>
      <c r="E1160" s="4">
        <f t="shared" si="2"/>
        <v>-1.2502026398098265</v>
      </c>
    </row>
    <row r="1161" spans="1:5" ht="15.75" customHeight="1">
      <c r="A1161" s="2">
        <v>45029</v>
      </c>
      <c r="B1161" s="3">
        <v>30.202963</v>
      </c>
      <c r="C1161" s="4">
        <f t="shared" si="0"/>
        <v>8.6207239135907884E-3</v>
      </c>
      <c r="D1161" s="4">
        <f t="shared" si="1"/>
        <v>8.5837776570021878E-3</v>
      </c>
      <c r="E1161" s="4">
        <f t="shared" si="2"/>
        <v>2.1631119695645515</v>
      </c>
    </row>
    <row r="1162" spans="1:5" ht="15.75" customHeight="1">
      <c r="A1162" s="2">
        <v>45030</v>
      </c>
      <c r="B1162" s="3">
        <v>30.242675999999999</v>
      </c>
      <c r="C1162" s="4">
        <f t="shared" si="0"/>
        <v>1.3148709946106611E-3</v>
      </c>
      <c r="D1162" s="4">
        <f t="shared" si="1"/>
        <v>1.3140073087518855E-3</v>
      </c>
      <c r="E1162" s="4">
        <f t="shared" si="2"/>
        <v>0.33112984180547511</v>
      </c>
    </row>
    <row r="1163" spans="1:5" ht="15.75" customHeight="1">
      <c r="A1163" s="2">
        <v>45033</v>
      </c>
      <c r="B1163" s="3">
        <v>30.232748000000001</v>
      </c>
      <c r="C1163" s="4">
        <f t="shared" si="0"/>
        <v>-3.2827782832440503E-4</v>
      </c>
      <c r="D1163" s="4">
        <f t="shared" si="1"/>
        <v>-3.2833172328607395E-4</v>
      </c>
      <c r="E1163" s="4">
        <f t="shared" si="2"/>
        <v>-8.2739594268090633E-2</v>
      </c>
    </row>
    <row r="1164" spans="1:5" ht="15.75" customHeight="1">
      <c r="A1164" s="2">
        <v>45034</v>
      </c>
      <c r="B1164" s="3">
        <v>30.193033</v>
      </c>
      <c r="C1164" s="4">
        <f t="shared" si="0"/>
        <v>-1.3136417503298427E-3</v>
      </c>
      <c r="D1164" s="4">
        <f t="shared" si="1"/>
        <v>-1.3145053340299091E-3</v>
      </c>
      <c r="E1164" s="4">
        <f t="shared" si="2"/>
        <v>-0.33125534417553709</v>
      </c>
    </row>
    <row r="1165" spans="1:5" ht="15.75" customHeight="1">
      <c r="A1165" s="2">
        <v>45035</v>
      </c>
      <c r="B1165" s="3">
        <v>30.341961000000001</v>
      </c>
      <c r="C1165" s="4">
        <f t="shared" si="0"/>
        <v>4.9325286399680849E-3</v>
      </c>
      <c r="D1165" s="4">
        <f t="shared" si="1"/>
        <v>4.9204035757146299E-3</v>
      </c>
      <c r="E1165" s="4">
        <f t="shared" si="2"/>
        <v>1.2399417010800868</v>
      </c>
    </row>
    <row r="1166" spans="1:5" ht="15.75" customHeight="1">
      <c r="A1166" s="2">
        <v>45036</v>
      </c>
      <c r="B1166" s="3">
        <v>30.590178000000002</v>
      </c>
      <c r="C1166" s="4">
        <f t="shared" si="0"/>
        <v>8.1806512110407219E-3</v>
      </c>
      <c r="D1166" s="4">
        <f t="shared" si="1"/>
        <v>8.1473710629149272E-3</v>
      </c>
      <c r="E1166" s="4">
        <f t="shared" si="2"/>
        <v>2.0531375078545615</v>
      </c>
    </row>
    <row r="1167" spans="1:5" ht="15.75" customHeight="1">
      <c r="A1167" s="2">
        <v>45037</v>
      </c>
      <c r="B1167" s="3">
        <v>31.592974000000002</v>
      </c>
      <c r="C1167" s="4">
        <f t="shared" si="0"/>
        <v>3.2781633372646606E-2</v>
      </c>
      <c r="D1167" s="4">
        <f t="shared" si="1"/>
        <v>3.225577705817198E-2</v>
      </c>
      <c r="E1167" s="4">
        <f t="shared" si="2"/>
        <v>8.1284558186593383</v>
      </c>
    </row>
    <row r="1168" spans="1:5" ht="15.75" customHeight="1">
      <c r="A1168" s="2">
        <v>45040</v>
      </c>
      <c r="B1168" s="3">
        <v>31.156113000000001</v>
      </c>
      <c r="C1168" s="4">
        <f t="shared" si="0"/>
        <v>-1.3827789685136966E-2</v>
      </c>
      <c r="D1168" s="4">
        <f t="shared" si="1"/>
        <v>-1.3924284138248855E-2</v>
      </c>
      <c r="E1168" s="4">
        <f t="shared" si="2"/>
        <v>-3.5089196028387115</v>
      </c>
    </row>
    <row r="1169" spans="1:5" ht="15.75" customHeight="1">
      <c r="A1169" s="2">
        <v>45041</v>
      </c>
      <c r="B1169" s="3">
        <v>30.679537</v>
      </c>
      <c r="C1169" s="4">
        <f t="shared" si="0"/>
        <v>-1.5296388224038135E-2</v>
      </c>
      <c r="D1169" s="4">
        <f t="shared" si="1"/>
        <v>-1.541458484035579E-2</v>
      </c>
      <c r="E1169" s="4">
        <f t="shared" si="2"/>
        <v>-3.8844753797696594</v>
      </c>
    </row>
    <row r="1170" spans="1:5" ht="15.75" customHeight="1">
      <c r="A1170" s="2">
        <v>45042</v>
      </c>
      <c r="B1170" s="3">
        <v>29.924959000000001</v>
      </c>
      <c r="C1170" s="4">
        <f t="shared" si="0"/>
        <v>-2.4595481998310426E-2</v>
      </c>
      <c r="D1170" s="4">
        <f t="shared" si="1"/>
        <v>-2.4903003769311698E-2</v>
      </c>
      <c r="E1170" s="4">
        <f t="shared" si="2"/>
        <v>-6.275556949866548</v>
      </c>
    </row>
    <row r="1171" spans="1:5" ht="15.75" customHeight="1">
      <c r="A1171" s="2">
        <v>45043</v>
      </c>
      <c r="B1171" s="3">
        <v>30.173176000000002</v>
      </c>
      <c r="C1171" s="4">
        <f t="shared" si="0"/>
        <v>8.2946479559086565E-3</v>
      </c>
      <c r="D1171" s="4">
        <f t="shared" si="1"/>
        <v>8.2604364151526079E-3</v>
      </c>
      <c r="E1171" s="4">
        <f t="shared" si="2"/>
        <v>2.0816299766184572</v>
      </c>
    </row>
    <row r="1172" spans="1:5" ht="15.75" customHeight="1">
      <c r="A1172" s="2">
        <v>45044</v>
      </c>
      <c r="B1172" s="3">
        <v>30.421392000000001</v>
      </c>
      <c r="C1172" s="4">
        <f t="shared" si="0"/>
        <v>8.226379616119937E-3</v>
      </c>
      <c r="D1172" s="4">
        <f t="shared" si="1"/>
        <v>8.1927273867007013E-3</v>
      </c>
      <c r="E1172" s="4">
        <f t="shared" si="2"/>
        <v>2.0645673014485766</v>
      </c>
    </row>
    <row r="1173" spans="1:5" ht="15.75" customHeight="1">
      <c r="A1173" s="2">
        <v>45047</v>
      </c>
      <c r="B1173" s="3">
        <v>31.076681000000001</v>
      </c>
      <c r="C1173" s="4">
        <f t="shared" si="0"/>
        <v>2.1540401570053064E-2</v>
      </c>
      <c r="D1173" s="4">
        <f t="shared" si="1"/>
        <v>2.1311685712258735E-2</v>
      </c>
      <c r="E1173" s="4">
        <f t="shared" si="2"/>
        <v>5.3705447994892008</v>
      </c>
    </row>
    <row r="1174" spans="1:5" ht="15.75" customHeight="1">
      <c r="A1174" s="2">
        <v>45048</v>
      </c>
      <c r="B1174" s="3">
        <v>30.848324000000002</v>
      </c>
      <c r="C1174" s="4">
        <f t="shared" si="0"/>
        <v>-7.3481785265292338E-3</v>
      </c>
      <c r="D1174" s="4">
        <f t="shared" si="1"/>
        <v>-7.3753093803027884E-3</v>
      </c>
      <c r="E1174" s="4">
        <f t="shared" si="2"/>
        <v>-1.8585779638363027</v>
      </c>
    </row>
    <row r="1175" spans="1:5" ht="15.75" customHeight="1">
      <c r="A1175" s="2">
        <v>45049</v>
      </c>
      <c r="B1175" s="3">
        <v>30.709323999999999</v>
      </c>
      <c r="C1175" s="4">
        <f t="shared" si="0"/>
        <v>-4.5059174041352425E-3</v>
      </c>
      <c r="D1175" s="4">
        <f t="shared" si="1"/>
        <v>-4.5160996483755156E-3</v>
      </c>
      <c r="E1175" s="4">
        <f t="shared" si="2"/>
        <v>-1.1380571113906299</v>
      </c>
    </row>
    <row r="1176" spans="1:5" ht="15.75" customHeight="1">
      <c r="A1176" s="2">
        <v>45050</v>
      </c>
      <c r="B1176" s="3">
        <v>31.086613</v>
      </c>
      <c r="C1176" s="4">
        <f t="shared" si="0"/>
        <v>1.2285812608574552E-2</v>
      </c>
      <c r="D1176" s="4">
        <f t="shared" si="1"/>
        <v>1.2210954517516524E-2</v>
      </c>
      <c r="E1176" s="4">
        <f t="shared" si="2"/>
        <v>3.077160538414164</v>
      </c>
    </row>
    <row r="1177" spans="1:5" ht="15.75" customHeight="1">
      <c r="A1177" s="2">
        <v>45051</v>
      </c>
      <c r="B1177" s="3">
        <v>31.632688999999999</v>
      </c>
      <c r="C1177" s="4">
        <f t="shared" si="0"/>
        <v>1.7566275232364471E-2</v>
      </c>
      <c r="D1177" s="4">
        <f t="shared" si="1"/>
        <v>1.7413771576900442E-2</v>
      </c>
      <c r="E1177" s="4">
        <f t="shared" si="2"/>
        <v>4.3882704373789112</v>
      </c>
    </row>
    <row r="1178" spans="1:5" ht="15.75" customHeight="1">
      <c r="A1178" s="2">
        <v>45054</v>
      </c>
      <c r="B1178" s="3">
        <v>31.652546000000001</v>
      </c>
      <c r="C1178" s="4">
        <f t="shared" si="0"/>
        <v>6.2773670616499881E-4</v>
      </c>
      <c r="D1178" s="4">
        <f t="shared" si="1"/>
        <v>6.2753976189388282E-4</v>
      </c>
      <c r="E1178" s="4">
        <f t="shared" si="2"/>
        <v>0.15814001999725846</v>
      </c>
    </row>
    <row r="1179" spans="1:5" ht="15.75" customHeight="1">
      <c r="A1179" s="2">
        <v>45055</v>
      </c>
      <c r="B1179" s="3">
        <v>31.791547999999999</v>
      </c>
      <c r="C1179" s="4">
        <f t="shared" si="0"/>
        <v>4.3914950791003621E-3</v>
      </c>
      <c r="D1179" s="4">
        <f t="shared" si="1"/>
        <v>4.3818806022604467E-3</v>
      </c>
      <c r="E1179" s="4">
        <f t="shared" si="2"/>
        <v>1.1042339117696325</v>
      </c>
    </row>
    <row r="1180" spans="1:5" ht="15.75" customHeight="1">
      <c r="A1180" s="2">
        <v>45056</v>
      </c>
      <c r="B1180" s="3">
        <v>31.583044000000001</v>
      </c>
      <c r="C1180" s="4">
        <f t="shared" si="0"/>
        <v>-6.558472711048792E-3</v>
      </c>
      <c r="D1180" s="4">
        <f t="shared" si="1"/>
        <v>-6.5800739926106955E-3</v>
      </c>
      <c r="E1180" s="4">
        <f t="shared" si="2"/>
        <v>-1.6581786461378953</v>
      </c>
    </row>
    <row r="1181" spans="1:5" ht="15.75" customHeight="1">
      <c r="A1181" s="2">
        <v>45057</v>
      </c>
      <c r="B1181" s="3">
        <v>31.563189000000001</v>
      </c>
      <c r="C1181" s="4">
        <f t="shared" si="0"/>
        <v>-6.2866011268577322E-4</v>
      </c>
      <c r="D1181" s="4">
        <f t="shared" si="1"/>
        <v>-6.2885780231184633E-4</v>
      </c>
      <c r="E1181" s="4">
        <f t="shared" si="2"/>
        <v>-0.15847216618258528</v>
      </c>
    </row>
    <row r="1182" spans="1:5" ht="15.75" customHeight="1">
      <c r="A1182" s="2">
        <v>45058</v>
      </c>
      <c r="B1182" s="3">
        <v>31.592974000000002</v>
      </c>
      <c r="C1182" s="4">
        <f t="shared" si="0"/>
        <v>9.4366256844327081E-4</v>
      </c>
      <c r="D1182" s="4">
        <f t="shared" si="1"/>
        <v>9.4321759883392634E-4</v>
      </c>
      <c r="E1182" s="4">
        <f t="shared" si="2"/>
        <v>0.23769083490614945</v>
      </c>
    </row>
    <row r="1183" spans="1:5" ht="15.75" customHeight="1">
      <c r="A1183" s="2">
        <v>45061</v>
      </c>
      <c r="B1183" s="3">
        <v>31.781616</v>
      </c>
      <c r="C1183" s="4">
        <f t="shared" si="0"/>
        <v>5.9710111495042528E-3</v>
      </c>
      <c r="D1183" s="4">
        <f t="shared" si="1"/>
        <v>5.9532553075926243E-3</v>
      </c>
      <c r="E1183" s="4">
        <f t="shared" si="2"/>
        <v>1.5002203375133414</v>
      </c>
    </row>
    <row r="1184" spans="1:5" ht="15.75" customHeight="1">
      <c r="A1184" s="2">
        <v>45062</v>
      </c>
      <c r="B1184" s="3">
        <v>31.453972</v>
      </c>
      <c r="C1184" s="4">
        <f t="shared" si="0"/>
        <v>-1.0309230342472182E-2</v>
      </c>
      <c r="D1184" s="4">
        <f t="shared" si="1"/>
        <v>-1.0362738527420732E-2</v>
      </c>
      <c r="E1184" s="4">
        <f t="shared" si="2"/>
        <v>-2.6114101089100243</v>
      </c>
    </row>
    <row r="1185" spans="1:5" ht="15.75" customHeight="1">
      <c r="A1185" s="2">
        <v>45063</v>
      </c>
      <c r="B1185" s="3">
        <v>31.722048000000001</v>
      </c>
      <c r="C1185" s="4">
        <f t="shared" si="0"/>
        <v>8.5228027798842278E-3</v>
      </c>
      <c r="D1185" s="4">
        <f t="shared" si="1"/>
        <v>8.4866887463842435E-3</v>
      </c>
      <c r="E1185" s="4">
        <f t="shared" si="2"/>
        <v>2.1386455640888293</v>
      </c>
    </row>
    <row r="1186" spans="1:5" ht="15.75" customHeight="1">
      <c r="A1186" s="2">
        <v>45064</v>
      </c>
      <c r="B1186" s="3">
        <v>32.158904999999997</v>
      </c>
      <c r="C1186" s="4">
        <f t="shared" si="0"/>
        <v>1.3771399627161408E-2</v>
      </c>
      <c r="D1186" s="4">
        <f t="shared" si="1"/>
        <v>1.3677435597964699E-2</v>
      </c>
      <c r="E1186" s="4">
        <f t="shared" si="2"/>
        <v>3.4467137706871038</v>
      </c>
    </row>
    <row r="1187" spans="1:5" ht="15.75" customHeight="1">
      <c r="A1187" s="2">
        <v>45065</v>
      </c>
      <c r="B1187" s="3">
        <v>32.079475000000002</v>
      </c>
      <c r="C1187" s="4">
        <f t="shared" si="0"/>
        <v>-2.4699224056290167E-3</v>
      </c>
      <c r="D1187" s="4">
        <f t="shared" si="1"/>
        <v>-2.4729776958974086E-3</v>
      </c>
      <c r="E1187" s="4">
        <f t="shared" si="2"/>
        <v>-0.62319037936614696</v>
      </c>
    </row>
    <row r="1188" spans="1:5" ht="15.75" customHeight="1">
      <c r="A1188" s="2">
        <v>45068</v>
      </c>
      <c r="B1188" s="3">
        <v>31.672401000000001</v>
      </c>
      <c r="C1188" s="4">
        <f t="shared" si="0"/>
        <v>-1.2689546820825511E-2</v>
      </c>
      <c r="D1188" s="4">
        <f t="shared" si="1"/>
        <v>-1.2770746778550923E-2</v>
      </c>
      <c r="E1188" s="4">
        <f t="shared" si="2"/>
        <v>-3.2182281881948325</v>
      </c>
    </row>
    <row r="1189" spans="1:5" ht="15.75" customHeight="1">
      <c r="A1189" s="2">
        <v>45069</v>
      </c>
      <c r="B1189" s="3">
        <v>31.384471999999999</v>
      </c>
      <c r="C1189" s="4">
        <f t="shared" si="0"/>
        <v>-9.0908485277135086E-3</v>
      </c>
      <c r="D1189" s="4">
        <f t="shared" si="1"/>
        <v>-9.1324224444531248E-3</v>
      </c>
      <c r="E1189" s="4">
        <f t="shared" si="2"/>
        <v>-2.3013704560021875</v>
      </c>
    </row>
    <row r="1190" spans="1:5" ht="15.75" customHeight="1">
      <c r="A1190" s="2">
        <v>45070</v>
      </c>
      <c r="B1190" s="3">
        <v>30.669609000000001</v>
      </c>
      <c r="C1190" s="4">
        <f t="shared" si="0"/>
        <v>-2.2777601611395523E-2</v>
      </c>
      <c r="D1190" s="4">
        <f t="shared" si="1"/>
        <v>-2.3041018874122864E-2</v>
      </c>
      <c r="E1190" s="4">
        <f t="shared" si="2"/>
        <v>-5.8063367562789621</v>
      </c>
    </row>
    <row r="1191" spans="1:5" ht="15.75" customHeight="1">
      <c r="A1191" s="2">
        <v>45071</v>
      </c>
      <c r="B1191" s="3">
        <v>30.699396</v>
      </c>
      <c r="C1191" s="4">
        <f t="shared" si="0"/>
        <v>9.7122203285991996E-4</v>
      </c>
      <c r="D1191" s="4">
        <f t="shared" si="1"/>
        <v>9.7075070189469985E-4</v>
      </c>
      <c r="E1191" s="4">
        <f t="shared" si="2"/>
        <v>0.24462917687746435</v>
      </c>
    </row>
    <row r="1192" spans="1:5" ht="15.75" customHeight="1">
      <c r="A1192" s="2">
        <v>45072</v>
      </c>
      <c r="B1192" s="3">
        <v>30.590178000000002</v>
      </c>
      <c r="C1192" s="4">
        <f t="shared" si="0"/>
        <v>-3.5576595708918337E-3</v>
      </c>
      <c r="D1192" s="4">
        <f t="shared" si="1"/>
        <v>-3.564003091563372E-3</v>
      </c>
      <c r="E1192" s="4">
        <f t="shared" si="2"/>
        <v>-0.89812877907396971</v>
      </c>
    </row>
    <row r="1193" spans="1:5" ht="15.75" customHeight="1">
      <c r="A1193" s="2">
        <v>45076</v>
      </c>
      <c r="B1193" s="3">
        <v>30.859213</v>
      </c>
      <c r="C1193" s="4">
        <f t="shared" si="0"/>
        <v>8.794816427678152E-3</v>
      </c>
      <c r="D1193" s="4">
        <f t="shared" si="1"/>
        <v>8.7563673005716953E-3</v>
      </c>
      <c r="E1193" s="4">
        <f t="shared" si="2"/>
        <v>2.2066045597440671</v>
      </c>
    </row>
    <row r="1194" spans="1:5" ht="15.75" customHeight="1">
      <c r="A1194" s="2">
        <v>45077</v>
      </c>
      <c r="B1194" s="3">
        <v>30.560286000000001</v>
      </c>
      <c r="C1194" s="4">
        <f t="shared" si="0"/>
        <v>-9.6867992064476518E-3</v>
      </c>
      <c r="D1194" s="4">
        <f t="shared" si="1"/>
        <v>-9.734021448246484E-3</v>
      </c>
      <c r="E1194" s="4">
        <f t="shared" si="2"/>
        <v>-2.4529734049581138</v>
      </c>
    </row>
    <row r="1195" spans="1:5" ht="15.75" customHeight="1">
      <c r="A1195" s="2">
        <v>45078</v>
      </c>
      <c r="B1195" s="3">
        <v>31.267745999999999</v>
      </c>
      <c r="C1195" s="4">
        <f t="shared" si="0"/>
        <v>2.3149652460713144E-2</v>
      </c>
      <c r="D1195" s="4">
        <f t="shared" si="1"/>
        <v>2.2885764110850981E-2</v>
      </c>
      <c r="E1195" s="4">
        <f t="shared" si="2"/>
        <v>5.7672125559344467</v>
      </c>
    </row>
    <row r="1196" spans="1:5" ht="15.75" customHeight="1">
      <c r="A1196" s="2">
        <v>45079</v>
      </c>
      <c r="B1196" s="3">
        <v>31.805814999999999</v>
      </c>
      <c r="C1196" s="4">
        <f t="shared" si="0"/>
        <v>1.7208435811139063E-2</v>
      </c>
      <c r="D1196" s="4">
        <f t="shared" si="1"/>
        <v>1.7062047700077871E-2</v>
      </c>
      <c r="E1196" s="4">
        <f t="shared" si="2"/>
        <v>4.2996360204196238</v>
      </c>
    </row>
    <row r="1197" spans="1:5" ht="15.75" customHeight="1">
      <c r="A1197" s="2">
        <v>45082</v>
      </c>
      <c r="B1197" s="3">
        <v>32.015064000000002</v>
      </c>
      <c r="C1197" s="4">
        <f t="shared" si="0"/>
        <v>6.5789541943824846E-3</v>
      </c>
      <c r="D1197" s="4">
        <f t="shared" si="1"/>
        <v>6.5574073275064624E-3</v>
      </c>
      <c r="E1197" s="4">
        <f t="shared" si="2"/>
        <v>1.6524666465316284</v>
      </c>
    </row>
    <row r="1198" spans="1:5" ht="15.75" customHeight="1">
      <c r="A1198" s="2">
        <v>45083</v>
      </c>
      <c r="B1198" s="3">
        <v>31.825745000000001</v>
      </c>
      <c r="C1198" s="4">
        <f t="shared" si="0"/>
        <v>-5.913435000473562E-3</v>
      </c>
      <c r="D1198" s="4">
        <f t="shared" si="1"/>
        <v>-5.9309885927868846E-3</v>
      </c>
      <c r="E1198" s="4">
        <f t="shared" si="2"/>
        <v>-1.4946091253822948</v>
      </c>
    </row>
    <row r="1199" spans="1:5" ht="15.75" customHeight="1">
      <c r="A1199" s="2">
        <v>45084</v>
      </c>
      <c r="B1199" s="3">
        <v>32.463455000000003</v>
      </c>
      <c r="C1199" s="4">
        <f t="shared" si="0"/>
        <v>2.0037551359756135E-2</v>
      </c>
      <c r="D1199" s="4">
        <f t="shared" si="1"/>
        <v>1.9839441677106544E-2</v>
      </c>
      <c r="E1199" s="4">
        <f t="shared" si="2"/>
        <v>4.9995393026308488</v>
      </c>
    </row>
    <row r="1200" spans="1:5" ht="15.75" customHeight="1">
      <c r="A1200" s="2">
        <v>45085</v>
      </c>
      <c r="B1200" s="3">
        <v>32.443527000000003</v>
      </c>
      <c r="C1200" s="4">
        <f t="shared" si="0"/>
        <v>-6.1385949215818727E-4</v>
      </c>
      <c r="D1200" s="4">
        <f t="shared" si="1"/>
        <v>-6.1404798103732619E-4</v>
      </c>
      <c r="E1200" s="4">
        <f t="shared" si="2"/>
        <v>-0.1547400912214062</v>
      </c>
    </row>
    <row r="1201" spans="1:5" ht="15.75" customHeight="1">
      <c r="A1201" s="2">
        <v>45086</v>
      </c>
      <c r="B1201" s="3">
        <v>32.194420000000001</v>
      </c>
      <c r="C1201" s="4">
        <f t="shared" si="0"/>
        <v>-7.6781725981889138E-3</v>
      </c>
      <c r="D1201" s="4">
        <f t="shared" si="1"/>
        <v>-7.707801526872852E-3</v>
      </c>
      <c r="E1201" s="4">
        <f t="shared" si="2"/>
        <v>-1.9423659847719588</v>
      </c>
    </row>
    <row r="1202" spans="1:5" ht="15.75" customHeight="1">
      <c r="A1202" s="2">
        <v>45089</v>
      </c>
      <c r="B1202" s="3">
        <v>32.284100000000002</v>
      </c>
      <c r="C1202" s="4">
        <f t="shared" si="0"/>
        <v>2.7855758855106355E-3</v>
      </c>
      <c r="D1202" s="4">
        <f t="shared" si="1"/>
        <v>2.7817033588147752E-3</v>
      </c>
      <c r="E1202" s="4">
        <f t="shared" si="2"/>
        <v>0.70098924642132332</v>
      </c>
    </row>
    <row r="1203" spans="1:5" ht="15.75" customHeight="1">
      <c r="A1203" s="2">
        <v>45090</v>
      </c>
      <c r="B1203" s="3">
        <v>32.543166999999997</v>
      </c>
      <c r="C1203" s="4">
        <f t="shared" si="0"/>
        <v>8.0246003450613335E-3</v>
      </c>
      <c r="D1203" s="4">
        <f t="shared" si="1"/>
        <v>7.9925744556045928E-3</v>
      </c>
      <c r="E1203" s="4">
        <f t="shared" si="2"/>
        <v>2.0141287628123572</v>
      </c>
    </row>
    <row r="1204" spans="1:5" ht="15.75" customHeight="1">
      <c r="A1204" s="2">
        <v>45091</v>
      </c>
      <c r="B1204" s="3">
        <v>32.971629999999998</v>
      </c>
      <c r="C1204" s="4">
        <f t="shared" si="0"/>
        <v>1.3165989653066057E-2</v>
      </c>
      <c r="D1204" s="4">
        <f t="shared" si="1"/>
        <v>1.3080071322876389E-2</v>
      </c>
      <c r="E1204" s="4">
        <f t="shared" si="2"/>
        <v>3.2961779733648502</v>
      </c>
    </row>
    <row r="1205" spans="1:5" ht="15.75" customHeight="1">
      <c r="A1205" s="2">
        <v>45092</v>
      </c>
      <c r="B1205" s="3">
        <v>33.439948999999999</v>
      </c>
      <c r="C1205" s="4">
        <f t="shared" si="0"/>
        <v>1.4203695722656146E-2</v>
      </c>
      <c r="D1205" s="4">
        <f t="shared" si="1"/>
        <v>1.4103768350308523E-2</v>
      </c>
      <c r="E1205" s="4">
        <f t="shared" si="2"/>
        <v>3.5541496242777475</v>
      </c>
    </row>
    <row r="1206" spans="1:5" ht="15.75" customHeight="1">
      <c r="A1206" s="2">
        <v>45093</v>
      </c>
      <c r="B1206" s="3">
        <v>33.091197999999999</v>
      </c>
      <c r="C1206" s="4">
        <f t="shared" si="0"/>
        <v>-1.0429172604300325E-2</v>
      </c>
      <c r="D1206" s="4">
        <f t="shared" si="1"/>
        <v>-1.0483937526232707E-2</v>
      </c>
      <c r="E1206" s="4">
        <f t="shared" si="2"/>
        <v>-2.6419522566106424</v>
      </c>
    </row>
    <row r="1207" spans="1:5" ht="15.75" customHeight="1">
      <c r="A1207" s="2">
        <v>45097</v>
      </c>
      <c r="B1207" s="3">
        <v>32.792273999999999</v>
      </c>
      <c r="C1207" s="4">
        <f t="shared" si="0"/>
        <v>-9.033338714421869E-3</v>
      </c>
      <c r="D1207" s="4">
        <f t="shared" si="1"/>
        <v>-9.0743867058488276E-3</v>
      </c>
      <c r="E1207" s="4">
        <f t="shared" si="2"/>
        <v>-2.2867454498739046</v>
      </c>
    </row>
    <row r="1208" spans="1:5" ht="15.75" customHeight="1">
      <c r="A1208" s="2">
        <v>45098</v>
      </c>
      <c r="B1208" s="3">
        <v>33.011485999999998</v>
      </c>
      <c r="C1208" s="4">
        <f t="shared" si="0"/>
        <v>6.6848672952659173E-3</v>
      </c>
      <c r="D1208" s="4">
        <f t="shared" si="1"/>
        <v>6.6626226498606991E-3</v>
      </c>
      <c r="E1208" s="4">
        <f t="shared" si="2"/>
        <v>1.6789809077648963</v>
      </c>
    </row>
    <row r="1209" spans="1:5" ht="15.75" customHeight="1">
      <c r="A1209" s="2">
        <v>45099</v>
      </c>
      <c r="B1209" s="3">
        <v>32.991557999999998</v>
      </c>
      <c r="C1209" s="4">
        <f t="shared" si="0"/>
        <v>-6.0366867459405403E-4</v>
      </c>
      <c r="D1209" s="4">
        <f t="shared" si="1"/>
        <v>-6.0385095589042255E-4</v>
      </c>
      <c r="E1209" s="4">
        <f t="shared" si="2"/>
        <v>-0.15217044088438647</v>
      </c>
    </row>
    <row r="1210" spans="1:5" ht="15.75" customHeight="1">
      <c r="A1210" s="2">
        <v>45100</v>
      </c>
      <c r="B1210" s="3">
        <v>32.622883000000002</v>
      </c>
      <c r="C1210" s="4">
        <f t="shared" si="0"/>
        <v>-1.1174828421258436E-2</v>
      </c>
      <c r="D1210" s="4">
        <f t="shared" si="1"/>
        <v>-1.1237735909015677E-2</v>
      </c>
      <c r="E1210" s="4">
        <f t="shared" si="2"/>
        <v>-2.8319094490719507</v>
      </c>
    </row>
    <row r="1211" spans="1:5" ht="15.75" customHeight="1">
      <c r="A1211" s="2">
        <v>45103</v>
      </c>
      <c r="B1211" s="3">
        <v>32.991557999999998</v>
      </c>
      <c r="C1211" s="4">
        <f t="shared" si="0"/>
        <v>1.1301116458652538E-2</v>
      </c>
      <c r="D1211" s="4">
        <f t="shared" si="1"/>
        <v>1.1237735909015695E-2</v>
      </c>
      <c r="E1211" s="4">
        <f t="shared" si="2"/>
        <v>2.8319094490719552</v>
      </c>
    </row>
    <row r="1212" spans="1:5" ht="15.75" customHeight="1">
      <c r="A1212" s="2">
        <v>45104</v>
      </c>
      <c r="B1212" s="3">
        <v>33.350273000000001</v>
      </c>
      <c r="C1212" s="4">
        <f t="shared" si="0"/>
        <v>1.0872933009105048E-2</v>
      </c>
      <c r="D1212" s="4">
        <f t="shared" si="1"/>
        <v>1.0814247677565579E-2</v>
      </c>
      <c r="E1212" s="4">
        <f t="shared" si="2"/>
        <v>2.725190414746526</v>
      </c>
    </row>
    <row r="1213" spans="1:5" ht="15.75" customHeight="1">
      <c r="A1213" s="2">
        <v>45105</v>
      </c>
      <c r="B1213" s="3">
        <v>33.469841000000002</v>
      </c>
      <c r="C1213" s="4">
        <f t="shared" si="0"/>
        <v>3.5852180280503553E-3</v>
      </c>
      <c r="D1213" s="4">
        <f t="shared" si="1"/>
        <v>3.5788064539204623E-3</v>
      </c>
      <c r="E1213" s="4">
        <f t="shared" si="2"/>
        <v>0.90185922638795646</v>
      </c>
    </row>
    <row r="1214" spans="1:5" ht="15.75" customHeight="1">
      <c r="A1214" s="2">
        <v>45106</v>
      </c>
      <c r="B1214" s="3">
        <v>33.748837000000002</v>
      </c>
      <c r="C1214" s="4">
        <f t="shared" si="0"/>
        <v>8.3357432143164149E-3</v>
      </c>
      <c r="D1214" s="4">
        <f t="shared" si="1"/>
        <v>8.3011927764505538E-3</v>
      </c>
      <c r="E1214" s="4">
        <f t="shared" si="2"/>
        <v>2.0919005796655394</v>
      </c>
    </row>
    <row r="1215" spans="1:5" ht="15.75" customHeight="1">
      <c r="A1215" s="2">
        <v>45107</v>
      </c>
      <c r="B1215" s="3">
        <v>33.978015999999997</v>
      </c>
      <c r="C1215" s="4">
        <f t="shared" si="0"/>
        <v>6.7907228921694372E-3</v>
      </c>
      <c r="D1215" s="4">
        <f t="shared" si="1"/>
        <v>6.7677697869970811E-3</v>
      </c>
      <c r="E1215" s="4">
        <f t="shared" si="2"/>
        <v>1.7054779863232645</v>
      </c>
    </row>
    <row r="1216" spans="1:5" ht="15.75" customHeight="1">
      <c r="A1216" s="2">
        <v>45110</v>
      </c>
      <c r="B1216" s="3">
        <v>34.217159000000002</v>
      </c>
      <c r="C1216" s="4">
        <f t="shared" si="0"/>
        <v>7.0381684439728819E-3</v>
      </c>
      <c r="D1216" s="4">
        <f t="shared" si="1"/>
        <v>7.0135161402381033E-3</v>
      </c>
      <c r="E1216" s="4">
        <f t="shared" si="2"/>
        <v>1.7674060673400021</v>
      </c>
    </row>
    <row r="1217" spans="1:5" ht="15.75" customHeight="1">
      <c r="A1217" s="2">
        <v>45112</v>
      </c>
      <c r="B1217" s="3">
        <v>33.748837000000002</v>
      </c>
      <c r="C1217" s="4">
        <f t="shared" si="0"/>
        <v>-1.3686758739964371E-2</v>
      </c>
      <c r="D1217" s="4">
        <f t="shared" si="1"/>
        <v>-1.3781285927235119E-2</v>
      </c>
      <c r="E1217" s="4">
        <f t="shared" si="2"/>
        <v>-3.4728840536632499</v>
      </c>
    </row>
    <row r="1218" spans="1:5" ht="15.75" customHeight="1">
      <c r="A1218" s="2">
        <v>45113</v>
      </c>
      <c r="B1218" s="3">
        <v>33.340305000000001</v>
      </c>
      <c r="C1218" s="4">
        <f t="shared" si="0"/>
        <v>-1.2105068983562338E-2</v>
      </c>
      <c r="D1218" s="4">
        <f t="shared" si="1"/>
        <v>-1.2178932014376073E-2</v>
      </c>
      <c r="E1218" s="4">
        <f t="shared" si="2"/>
        <v>-3.0690908676227706</v>
      </c>
    </row>
    <row r="1219" spans="1:5" ht="15.75" customHeight="1">
      <c r="A1219" s="2">
        <v>45114</v>
      </c>
      <c r="B1219" s="3">
        <v>33.180878</v>
      </c>
      <c r="C1219" s="4">
        <f t="shared" si="0"/>
        <v>-4.7818098844626903E-3</v>
      </c>
      <c r="D1219" s="4">
        <f t="shared" si="1"/>
        <v>-4.7932793150463199E-3</v>
      </c>
      <c r="E1219" s="4">
        <f t="shared" si="2"/>
        <v>-1.2079063873916727</v>
      </c>
    </row>
    <row r="1220" spans="1:5" ht="15.75" customHeight="1">
      <c r="A1220" s="2">
        <v>45117</v>
      </c>
      <c r="B1220" s="3">
        <v>33.489769000000003</v>
      </c>
      <c r="C1220" s="4">
        <f t="shared" si="0"/>
        <v>9.3093076078337254E-3</v>
      </c>
      <c r="D1220" s="4">
        <f t="shared" si="1"/>
        <v>9.2662430648339702E-3</v>
      </c>
      <c r="E1220" s="4">
        <f t="shared" si="2"/>
        <v>2.3350932523381607</v>
      </c>
    </row>
    <row r="1221" spans="1:5" ht="15.75" customHeight="1">
      <c r="A1221" s="2">
        <v>45118</v>
      </c>
      <c r="B1221" s="3">
        <v>33.649197000000001</v>
      </c>
      <c r="C1221" s="4">
        <f t="shared" si="0"/>
        <v>4.7604986466164741E-3</v>
      </c>
      <c r="D1221" s="4">
        <f t="shared" si="1"/>
        <v>4.7492033063838588E-3</v>
      </c>
      <c r="E1221" s="4">
        <f t="shared" si="2"/>
        <v>1.1967992332087325</v>
      </c>
    </row>
    <row r="1222" spans="1:5" ht="15.75" customHeight="1">
      <c r="A1222" s="2">
        <v>45119</v>
      </c>
      <c r="B1222" s="3">
        <v>33.410052999999998</v>
      </c>
      <c r="C1222" s="4">
        <f t="shared" si="0"/>
        <v>-7.1069749450485588E-3</v>
      </c>
      <c r="D1222" s="4">
        <f t="shared" si="1"/>
        <v>-7.1323497885424168E-3</v>
      </c>
      <c r="E1222" s="4">
        <f t="shared" si="2"/>
        <v>-1.7973521467126889</v>
      </c>
    </row>
    <row r="1223" spans="1:5" ht="15.75" customHeight="1">
      <c r="A1223" s="2">
        <v>45120</v>
      </c>
      <c r="B1223" s="3">
        <v>33.599376999999997</v>
      </c>
      <c r="C1223" s="4">
        <f t="shared" si="0"/>
        <v>5.666677631430252E-3</v>
      </c>
      <c r="D1223" s="4">
        <f t="shared" si="1"/>
        <v>5.6506824117943198E-3</v>
      </c>
      <c r="E1223" s="4">
        <f t="shared" si="2"/>
        <v>1.4239719677721685</v>
      </c>
    </row>
    <row r="1224" spans="1:5" ht="15.75" customHeight="1">
      <c r="A1224" s="2">
        <v>45121</v>
      </c>
      <c r="B1224" s="3">
        <v>33.509697000000003</v>
      </c>
      <c r="C1224" s="4">
        <f t="shared" si="0"/>
        <v>-2.6690971085563345E-3</v>
      </c>
      <c r="D1224" s="4">
        <f t="shared" si="1"/>
        <v>-2.6726654992456252E-3</v>
      </c>
      <c r="E1224" s="4">
        <f t="shared" si="2"/>
        <v>-0.6735117058098975</v>
      </c>
    </row>
    <row r="1225" spans="1:5" ht="15.75" customHeight="1">
      <c r="A1225" s="2">
        <v>45124</v>
      </c>
      <c r="B1225" s="3">
        <v>33.101165999999999</v>
      </c>
      <c r="C1225" s="4">
        <f t="shared" si="0"/>
        <v>-1.2191426260882141E-2</v>
      </c>
      <c r="D1225" s="4">
        <f t="shared" si="1"/>
        <v>-1.2266351282669006E-2</v>
      </c>
      <c r="E1225" s="4">
        <f t="shared" si="2"/>
        <v>-3.0911205232325898</v>
      </c>
    </row>
    <row r="1226" spans="1:5" ht="15.75" customHeight="1">
      <c r="A1226" s="2">
        <v>45125</v>
      </c>
      <c r="B1226" s="3">
        <v>33.629269000000001</v>
      </c>
      <c r="C1226" s="4">
        <f t="shared" si="0"/>
        <v>1.5954211401495694E-2</v>
      </c>
      <c r="D1226" s="4">
        <f t="shared" si="1"/>
        <v>1.5828280622506109E-2</v>
      </c>
      <c r="E1226" s="4">
        <f t="shared" si="2"/>
        <v>3.9887267168715397</v>
      </c>
    </row>
    <row r="1227" spans="1:5" ht="15.75" customHeight="1">
      <c r="A1227" s="2">
        <v>45126</v>
      </c>
      <c r="B1227" s="3">
        <v>33.679088999999998</v>
      </c>
      <c r="C1227" s="4">
        <f t="shared" si="0"/>
        <v>1.4814476044661233E-3</v>
      </c>
      <c r="D1227" s="4">
        <f t="shared" si="1"/>
        <v>1.4803513435323657E-3</v>
      </c>
      <c r="E1227" s="4">
        <f t="shared" si="2"/>
        <v>0.37304853857015619</v>
      </c>
    </row>
    <row r="1228" spans="1:5" ht="15.75" customHeight="1">
      <c r="A1228" s="2">
        <v>45127</v>
      </c>
      <c r="B1228" s="3">
        <v>33.589409000000003</v>
      </c>
      <c r="C1228" s="4">
        <f t="shared" si="0"/>
        <v>-2.6627798631962468E-3</v>
      </c>
      <c r="D1228" s="4">
        <f t="shared" si="1"/>
        <v>-2.6663313674799116E-3</v>
      </c>
      <c r="E1228" s="4">
        <f t="shared" si="2"/>
        <v>-0.67191550460493776</v>
      </c>
    </row>
    <row r="1229" spans="1:5" ht="15.75" customHeight="1">
      <c r="A1229" s="2">
        <v>45128</v>
      </c>
      <c r="B1229" s="3">
        <v>32.343884000000003</v>
      </c>
      <c r="C1229" s="4">
        <f t="shared" si="0"/>
        <v>-3.7080884632414955E-2</v>
      </c>
      <c r="D1229" s="4">
        <f t="shared" si="1"/>
        <v>-3.7785863060906991E-2</v>
      </c>
      <c r="E1229" s="4">
        <f t="shared" si="2"/>
        <v>-9.522037491348561</v>
      </c>
    </row>
    <row r="1230" spans="1:5" ht="15.75" customHeight="1">
      <c r="A1230" s="2">
        <v>45131</v>
      </c>
      <c r="B1230" s="3">
        <v>32.403666999999999</v>
      </c>
      <c r="C1230" s="4">
        <f t="shared" si="0"/>
        <v>1.8483556272955938E-3</v>
      </c>
      <c r="D1230" s="4">
        <f t="shared" si="1"/>
        <v>1.8466495200383369E-3</v>
      </c>
      <c r="E1230" s="4">
        <f t="shared" si="2"/>
        <v>0.46535567904966091</v>
      </c>
    </row>
    <row r="1231" spans="1:5" ht="15.75" customHeight="1">
      <c r="A1231" s="2">
        <v>45132</v>
      </c>
      <c r="B1231" s="3">
        <v>33.051341999999998</v>
      </c>
      <c r="C1231" s="4">
        <f t="shared" si="0"/>
        <v>1.9987706946871155E-2</v>
      </c>
      <c r="D1231" s="4">
        <f t="shared" si="1"/>
        <v>1.9790575210682292E-2</v>
      </c>
      <c r="E1231" s="4">
        <f t="shared" si="2"/>
        <v>4.9872249530919373</v>
      </c>
    </row>
    <row r="1232" spans="1:5" ht="15.75" customHeight="1">
      <c r="A1232" s="2">
        <v>45133</v>
      </c>
      <c r="B1232" s="3">
        <v>32.832129999999999</v>
      </c>
      <c r="C1232" s="4">
        <f t="shared" si="0"/>
        <v>-6.6324689629848879E-3</v>
      </c>
      <c r="D1232" s="4">
        <f t="shared" si="1"/>
        <v>-6.6545615249280774E-3</v>
      </c>
      <c r="E1232" s="4">
        <f t="shared" si="2"/>
        <v>-1.6769495042818754</v>
      </c>
    </row>
    <row r="1233" spans="1:5" ht="15.75" customHeight="1">
      <c r="A1233" s="2">
        <v>45134</v>
      </c>
      <c r="B1233" s="3">
        <v>32.911842</v>
      </c>
      <c r="C1233" s="4">
        <f t="shared" si="0"/>
        <v>2.4278656304053581E-3</v>
      </c>
      <c r="D1233" s="4">
        <f t="shared" si="1"/>
        <v>2.4249231263529505E-3</v>
      </c>
      <c r="E1233" s="4">
        <f t="shared" si="2"/>
        <v>0.61108062784094352</v>
      </c>
    </row>
    <row r="1234" spans="1:5" ht="15.75" customHeight="1">
      <c r="A1234" s="2">
        <v>45135</v>
      </c>
      <c r="B1234" s="3">
        <v>33.679088999999998</v>
      </c>
      <c r="C1234" s="4">
        <f t="shared" si="0"/>
        <v>2.331218653759937E-2</v>
      </c>
      <c r="D1234" s="4">
        <f t="shared" si="1"/>
        <v>2.3044608096241464E-2</v>
      </c>
      <c r="E1234" s="4">
        <f t="shared" si="2"/>
        <v>5.807241240252849</v>
      </c>
    </row>
    <row r="1235" spans="1:5" ht="15.75" customHeight="1">
      <c r="A1235" s="2">
        <v>45138</v>
      </c>
      <c r="B1235" s="3">
        <v>33.200806</v>
      </c>
      <c r="C1235" s="4">
        <f t="shared" si="0"/>
        <v>-1.4201185786230667E-2</v>
      </c>
      <c r="D1235" s="4">
        <f t="shared" si="1"/>
        <v>-1.4302987578524306E-2</v>
      </c>
      <c r="E1235" s="4">
        <f t="shared" si="2"/>
        <v>-3.6043528697881251</v>
      </c>
    </row>
    <row r="1236" spans="1:5" ht="15.75" customHeight="1">
      <c r="A1236" s="2">
        <v>45139</v>
      </c>
      <c r="B1236" s="3">
        <v>33.190845000000003</v>
      </c>
      <c r="C1236" s="4">
        <f t="shared" si="0"/>
        <v>-3.000228367948959E-4</v>
      </c>
      <c r="D1236" s="4">
        <f t="shared" si="1"/>
        <v>-3.0006785265024734E-4</v>
      </c>
      <c r="E1236" s="4">
        <f t="shared" si="2"/>
        <v>-7.5617098867862331E-2</v>
      </c>
    </row>
    <row r="1237" spans="1:5" ht="15.75" customHeight="1">
      <c r="A1237" s="2">
        <v>45140</v>
      </c>
      <c r="B1237" s="3">
        <v>32.842094000000003</v>
      </c>
      <c r="C1237" s="4">
        <f t="shared" si="0"/>
        <v>-1.0507445652558711E-2</v>
      </c>
      <c r="D1237" s="4">
        <f t="shared" si="1"/>
        <v>-1.0563038629331516E-2</v>
      </c>
      <c r="E1237" s="4">
        <f t="shared" si="2"/>
        <v>-2.6618857345915421</v>
      </c>
    </row>
    <row r="1238" spans="1:5" ht="15.75" customHeight="1">
      <c r="A1238" s="2">
        <v>45141</v>
      </c>
      <c r="B1238" s="3">
        <v>32.792273999999999</v>
      </c>
      <c r="C1238" s="4">
        <f t="shared" si="0"/>
        <v>-1.5169556484432439E-3</v>
      </c>
      <c r="D1238" s="4">
        <f t="shared" si="1"/>
        <v>-1.5181073905714134E-3</v>
      </c>
      <c r="E1238" s="4">
        <f t="shared" si="2"/>
        <v>-0.38256306242399618</v>
      </c>
    </row>
    <row r="1239" spans="1:5" ht="15.75" customHeight="1">
      <c r="A1239" s="2">
        <v>45142</v>
      </c>
      <c r="B1239" s="3">
        <v>31.407246000000001</v>
      </c>
      <c r="C1239" s="4">
        <f t="shared" si="0"/>
        <v>-4.2236412150008215E-2</v>
      </c>
      <c r="D1239" s="4">
        <f t="shared" si="1"/>
        <v>-4.3154308240213934E-2</v>
      </c>
      <c r="E1239" s="4">
        <f t="shared" si="2"/>
        <v>-10.874885676533911</v>
      </c>
    </row>
    <row r="1240" spans="1:5" ht="15.75" customHeight="1">
      <c r="A1240" s="2">
        <v>45145</v>
      </c>
      <c r="B1240" s="3">
        <v>31.666316999999999</v>
      </c>
      <c r="C1240" s="4">
        <f t="shared" si="0"/>
        <v>8.2487652690082635E-3</v>
      </c>
      <c r="D1240" s="4">
        <f t="shared" si="1"/>
        <v>8.2149301427782637E-3</v>
      </c>
      <c r="E1240" s="4">
        <f t="shared" si="2"/>
        <v>2.0701623959801223</v>
      </c>
    </row>
    <row r="1241" spans="1:5" ht="15.75" customHeight="1">
      <c r="A1241" s="2">
        <v>45146</v>
      </c>
      <c r="B1241" s="3">
        <v>31.197996</v>
      </c>
      <c r="C1241" s="4">
        <f t="shared" si="0"/>
        <v>-1.4789247514954125E-2</v>
      </c>
      <c r="D1241" s="4">
        <f t="shared" si="1"/>
        <v>-1.4899698782881783E-2</v>
      </c>
      <c r="E1241" s="4">
        <f t="shared" si="2"/>
        <v>-3.7547240932862094</v>
      </c>
    </row>
    <row r="1242" spans="1:5" ht="15.75" customHeight="1">
      <c r="A1242" s="2">
        <v>45147</v>
      </c>
      <c r="B1242" s="3">
        <v>30.998712999999999</v>
      </c>
      <c r="C1242" s="4">
        <f t="shared" si="0"/>
        <v>-6.3876859270063759E-3</v>
      </c>
      <c r="D1242" s="4">
        <f t="shared" si="1"/>
        <v>-6.4081744890260601E-3</v>
      </c>
      <c r="E1242" s="4">
        <f t="shared" si="2"/>
        <v>-1.614859971234567</v>
      </c>
    </row>
    <row r="1243" spans="1:5" ht="15.75" customHeight="1">
      <c r="A1243" s="2">
        <v>45148</v>
      </c>
      <c r="B1243" s="3">
        <v>30.809393</v>
      </c>
      <c r="C1243" s="4">
        <f t="shared" si="0"/>
        <v>-6.1073503277377554E-3</v>
      </c>
      <c r="D1243" s="4">
        <f t="shared" si="1"/>
        <v>-6.1260764754448964E-3</v>
      </c>
      <c r="E1243" s="4">
        <f t="shared" si="2"/>
        <v>-1.5437712718121139</v>
      </c>
    </row>
    <row r="1244" spans="1:5" ht="15.75" customHeight="1">
      <c r="A1244" s="2">
        <v>45149</v>
      </c>
      <c r="B1244" s="3">
        <v>30.639999</v>
      </c>
      <c r="C1244" s="4">
        <f t="shared" si="0"/>
        <v>-5.4981284441404116E-3</v>
      </c>
      <c r="D1244" s="4">
        <f t="shared" si="1"/>
        <v>-5.513298783536489E-3</v>
      </c>
      <c r="E1244" s="4">
        <f t="shared" si="2"/>
        <v>-1.3893512934511951</v>
      </c>
    </row>
    <row r="1245" spans="1:5" ht="15.75" customHeight="1">
      <c r="A1245" s="2">
        <v>45152</v>
      </c>
      <c r="B1245" s="3">
        <v>30.709748999999999</v>
      </c>
      <c r="C1245" s="4">
        <f t="shared" si="0"/>
        <v>2.2764361056277806E-3</v>
      </c>
      <c r="D1245" s="4">
        <f t="shared" si="1"/>
        <v>2.2738489505411742E-3</v>
      </c>
      <c r="E1245" s="4">
        <f t="shared" si="2"/>
        <v>0.57300993553637591</v>
      </c>
    </row>
    <row r="1246" spans="1:5" ht="15.75" customHeight="1">
      <c r="A1246" s="2">
        <v>45153</v>
      </c>
      <c r="B1246" s="3">
        <v>30.171682000000001</v>
      </c>
      <c r="C1246" s="4">
        <f t="shared" si="0"/>
        <v>-1.7521048446211596E-2</v>
      </c>
      <c r="D1246" s="4">
        <f t="shared" si="1"/>
        <v>-1.7676358823126851E-2</v>
      </c>
      <c r="E1246" s="4">
        <f t="shared" si="2"/>
        <v>-4.4544424234279667</v>
      </c>
    </row>
    <row r="1247" spans="1:5" ht="15.75" customHeight="1">
      <c r="A1247" s="2">
        <v>45154</v>
      </c>
      <c r="B1247" s="3">
        <v>30.082004999999999</v>
      </c>
      <c r="C1247" s="4">
        <f t="shared" si="0"/>
        <v>-2.9722240874738696E-3</v>
      </c>
      <c r="D1247" s="4">
        <f t="shared" si="1"/>
        <v>-2.976649917368021E-3</v>
      </c>
      <c r="E1247" s="4">
        <f t="shared" si="2"/>
        <v>-0.75011577917674133</v>
      </c>
    </row>
    <row r="1248" spans="1:5" ht="15.75" customHeight="1">
      <c r="A1248" s="2">
        <v>45155</v>
      </c>
      <c r="B1248" s="3">
        <v>30.161718</v>
      </c>
      <c r="C1248" s="4">
        <f t="shared" si="0"/>
        <v>2.6498566169376576E-3</v>
      </c>
      <c r="D1248" s="4">
        <f t="shared" si="1"/>
        <v>2.6463519367939093E-3</v>
      </c>
      <c r="E1248" s="4">
        <f t="shared" si="2"/>
        <v>0.66688068807206513</v>
      </c>
    </row>
    <row r="1249" spans="1:5" ht="15.75" customHeight="1">
      <c r="A1249" s="2">
        <v>45156</v>
      </c>
      <c r="B1249" s="3">
        <v>30.759571000000001</v>
      </c>
      <c r="C1249" s="4">
        <f t="shared" si="0"/>
        <v>1.9821583107434419E-2</v>
      </c>
      <c r="D1249" s="4">
        <f t="shared" si="1"/>
        <v>1.9627693474027711E-2</v>
      </c>
      <c r="E1249" s="4">
        <f t="shared" si="2"/>
        <v>4.9461787554549828</v>
      </c>
    </row>
    <row r="1250" spans="1:5" ht="15.75" customHeight="1">
      <c r="A1250" s="2">
        <v>45159</v>
      </c>
      <c r="B1250" s="3">
        <v>30.600142000000002</v>
      </c>
      <c r="C1250" s="4">
        <f t="shared" si="0"/>
        <v>-5.1830696858548306E-3</v>
      </c>
      <c r="D1250" s="4">
        <f t="shared" si="1"/>
        <v>-5.1965483857383601E-3</v>
      </c>
      <c r="E1250" s="4">
        <f t="shared" si="2"/>
        <v>-1.3095301932060668</v>
      </c>
    </row>
    <row r="1251" spans="1:5" ht="15.75" customHeight="1">
      <c r="A1251" s="2">
        <v>45160</v>
      </c>
      <c r="B1251" s="3">
        <v>30.400857999999999</v>
      </c>
      <c r="C1251" s="4">
        <f t="shared" si="0"/>
        <v>-6.5125187981154541E-3</v>
      </c>
      <c r="D1251" s="4">
        <f t="shared" si="1"/>
        <v>-6.5338177723379028E-3</v>
      </c>
      <c r="E1251" s="4">
        <f t="shared" si="2"/>
        <v>-1.6465220786291515</v>
      </c>
    </row>
    <row r="1252" spans="1:5" ht="15.75" customHeight="1">
      <c r="A1252" s="2">
        <v>45161</v>
      </c>
      <c r="B1252" s="3">
        <v>30.889106999999999</v>
      </c>
      <c r="C1252" s="4">
        <f t="shared" si="0"/>
        <v>1.6060369085635667E-2</v>
      </c>
      <c r="D1252" s="4">
        <f t="shared" si="1"/>
        <v>1.5932765782461052E-2</v>
      </c>
      <c r="E1252" s="4">
        <f t="shared" si="2"/>
        <v>4.0150569771801852</v>
      </c>
    </row>
    <row r="1253" spans="1:5" ht="15.75" customHeight="1">
      <c r="A1253" s="2">
        <v>45162</v>
      </c>
      <c r="B1253" s="3">
        <v>30.450679999999998</v>
      </c>
      <c r="C1253" s="4">
        <f t="shared" si="0"/>
        <v>-1.419357963310499E-2</v>
      </c>
      <c r="D1253" s="4">
        <f t="shared" si="1"/>
        <v>-1.4295271882712282E-2</v>
      </c>
      <c r="E1253" s="4">
        <f t="shared" si="2"/>
        <v>-3.602408514443495</v>
      </c>
    </row>
    <row r="1254" spans="1:5" ht="15.75" customHeight="1">
      <c r="A1254" s="2">
        <v>45163</v>
      </c>
      <c r="B1254" s="3">
        <v>30.799427000000001</v>
      </c>
      <c r="C1254" s="4">
        <f t="shared" si="0"/>
        <v>1.1452847686816946E-2</v>
      </c>
      <c r="D1254" s="4">
        <f t="shared" si="1"/>
        <v>1.1387760312515666E-2</v>
      </c>
      <c r="E1254" s="4">
        <f t="shared" si="2"/>
        <v>2.869715598753948</v>
      </c>
    </row>
    <row r="1255" spans="1:5" ht="15.75" customHeight="1">
      <c r="A1255" s="2">
        <v>45166</v>
      </c>
      <c r="B1255" s="3">
        <v>30.749607000000001</v>
      </c>
      <c r="C1255" s="4">
        <f t="shared" si="0"/>
        <v>-1.6175625604982981E-3</v>
      </c>
      <c r="D1255" s="4">
        <f t="shared" si="1"/>
        <v>-1.6188722273193894E-3</v>
      </c>
      <c r="E1255" s="4">
        <f t="shared" si="2"/>
        <v>-0.40795580128448611</v>
      </c>
    </row>
    <row r="1256" spans="1:5" ht="15.75" customHeight="1">
      <c r="A1256" s="2">
        <v>45167</v>
      </c>
      <c r="B1256" s="3">
        <v>30.639999</v>
      </c>
      <c r="C1256" s="4">
        <f t="shared" si="0"/>
        <v>-3.5645333613532515E-3</v>
      </c>
      <c r="D1256" s="4">
        <f t="shared" si="1"/>
        <v>-3.5709014477365709E-3</v>
      </c>
      <c r="E1256" s="4">
        <f t="shared" si="2"/>
        <v>-0.89986716482961593</v>
      </c>
    </row>
    <row r="1257" spans="1:5" ht="15.75" customHeight="1">
      <c r="A1257" s="2">
        <v>45168</v>
      </c>
      <c r="B1257" s="3">
        <v>30.73</v>
      </c>
      <c r="C1257" s="4">
        <f t="shared" si="0"/>
        <v>2.9373695475643094E-3</v>
      </c>
      <c r="D1257" s="4">
        <f t="shared" si="1"/>
        <v>2.9330639070790018E-3</v>
      </c>
      <c r="E1257" s="4">
        <f t="shared" si="2"/>
        <v>0.73913210458390843</v>
      </c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7"/>
  <sheetViews>
    <sheetView workbookViewId="0"/>
  </sheetViews>
  <sheetFormatPr defaultColWidth="14.42578125" defaultRowHeight="15" customHeight="1"/>
  <cols>
    <col min="1" max="2" width="11.42578125" customWidth="1"/>
    <col min="3" max="3" width="10.7109375" customWidth="1"/>
    <col min="4" max="5" width="10.42578125" customWidth="1"/>
    <col min="6" max="7" width="8.7109375" customWidth="1"/>
    <col min="8" max="8" width="22.140625" customWidth="1"/>
    <col min="9" max="9" width="11" customWidth="1"/>
    <col min="10" max="13" width="8.7109375" customWidth="1"/>
    <col min="14" max="14" width="9.7109375" customWidth="1"/>
    <col min="15" max="15" width="8.7109375" customWidth="1"/>
    <col min="16" max="16" width="9.28515625" customWidth="1"/>
    <col min="17" max="29" width="8.7109375" customWidth="1"/>
  </cols>
  <sheetData>
    <row r="1" spans="1:16" ht="60">
      <c r="A1" s="14" t="s">
        <v>0</v>
      </c>
      <c r="B1" s="15" t="s">
        <v>11</v>
      </c>
      <c r="C1" s="15" t="s">
        <v>12</v>
      </c>
      <c r="D1" s="14" t="s">
        <v>13</v>
      </c>
      <c r="E1" s="14" t="s">
        <v>14</v>
      </c>
      <c r="F1" s="14"/>
      <c r="K1" s="37" t="s">
        <v>15</v>
      </c>
      <c r="L1" s="38"/>
      <c r="M1" s="37" t="s">
        <v>16</v>
      </c>
      <c r="N1" s="38"/>
      <c r="O1" s="3" t="s">
        <v>17</v>
      </c>
    </row>
    <row r="2" spans="1:16">
      <c r="A2" s="2">
        <v>43347</v>
      </c>
      <c r="B2" s="16"/>
      <c r="C2" s="16"/>
      <c r="D2" s="16"/>
      <c r="E2" s="16"/>
      <c r="K2" s="1" t="s">
        <v>18</v>
      </c>
      <c r="L2" s="1" t="s">
        <v>19</v>
      </c>
      <c r="M2" s="1" t="s">
        <v>20</v>
      </c>
      <c r="N2" s="1" t="s">
        <v>21</v>
      </c>
      <c r="O2" s="1" t="s">
        <v>17</v>
      </c>
    </row>
    <row r="3" spans="1:16">
      <c r="A3" s="2">
        <v>43348</v>
      </c>
      <c r="B3" s="16">
        <f>JNJ!D3</f>
        <v>1.5876745874497108E-2</v>
      </c>
      <c r="C3" s="16">
        <f>CSX!D3</f>
        <v>-7.2416368792913993E-3</v>
      </c>
      <c r="D3" s="16">
        <f>JNJ!E3</f>
        <v>4.0009399603732714</v>
      </c>
      <c r="E3" s="16">
        <f>CSX!E3</f>
        <v>-1.8248924935814326</v>
      </c>
      <c r="K3" s="3">
        <v>1.5</v>
      </c>
      <c r="L3" s="3">
        <v>-0.5</v>
      </c>
      <c r="M3" s="16">
        <f t="shared" ref="M3:M23" si="0">K3*$I$12+L3*$I$13</f>
        <v>7.3882487055442911E-2</v>
      </c>
      <c r="N3" s="16">
        <f t="shared" ref="N3:N23" si="1">SQRT((K3^2)*($I$14)+(L3^2)*($I$15)+2*K3*L3*$I$17)</f>
        <v>0.27633330008665885</v>
      </c>
    </row>
    <row r="4" spans="1:16">
      <c r="A4" s="2">
        <v>43349</v>
      </c>
      <c r="B4" s="16">
        <f>JNJ!D4</f>
        <v>7.4064350061249758E-3</v>
      </c>
      <c r="C4" s="16">
        <f>CSX!D4</f>
        <v>-3.2354249988132493E-3</v>
      </c>
      <c r="D4" s="16">
        <f>JNJ!E4</f>
        <v>1.8664216215434939</v>
      </c>
      <c r="E4" s="16">
        <f>CSX!E4</f>
        <v>-0.81532709970093886</v>
      </c>
      <c r="K4" s="3">
        <v>1.4</v>
      </c>
      <c r="L4" s="3">
        <v>-0.4</v>
      </c>
      <c r="M4" s="16">
        <f t="shared" si="0"/>
        <v>7.2606841114954218E-2</v>
      </c>
      <c r="N4" s="16">
        <f t="shared" si="1"/>
        <v>0.25794388959664982</v>
      </c>
    </row>
    <row r="5" spans="1:16">
      <c r="A5" s="2">
        <v>43350</v>
      </c>
      <c r="B5" s="16">
        <f>JNJ!D5</f>
        <v>3.2826976215348941E-3</v>
      </c>
      <c r="C5" s="16">
        <f>CSX!D5</f>
        <v>-5.8229059043264494E-3</v>
      </c>
      <c r="D5" s="16">
        <f>JNJ!E5</f>
        <v>0.82723980062679336</v>
      </c>
      <c r="E5" s="16">
        <f>CSX!E5</f>
        <v>-1.4673722878902653</v>
      </c>
      <c r="K5" s="3">
        <v>1.3</v>
      </c>
      <c r="L5" s="3">
        <v>-0.3</v>
      </c>
      <c r="M5" s="16">
        <f t="shared" si="0"/>
        <v>7.1331195174465525E-2</v>
      </c>
      <c r="N5" s="16">
        <f t="shared" si="1"/>
        <v>0.24134452288940766</v>
      </c>
    </row>
    <row r="6" spans="1:16">
      <c r="A6" s="2">
        <v>43353</v>
      </c>
      <c r="B6" s="16">
        <f>JNJ!D6</f>
        <v>-8.0166385425369771E-4</v>
      </c>
      <c r="C6" s="16">
        <f>CSX!D6</f>
        <v>9.3275422948954686E-3</v>
      </c>
      <c r="D6" s="16">
        <f>JNJ!E6</f>
        <v>-0.20201929127193183</v>
      </c>
      <c r="E6" s="16">
        <f>CSX!E6</f>
        <v>2.3505406583136579</v>
      </c>
      <c r="K6" s="3">
        <v>1.2</v>
      </c>
      <c r="L6" s="3">
        <v>-0.2</v>
      </c>
      <c r="M6" s="16">
        <f t="shared" si="0"/>
        <v>7.0055549233976819E-2</v>
      </c>
      <c r="N6" s="16">
        <f t="shared" si="1"/>
        <v>0.22692835517445792</v>
      </c>
    </row>
    <row r="7" spans="1:16">
      <c r="A7" s="2">
        <v>43354</v>
      </c>
      <c r="B7" s="16">
        <f>JNJ!D7</f>
        <v>9.4299589544429244E-3</v>
      </c>
      <c r="C7" s="16">
        <f>CSX!D7</f>
        <v>-2.8296501939975836E-3</v>
      </c>
      <c r="D7" s="16">
        <f>JNJ!E7</f>
        <v>2.3763496565196172</v>
      </c>
      <c r="E7" s="16">
        <f>CSX!E7</f>
        <v>-0.71307184888739106</v>
      </c>
      <c r="K7" s="3">
        <v>1.1000000000000001</v>
      </c>
      <c r="L7" s="3">
        <v>-0.1</v>
      </c>
      <c r="M7" s="16">
        <f t="shared" si="0"/>
        <v>6.877990329348814E-2</v>
      </c>
      <c r="N7" s="16">
        <f t="shared" si="1"/>
        <v>0.21513472323327079</v>
      </c>
    </row>
    <row r="8" spans="1:16">
      <c r="A8" s="2">
        <v>43355</v>
      </c>
      <c r="B8" s="16">
        <f>JNJ!D8</f>
        <v>6.1180944609243015E-3</v>
      </c>
      <c r="C8" s="16">
        <f>CSX!D8</f>
        <v>4.0465232914703236E-4</v>
      </c>
      <c r="D8" s="16">
        <f>JNJ!E8</f>
        <v>1.5417598041529239</v>
      </c>
      <c r="E8" s="16">
        <f>CSX!E8</f>
        <v>0.10197238694505216</v>
      </c>
      <c r="K8" s="3">
        <v>1</v>
      </c>
      <c r="L8" s="3">
        <v>0</v>
      </c>
      <c r="M8" s="16">
        <f t="shared" si="0"/>
        <v>6.7504257352999433E-2</v>
      </c>
      <c r="N8" s="16">
        <f t="shared" si="1"/>
        <v>0.20641364054763692</v>
      </c>
      <c r="O8" s="3">
        <v>1</v>
      </c>
      <c r="P8" s="3" t="s">
        <v>22</v>
      </c>
    </row>
    <row r="9" spans="1:16">
      <c r="A9" s="2">
        <v>43356</v>
      </c>
      <c r="B9" s="16">
        <f>JNJ!D9</f>
        <v>3.7955962840429689E-3</v>
      </c>
      <c r="C9" s="16">
        <f>CSX!D9</f>
        <v>-1.3032973679366996E-2</v>
      </c>
      <c r="D9" s="16">
        <f>JNJ!E9</f>
        <v>0.95649026357882816</v>
      </c>
      <c r="E9" s="16">
        <f>CSX!E9</f>
        <v>-3.2843093672004833</v>
      </c>
      <c r="K9" s="3">
        <v>0.9</v>
      </c>
      <c r="L9" s="3">
        <v>0.1</v>
      </c>
      <c r="M9" s="16">
        <f t="shared" si="0"/>
        <v>6.6228611412510741E-2</v>
      </c>
      <c r="N9" s="16">
        <f t="shared" si="1"/>
        <v>0.20116511619215713</v>
      </c>
    </row>
    <row r="10" spans="1:16">
      <c r="A10" s="2">
        <v>43357</v>
      </c>
      <c r="B10" s="16">
        <f>JNJ!D10</f>
        <v>-2.8633634336689504E-3</v>
      </c>
      <c r="C10" s="16">
        <f>CSX!D10</f>
        <v>4.0911838233536387E-3</v>
      </c>
      <c r="D10" s="16">
        <f>JNJ!E10</f>
        <v>-0.72156758528457554</v>
      </c>
      <c r="E10" s="16">
        <f>CSX!E10</f>
        <v>1.0309783234851169</v>
      </c>
      <c r="K10" s="3">
        <v>0.8</v>
      </c>
      <c r="L10" s="3">
        <v>0.2</v>
      </c>
      <c r="M10" s="16">
        <f t="shared" si="0"/>
        <v>6.4952965472022048E-2</v>
      </c>
      <c r="N10" s="16">
        <f t="shared" si="1"/>
        <v>0.19966318650687978</v>
      </c>
      <c r="O10" s="3">
        <v>1</v>
      </c>
      <c r="P10" s="3" t="s">
        <v>23</v>
      </c>
    </row>
    <row r="11" spans="1:16">
      <c r="A11" s="2">
        <v>43360</v>
      </c>
      <c r="B11" s="16">
        <f>JNJ!D11</f>
        <v>3.3640238372175256E-3</v>
      </c>
      <c r="C11" s="16">
        <f>CSX!D11</f>
        <v>-1.9071480148302234E-3</v>
      </c>
      <c r="D11" s="16">
        <f>JNJ!E11</f>
        <v>0.8477340069788164</v>
      </c>
      <c r="E11" s="16">
        <f>CSX!E11</f>
        <v>-0.48060129973721633</v>
      </c>
      <c r="H11" s="39" t="s">
        <v>24</v>
      </c>
      <c r="I11" s="40"/>
      <c r="K11" s="3">
        <v>0.7</v>
      </c>
      <c r="L11" s="3">
        <v>0.3</v>
      </c>
      <c r="M11" s="16">
        <f t="shared" si="0"/>
        <v>6.3677319531533355E-2</v>
      </c>
      <c r="N11" s="16">
        <f t="shared" si="1"/>
        <v>0.20199144344392411</v>
      </c>
    </row>
    <row r="12" spans="1:16">
      <c r="A12" s="2">
        <v>43361</v>
      </c>
      <c r="B12" s="16">
        <f>JNJ!D12</f>
        <v>4.1353507516023761E-3</v>
      </c>
      <c r="C12" s="16">
        <f>CSX!D12</f>
        <v>1.0444285541696454E-2</v>
      </c>
      <c r="D12" s="16">
        <f>JNJ!E12</f>
        <v>1.0421083894037988</v>
      </c>
      <c r="E12" s="16">
        <f>CSX!E12</f>
        <v>2.6319599565075067</v>
      </c>
      <c r="H12" s="17" t="s">
        <v>25</v>
      </c>
      <c r="I12" s="18">
        <f>JNJ!H6</f>
        <v>6.7504257352999433E-2</v>
      </c>
      <c r="K12" s="3">
        <v>0.6</v>
      </c>
      <c r="L12" s="3">
        <v>0.4</v>
      </c>
      <c r="M12" s="16">
        <f t="shared" si="0"/>
        <v>6.2401673591044655E-2</v>
      </c>
      <c r="N12" s="16">
        <f t="shared" si="1"/>
        <v>0.20802131984015698</v>
      </c>
      <c r="O12" s="3">
        <v>1</v>
      </c>
      <c r="P12" s="3" t="s">
        <v>26</v>
      </c>
    </row>
    <row r="13" spans="1:16">
      <c r="A13" s="2">
        <v>43362</v>
      </c>
      <c r="B13" s="16">
        <f>JNJ!D13</f>
        <v>-5.693104394781319E-4</v>
      </c>
      <c r="C13" s="16">
        <f>CSX!D13</f>
        <v>-1.6205081367711286E-3</v>
      </c>
      <c r="D13" s="16">
        <f>JNJ!E13</f>
        <v>-0.14346623074848924</v>
      </c>
      <c r="E13" s="16">
        <f>CSX!E13</f>
        <v>-0.40836805046632441</v>
      </c>
      <c r="H13" s="17" t="s">
        <v>27</v>
      </c>
      <c r="I13" s="18">
        <f>CSX!H8</f>
        <v>5.4747797948112485E-2</v>
      </c>
      <c r="J13" s="3" t="s">
        <v>28</v>
      </c>
      <c r="K13" s="3">
        <v>0.5</v>
      </c>
      <c r="L13" s="3">
        <v>0.5</v>
      </c>
      <c r="M13" s="16">
        <f t="shared" si="0"/>
        <v>6.1126027650555956E-2</v>
      </c>
      <c r="N13" s="16">
        <f t="shared" si="1"/>
        <v>0.21744508938240881</v>
      </c>
    </row>
    <row r="14" spans="1:16">
      <c r="A14" s="2">
        <v>43363</v>
      </c>
      <c r="B14" s="16">
        <f>JNJ!D14</f>
        <v>1.0763245651678915E-2</v>
      </c>
      <c r="C14" s="16">
        <f>CSX!D14</f>
        <v>-1.2785894169604491E-2</v>
      </c>
      <c r="D14" s="16">
        <f>JNJ!E14</f>
        <v>2.7123379042230864</v>
      </c>
      <c r="E14" s="16">
        <f>CSX!E14</f>
        <v>-3.2220453307403316</v>
      </c>
      <c r="H14" s="17" t="s">
        <v>29</v>
      </c>
      <c r="I14" s="8">
        <f>JNJ!H7</f>
        <v>4.2606591004129064E-2</v>
      </c>
      <c r="J14" s="3">
        <f t="shared" ref="J14:J15" si="2">SQRT(I14)</f>
        <v>0.20641364054763692</v>
      </c>
      <c r="K14" s="3">
        <v>0.4</v>
      </c>
      <c r="L14" s="3">
        <v>0.6</v>
      </c>
      <c r="M14" s="16">
        <f t="shared" si="0"/>
        <v>5.9850381710067263E-2</v>
      </c>
      <c r="N14" s="16">
        <f t="shared" si="1"/>
        <v>0.22984567733592162</v>
      </c>
      <c r="O14" s="3">
        <v>1</v>
      </c>
      <c r="P14" s="3" t="s">
        <v>30</v>
      </c>
    </row>
    <row r="15" spans="1:16">
      <c r="A15" s="2">
        <v>43364</v>
      </c>
      <c r="B15" s="16">
        <f>JNJ!D15</f>
        <v>6.3189377420978955E-3</v>
      </c>
      <c r="C15" s="16">
        <f>CSX!D15</f>
        <v>1.2785894169604479E-2</v>
      </c>
      <c r="D15" s="16">
        <f>JNJ!E15</f>
        <v>1.5923723110086696</v>
      </c>
      <c r="E15" s="16">
        <f>CSX!E15</f>
        <v>3.2220453307403285</v>
      </c>
      <c r="H15" s="19" t="s">
        <v>31</v>
      </c>
      <c r="I15" s="20">
        <f>CSX!H9</f>
        <v>9.0387420413967537E-2</v>
      </c>
      <c r="J15" s="3">
        <f t="shared" si="2"/>
        <v>0.30064500729925242</v>
      </c>
      <c r="K15" s="3">
        <v>0.3</v>
      </c>
      <c r="L15" s="3">
        <v>0.7</v>
      </c>
      <c r="M15" s="16">
        <f t="shared" si="0"/>
        <v>5.857473576957857E-2</v>
      </c>
      <c r="N15" s="16">
        <f t="shared" si="1"/>
        <v>0.2447710664855946</v>
      </c>
    </row>
    <row r="16" spans="1:16">
      <c r="A16" s="2">
        <v>43367</v>
      </c>
      <c r="B16" s="16">
        <f>JNJ!D16</f>
        <v>-1.7011035428157805E-2</v>
      </c>
      <c r="C16" s="16">
        <f>CSX!D16</f>
        <v>-9.3692956917889297E-3</v>
      </c>
      <c r="D16" s="16">
        <f>JNJ!E16</f>
        <v>-4.2867809278957667</v>
      </c>
      <c r="E16" s="16">
        <f>CSX!E16</f>
        <v>-2.3610625143308104</v>
      </c>
      <c r="H16" s="1" t="s">
        <v>32</v>
      </c>
      <c r="I16" s="21">
        <f>CORREL(B3:B1257,C3:C1257)</f>
        <v>0.45228779743837561</v>
      </c>
      <c r="K16" s="3">
        <v>0.2</v>
      </c>
      <c r="L16" s="3">
        <v>0.8</v>
      </c>
      <c r="M16" s="16">
        <f t="shared" si="0"/>
        <v>5.7299089829089878E-2</v>
      </c>
      <c r="N16" s="16">
        <f t="shared" si="1"/>
        <v>0.26178977384914054</v>
      </c>
      <c r="O16" s="3">
        <v>1</v>
      </c>
      <c r="P16" s="3" t="s">
        <v>33</v>
      </c>
    </row>
    <row r="17" spans="1:16">
      <c r="A17" s="2">
        <v>43368</v>
      </c>
      <c r="B17" s="16">
        <f>JNJ!D17</f>
        <v>-1.311340690028105E-2</v>
      </c>
      <c r="C17" s="16">
        <f>CSX!D17</f>
        <v>2.7270908720058041E-4</v>
      </c>
      <c r="D17" s="16">
        <f>JNJ!E17</f>
        <v>-3.3045785388708246</v>
      </c>
      <c r="E17" s="16">
        <f>CSX!E17</f>
        <v>6.8722689974546267E-2</v>
      </c>
      <c r="H17" s="1" t="s">
        <v>34</v>
      </c>
      <c r="I17" s="22">
        <f>_xlfn.COVARIANCE.S(B3:B1257,C3:C1257)*252</f>
        <v>2.8067728083999214E-2</v>
      </c>
      <c r="J17" s="1" t="s">
        <v>35</v>
      </c>
      <c r="K17" s="3">
        <v>0.1</v>
      </c>
      <c r="L17" s="3">
        <v>0.9</v>
      </c>
      <c r="M17" s="16">
        <f t="shared" si="0"/>
        <v>5.6023443888601178E-2</v>
      </c>
      <c r="N17" s="16">
        <f t="shared" si="1"/>
        <v>0.2805210642723196</v>
      </c>
    </row>
    <row r="18" spans="1:16">
      <c r="A18" s="2">
        <v>43369</v>
      </c>
      <c r="B18" s="16">
        <f>JNJ!D18</f>
        <v>-3.4681260174945156E-3</v>
      </c>
      <c r="C18" s="16">
        <f>CSX!D18</f>
        <v>7.8794149006771938E-3</v>
      </c>
      <c r="D18" s="16">
        <f>JNJ!E18</f>
        <v>-0.8739677564086179</v>
      </c>
      <c r="E18" s="16">
        <f>CSX!E18</f>
        <v>1.9856125549706529</v>
      </c>
      <c r="K18" s="3">
        <v>0</v>
      </c>
      <c r="L18" s="3">
        <v>1</v>
      </c>
      <c r="M18" s="16">
        <f t="shared" si="0"/>
        <v>5.4747797948112485E-2</v>
      </c>
      <c r="N18" s="16">
        <f t="shared" si="1"/>
        <v>0.30064500729925242</v>
      </c>
      <c r="O18" s="3">
        <v>1</v>
      </c>
      <c r="P18" s="3" t="s">
        <v>36</v>
      </c>
    </row>
    <row r="19" spans="1:16">
      <c r="A19" s="2">
        <v>43370</v>
      </c>
      <c r="B19" s="16">
        <f>JNJ!D19</f>
        <v>4.3424645985883211E-4</v>
      </c>
      <c r="C19" s="16">
        <f>CSX!D19</f>
        <v>4.1861145333504544E-3</v>
      </c>
      <c r="D19" s="16">
        <f>JNJ!E19</f>
        <v>0.1094301078844257</v>
      </c>
      <c r="E19" s="16">
        <f>CSX!E19</f>
        <v>1.0549008624043146</v>
      </c>
      <c r="K19" s="3">
        <v>-0.1</v>
      </c>
      <c r="L19" s="3">
        <v>1.1000000000000001</v>
      </c>
      <c r="M19" s="16">
        <f t="shared" si="0"/>
        <v>5.3472152007623792E-2</v>
      </c>
      <c r="N19" s="16">
        <f t="shared" si="1"/>
        <v>0.32190051946597137</v>
      </c>
    </row>
    <row r="20" spans="1:16">
      <c r="A20" s="2">
        <v>43371</v>
      </c>
      <c r="B20" s="16">
        <f>JNJ!D20</f>
        <v>-3.6191410597291709E-4</v>
      </c>
      <c r="C20" s="16">
        <f>CSX!D20</f>
        <v>-2.1581877156216264E-3</v>
      </c>
      <c r="D20" s="16">
        <f>JNJ!E20</f>
        <v>-9.1202354705175112E-2</v>
      </c>
      <c r="E20" s="16">
        <f>CSX!E20</f>
        <v>-0.54386330433664987</v>
      </c>
      <c r="K20" s="3">
        <v>-0.2</v>
      </c>
      <c r="L20" s="3">
        <v>1.2</v>
      </c>
      <c r="M20" s="16">
        <f t="shared" si="0"/>
        <v>5.2196506067135093E-2</v>
      </c>
      <c r="N20" s="16">
        <f t="shared" si="1"/>
        <v>0.34407795563790305</v>
      </c>
    </row>
    <row r="21" spans="1:16" ht="15.75" customHeight="1">
      <c r="A21" s="2">
        <v>43374</v>
      </c>
      <c r="B21" s="16">
        <f>JNJ!D21</f>
        <v>1.094090777592604E-2</v>
      </c>
      <c r="C21" s="16">
        <f>CSX!D21</f>
        <v>1.3147238864004795E-2</v>
      </c>
      <c r="D21" s="16">
        <f>JNJ!E21</f>
        <v>2.7571087595333621</v>
      </c>
      <c r="E21" s="16">
        <f>CSX!E21</f>
        <v>3.3131041937292083</v>
      </c>
      <c r="K21" s="3">
        <v>-0.3</v>
      </c>
      <c r="L21" s="3">
        <v>1.3</v>
      </c>
      <c r="M21" s="16">
        <f t="shared" si="0"/>
        <v>5.0920860126646407E-2</v>
      </c>
      <c r="N21" s="16">
        <f t="shared" si="1"/>
        <v>0.36701022572192371</v>
      </c>
    </row>
    <row r="22" spans="1:16" ht="15.75" customHeight="1">
      <c r="A22" s="2">
        <v>43375</v>
      </c>
      <c r="B22" s="16">
        <f>JNJ!D22</f>
        <v>5.639248544621691E-3</v>
      </c>
      <c r="C22" s="16">
        <f>CSX!D22</f>
        <v>-9.3733001590271814E-3</v>
      </c>
      <c r="D22" s="16">
        <f>JNJ!E22</f>
        <v>1.4210906332446662</v>
      </c>
      <c r="E22" s="16">
        <f>CSX!E22</f>
        <v>-2.3620716400748498</v>
      </c>
      <c r="K22" s="3">
        <v>-0.4</v>
      </c>
      <c r="L22" s="3">
        <v>1.4</v>
      </c>
      <c r="M22" s="16">
        <f t="shared" si="0"/>
        <v>4.9645214186157707E-2</v>
      </c>
      <c r="N22" s="16">
        <f t="shared" si="1"/>
        <v>0.39056439048888963</v>
      </c>
    </row>
    <row r="23" spans="1:16" ht="15.75" customHeight="1">
      <c r="A23" s="2">
        <v>43376</v>
      </c>
      <c r="B23" s="16">
        <f>JNJ!D23</f>
        <v>-1.0374971009631303E-2</v>
      </c>
      <c r="C23" s="16">
        <f>CSX!D23</f>
        <v>8.8401578379573489E-3</v>
      </c>
      <c r="D23" s="16">
        <f>JNJ!E23</f>
        <v>-2.6144926944270885</v>
      </c>
      <c r="E23" s="16">
        <f>CSX!E23</f>
        <v>2.227719775165252</v>
      </c>
      <c r="K23" s="3">
        <v>-0.5</v>
      </c>
      <c r="L23" s="3">
        <v>1.5</v>
      </c>
      <c r="M23" s="16">
        <f t="shared" si="0"/>
        <v>4.8369568245669008E-2</v>
      </c>
      <c r="N23" s="16">
        <f t="shared" si="1"/>
        <v>0.41463447945927073</v>
      </c>
    </row>
    <row r="24" spans="1:16" ht="15.75" customHeight="1">
      <c r="A24" s="2">
        <v>43377</v>
      </c>
      <c r="B24" s="16">
        <f>JNJ!D24</f>
        <v>2.2988556082856903E-3</v>
      </c>
      <c r="C24" s="16">
        <f>CSX!D24</f>
        <v>-4.2763018676280108E-3</v>
      </c>
      <c r="D24" s="16">
        <f>JNJ!E24</f>
        <v>0.57931161328799397</v>
      </c>
      <c r="E24" s="16">
        <f>CSX!E24</f>
        <v>-1.0776280706422587</v>
      </c>
    </row>
    <row r="25" spans="1:16" ht="15.75" customHeight="1">
      <c r="A25" s="2">
        <v>43378</v>
      </c>
      <c r="B25" s="16">
        <f>JNJ!D25</f>
        <v>-1.7956663032365292E-3</v>
      </c>
      <c r="C25" s="16">
        <f>CSX!D25</f>
        <v>-1.6084307239003304E-3</v>
      </c>
      <c r="D25" s="16">
        <f>JNJ!E25</f>
        <v>-0.45250790841560534</v>
      </c>
      <c r="E25" s="16">
        <f>CSX!E25</f>
        <v>-0.40532454242288324</v>
      </c>
    </row>
    <row r="26" spans="1:16" ht="15.75" customHeight="1">
      <c r="A26" s="2">
        <v>43381</v>
      </c>
      <c r="B26" s="16">
        <f>JNJ!D26</f>
        <v>2.0826253753021542E-3</v>
      </c>
      <c r="C26" s="16">
        <f>CSX!D26</f>
        <v>2.8127159906832771E-3</v>
      </c>
      <c r="D26" s="16">
        <f>JNJ!E26</f>
        <v>0.52482159457614286</v>
      </c>
      <c r="E26" s="16">
        <f>CSX!E26</f>
        <v>0.70880442965218582</v>
      </c>
    </row>
    <row r="27" spans="1:16" ht="15.75" customHeight="1">
      <c r="A27" s="2">
        <v>43382</v>
      </c>
      <c r="B27" s="16">
        <f>JNJ!D27</f>
        <v>-1.3640851985346181E-3</v>
      </c>
      <c r="C27" s="16">
        <f>CSX!D27</f>
        <v>-2.0082201207790185E-3</v>
      </c>
      <c r="D27" s="16">
        <f>JNJ!E27</f>
        <v>-0.34374947003072376</v>
      </c>
      <c r="E27" s="16">
        <f>CSX!E27</f>
        <v>-0.50607147043631262</v>
      </c>
    </row>
    <row r="28" spans="1:16" ht="15.75" customHeight="1">
      <c r="A28" s="2">
        <v>43383</v>
      </c>
      <c r="B28" s="16">
        <f>JNJ!D28</f>
        <v>-1.0616564737990306E-2</v>
      </c>
      <c r="C28" s="16">
        <f>CSX!D28</f>
        <v>-7.0084874889931217E-2</v>
      </c>
      <c r="D28" s="16">
        <f>JNJ!E28</f>
        <v>-2.6753743139735571</v>
      </c>
      <c r="E28" s="16">
        <f>CSX!E28</f>
        <v>-17.661388472262665</v>
      </c>
    </row>
    <row r="29" spans="1:16" ht="15.75" customHeight="1">
      <c r="A29" s="2">
        <v>43384</v>
      </c>
      <c r="B29" s="16">
        <f>JNJ!D29</f>
        <v>-2.8650192908383731E-2</v>
      </c>
      <c r="C29" s="16">
        <f>CSX!D29</f>
        <v>-1.1422130454987679E-2</v>
      </c>
      <c r="D29" s="16">
        <f>JNJ!E29</f>
        <v>-7.2198486129127</v>
      </c>
      <c r="E29" s="16">
        <f>CSX!E29</f>
        <v>-2.8783768746568952</v>
      </c>
    </row>
    <row r="30" spans="1:16" ht="15.75" customHeight="1">
      <c r="A30" s="2">
        <v>43385</v>
      </c>
      <c r="B30" s="16">
        <f>JNJ!D30</f>
        <v>2.2418058384671946E-4</v>
      </c>
      <c r="C30" s="16">
        <f>CSX!D30</f>
        <v>2.0580660841459437E-2</v>
      </c>
      <c r="D30" s="16">
        <f>JNJ!E30</f>
        <v>5.6493507129373302E-2</v>
      </c>
      <c r="E30" s="16">
        <f>CSX!E30</f>
        <v>5.1863265320477785</v>
      </c>
    </row>
    <row r="31" spans="1:16" ht="15.75" customHeight="1">
      <c r="A31" s="2">
        <v>43388</v>
      </c>
      <c r="B31" s="16">
        <f>JNJ!D31</f>
        <v>5.9732752326754923E-4</v>
      </c>
      <c r="C31" s="16">
        <f>CSX!D31</f>
        <v>9.357861173069363E-3</v>
      </c>
      <c r="D31" s="16">
        <f>JNJ!E31</f>
        <v>0.15052653586342241</v>
      </c>
      <c r="E31" s="16">
        <f>CSX!E31</f>
        <v>2.3581810156134795</v>
      </c>
    </row>
    <row r="32" spans="1:16" ht="15.75" customHeight="1">
      <c r="A32" s="2">
        <v>43389</v>
      </c>
      <c r="B32" s="16">
        <f>JNJ!D32</f>
        <v>1.9297562677152776E-2</v>
      </c>
      <c r="C32" s="16">
        <f>CSX!D32</f>
        <v>1.8734025666437695E-2</v>
      </c>
      <c r="D32" s="16">
        <f>JNJ!E32</f>
        <v>4.8629857946424995</v>
      </c>
      <c r="E32" s="16">
        <f>CSX!E32</f>
        <v>4.7209744679422991</v>
      </c>
    </row>
    <row r="33" spans="1:5" ht="15.75" customHeight="1">
      <c r="A33" s="2">
        <v>43390</v>
      </c>
      <c r="B33" s="16">
        <f>JNJ!D33</f>
        <v>2.1014039250351099E-2</v>
      </c>
      <c r="C33" s="16">
        <f>CSX!D33</f>
        <v>-2.0853253113573375E-2</v>
      </c>
      <c r="D33" s="16">
        <f>JNJ!E33</f>
        <v>5.2955378910884772</v>
      </c>
      <c r="E33" s="16">
        <f>CSX!E33</f>
        <v>-5.2550197846204902</v>
      </c>
    </row>
    <row r="34" spans="1:5" ht="15.75" customHeight="1">
      <c r="A34" s="2">
        <v>43391</v>
      </c>
      <c r="B34" s="16">
        <f>JNJ!D34</f>
        <v>2.8674091222805488E-4</v>
      </c>
      <c r="C34" s="16">
        <f>CSX!D34</f>
        <v>-2.956555899086747E-2</v>
      </c>
      <c r="D34" s="16">
        <f>JNJ!E34</f>
        <v>7.2258709881469832E-2</v>
      </c>
      <c r="E34" s="16">
        <f>CSX!E34</f>
        <v>-7.4505208656986026</v>
      </c>
    </row>
    <row r="35" spans="1:5" ht="15.75" customHeight="1">
      <c r="A35" s="2">
        <v>43392</v>
      </c>
      <c r="B35" s="16">
        <f>JNJ!D35</f>
        <v>-3.23119180685564E-3</v>
      </c>
      <c r="C35" s="16">
        <f>CSX!D35</f>
        <v>-1.0396336220612055E-2</v>
      </c>
      <c r="D35" s="16">
        <f>JNJ!E35</f>
        <v>-0.81426033532762132</v>
      </c>
      <c r="E35" s="16">
        <f>CSX!E35</f>
        <v>-2.6198767275942378</v>
      </c>
    </row>
    <row r="36" spans="1:5" ht="15.75" customHeight="1">
      <c r="A36" s="2">
        <v>43395</v>
      </c>
      <c r="B36" s="16">
        <f>JNJ!D36</f>
        <v>-2.6646518514942168E-3</v>
      </c>
      <c r="C36" s="16">
        <f>CSX!D36</f>
        <v>5.4309945650303929E-3</v>
      </c>
      <c r="D36" s="16">
        <f>JNJ!E36</f>
        <v>-0.6714922665765426</v>
      </c>
      <c r="E36" s="16">
        <f>CSX!E36</f>
        <v>1.3686106303876591</v>
      </c>
    </row>
    <row r="37" spans="1:5" ht="15.75" customHeight="1">
      <c r="A37" s="2">
        <v>43396</v>
      </c>
      <c r="B37" s="16">
        <f>JNJ!D37</f>
        <v>1.8012811080121121E-3</v>
      </c>
      <c r="C37" s="16">
        <f>CSX!D37</f>
        <v>-2.2053771718521069E-2</v>
      </c>
      <c r="D37" s="16">
        <f>JNJ!E37</f>
        <v>0.45392283921905224</v>
      </c>
      <c r="E37" s="16">
        <f>CSX!E37</f>
        <v>-5.5575504730673098</v>
      </c>
    </row>
    <row r="38" spans="1:5" ht="15.75" customHeight="1">
      <c r="A38" s="2">
        <v>43397</v>
      </c>
      <c r="B38" s="16">
        <f>JNJ!D38</f>
        <v>-1.0564539406852737E-2</v>
      </c>
      <c r="C38" s="16">
        <f>CSX!D38</f>
        <v>-1.3712290379117162E-2</v>
      </c>
      <c r="D38" s="16">
        <f>JNJ!E38</f>
        <v>-2.6622639305268896</v>
      </c>
      <c r="E38" s="16">
        <f>CSX!E38</f>
        <v>-3.4554971755375248</v>
      </c>
    </row>
    <row r="39" spans="1:5" ht="15.75" customHeight="1">
      <c r="A39" s="2">
        <v>43398</v>
      </c>
      <c r="B39" s="16">
        <f>JNJ!D39</f>
        <v>7.2480880592338988E-3</v>
      </c>
      <c r="C39" s="16">
        <f>CSX!D39</f>
        <v>7.2566190162695852E-3</v>
      </c>
      <c r="D39" s="16">
        <f>JNJ!E39</f>
        <v>1.8265181909269426</v>
      </c>
      <c r="E39" s="16">
        <f>CSX!E39</f>
        <v>1.8286679920999356</v>
      </c>
    </row>
    <row r="40" spans="1:5" ht="15.75" customHeight="1">
      <c r="A40" s="2">
        <v>43399</v>
      </c>
      <c r="B40" s="16">
        <f>JNJ!D40</f>
        <v>-1.0891765568216168E-2</v>
      </c>
      <c r="C40" s="16">
        <f>CSX!D40</f>
        <v>-7.1047241935820226E-3</v>
      </c>
      <c r="D40" s="16">
        <f>JNJ!E40</f>
        <v>-2.7447249231904745</v>
      </c>
      <c r="E40" s="16">
        <f>CSX!E40</f>
        <v>-1.7903904967826696</v>
      </c>
    </row>
    <row r="41" spans="1:5" ht="15.75" customHeight="1">
      <c r="A41" s="2">
        <v>43402</v>
      </c>
      <c r="B41" s="16">
        <f>JNJ!D41</f>
        <v>4.2256246410862647E-3</v>
      </c>
      <c r="C41" s="16">
        <f>CSX!D41</f>
        <v>-3.4949028452180299E-3</v>
      </c>
      <c r="D41" s="16">
        <f>JNJ!E41</f>
        <v>1.0648574095537386</v>
      </c>
      <c r="E41" s="16">
        <f>CSX!E41</f>
        <v>-0.88071551699494355</v>
      </c>
    </row>
    <row r="42" spans="1:5" ht="15.75" customHeight="1">
      <c r="A42" s="2">
        <v>43403</v>
      </c>
      <c r="B42" s="16">
        <f>JNJ!D42</f>
        <v>2.2997558652015679E-2</v>
      </c>
      <c r="C42" s="16">
        <f>CSX!D42</f>
        <v>4.6402304283165212E-2</v>
      </c>
      <c r="D42" s="16">
        <f>JNJ!E42</f>
        <v>5.795384780307951</v>
      </c>
      <c r="E42" s="16">
        <f>CSX!E42</f>
        <v>11.693380679357633</v>
      </c>
    </row>
    <row r="43" spans="1:5" ht="15.75" customHeight="1">
      <c r="A43" s="2">
        <v>43404</v>
      </c>
      <c r="B43" s="16">
        <f>JNJ!D43</f>
        <v>-5.4140779039301328E-3</v>
      </c>
      <c r="C43" s="16">
        <f>CSX!D43</f>
        <v>7.262809862003326E-4</v>
      </c>
      <c r="D43" s="16">
        <f>JNJ!E43</f>
        <v>-1.3643476317903935</v>
      </c>
      <c r="E43" s="16">
        <f>CSX!E43</f>
        <v>0.18302280852248382</v>
      </c>
    </row>
    <row r="44" spans="1:5" ht="15.75" customHeight="1">
      <c r="A44" s="2">
        <v>43405</v>
      </c>
      <c r="B44" s="16">
        <f>JNJ!D44</f>
        <v>5.9113714221307552E-3</v>
      </c>
      <c r="C44" s="16">
        <f>CSX!D44</f>
        <v>1.05452908119507E-2</v>
      </c>
      <c r="D44" s="16">
        <f>JNJ!E44</f>
        <v>1.4896655983769502</v>
      </c>
      <c r="E44" s="16">
        <f>CSX!E44</f>
        <v>2.6574132846115766</v>
      </c>
    </row>
    <row r="45" spans="1:5" ht="15.75" customHeight="1">
      <c r="A45" s="2">
        <v>43406</v>
      </c>
      <c r="B45" s="16">
        <f>JNJ!D45</f>
        <v>-9.9476945812430645E-4</v>
      </c>
      <c r="C45" s="16">
        <f>CSX!D45</f>
        <v>-5.9090608695986559E-3</v>
      </c>
      <c r="D45" s="16">
        <f>JNJ!E45</f>
        <v>-0.25068190344732522</v>
      </c>
      <c r="E45" s="16">
        <f>CSX!E45</f>
        <v>-1.4890833391388614</v>
      </c>
    </row>
    <row r="46" spans="1:5" ht="15.75" customHeight="1">
      <c r="A46" s="2">
        <v>43409</v>
      </c>
      <c r="B46" s="16">
        <f>JNJ!D46</f>
        <v>1.0746811168103106E-2</v>
      </c>
      <c r="C46" s="16">
        <f>CSX!D46</f>
        <v>-1.30185539810805E-3</v>
      </c>
      <c r="D46" s="16">
        <f>JNJ!E46</f>
        <v>2.708196414361983</v>
      </c>
      <c r="E46" s="16">
        <f>CSX!E46</f>
        <v>-0.32806756032322859</v>
      </c>
    </row>
    <row r="47" spans="1:5" ht="15.75" customHeight="1">
      <c r="A47" s="2">
        <v>43410</v>
      </c>
      <c r="B47" s="16">
        <f>JNJ!D47</f>
        <v>2.5985280175676805E-3</v>
      </c>
      <c r="C47" s="16">
        <f>CSX!D47</f>
        <v>1.8357036333173139E-2</v>
      </c>
      <c r="D47" s="16">
        <f>JNJ!E47</f>
        <v>0.65482906042705546</v>
      </c>
      <c r="E47" s="16">
        <f>CSX!E47</f>
        <v>4.6259731559596311</v>
      </c>
    </row>
    <row r="48" spans="1:5" ht="15.75" customHeight="1">
      <c r="A48" s="2">
        <v>43411</v>
      </c>
      <c r="B48" s="16">
        <f>JNJ!D48</f>
        <v>1.5174903334181415E-2</v>
      </c>
      <c r="C48" s="16">
        <f>CSX!D48</f>
        <v>2.7195515082837681E-2</v>
      </c>
      <c r="D48" s="16">
        <f>JNJ!E48</f>
        <v>3.8240756402137168</v>
      </c>
      <c r="E48" s="16">
        <f>CSX!E48</f>
        <v>6.8532698008750961</v>
      </c>
    </row>
    <row r="49" spans="1:5" ht="15.75" customHeight="1">
      <c r="A49" s="2">
        <v>43412</v>
      </c>
      <c r="B49" s="16">
        <f>JNJ!D49</f>
        <v>3.7926329752508343E-3</v>
      </c>
      <c r="C49" s="16">
        <f>CSX!D49</f>
        <v>-8.8901824958199146E-3</v>
      </c>
      <c r="D49" s="16">
        <f>JNJ!E49</f>
        <v>0.95574350976321021</v>
      </c>
      <c r="E49" s="16">
        <f>CSX!E49</f>
        <v>-2.2403259889466183</v>
      </c>
    </row>
    <row r="50" spans="1:5" ht="15.75" customHeight="1">
      <c r="A50" s="2">
        <v>43413</v>
      </c>
      <c r="B50" s="16">
        <f>JNJ!D50</f>
        <v>2.7527271471228292E-4</v>
      </c>
      <c r="C50" s="16">
        <f>CSX!D50</f>
        <v>-1.4192630510793461E-2</v>
      </c>
      <c r="D50" s="16">
        <f>JNJ!E50</f>
        <v>6.9368724107495297E-2</v>
      </c>
      <c r="E50" s="16">
        <f>CSX!E50</f>
        <v>-3.5765428887199522</v>
      </c>
    </row>
    <row r="51" spans="1:5" ht="15.75" customHeight="1">
      <c r="A51" s="2">
        <v>43416</v>
      </c>
      <c r="B51" s="16">
        <f>JNJ!D51</f>
        <v>1.9245547279642704E-3</v>
      </c>
      <c r="C51" s="16">
        <f>CSX!D51</f>
        <v>-1.4540586732109581E-2</v>
      </c>
      <c r="D51" s="16">
        <f>JNJ!E51</f>
        <v>0.48498779144699616</v>
      </c>
      <c r="E51" s="16">
        <f>CSX!E51</f>
        <v>-3.6642278564916144</v>
      </c>
    </row>
    <row r="52" spans="1:5" ht="15.75" customHeight="1">
      <c r="A52" s="2">
        <v>43417</v>
      </c>
      <c r="B52" s="16">
        <f>JNJ!D52</f>
        <v>-6.4761305918231591E-3</v>
      </c>
      <c r="C52" s="16">
        <f>CSX!D52</f>
        <v>9.1481494907634502E-3</v>
      </c>
      <c r="D52" s="16">
        <f>JNJ!E52</f>
        <v>-1.6319849091394361</v>
      </c>
      <c r="E52" s="16">
        <f>CSX!E52</f>
        <v>2.3053336716723893</v>
      </c>
    </row>
    <row r="53" spans="1:5" ht="15.75" customHeight="1">
      <c r="A53" s="2">
        <v>43418</v>
      </c>
      <c r="B53" s="16">
        <f>JNJ!D53</f>
        <v>-2.9765634728637878E-3</v>
      </c>
      <c r="C53" s="16">
        <f>CSX!D53</f>
        <v>3.1256524578898996E-3</v>
      </c>
      <c r="D53" s="16">
        <f>JNJ!E53</f>
        <v>-0.75009399516167452</v>
      </c>
      <c r="E53" s="16">
        <f>CSX!E53</f>
        <v>0.78766441938825471</v>
      </c>
    </row>
    <row r="54" spans="1:5" ht="15.75" customHeight="1">
      <c r="A54" s="2">
        <v>43419</v>
      </c>
      <c r="B54" s="16">
        <f>JNJ!D54</f>
        <v>1.731858699338741E-3</v>
      </c>
      <c r="C54" s="16">
        <f>CSX!D54</f>
        <v>2.4104173795902704E-2</v>
      </c>
      <c r="D54" s="16">
        <f>JNJ!E54</f>
        <v>0.43642839223336272</v>
      </c>
      <c r="E54" s="16">
        <f>CSX!E54</f>
        <v>6.0742517965674816</v>
      </c>
    </row>
    <row r="55" spans="1:5" ht="15.75" customHeight="1">
      <c r="A55" s="2">
        <v>43420</v>
      </c>
      <c r="B55" s="16">
        <f>JNJ!D55</f>
        <v>1.0258710010991875E-2</v>
      </c>
      <c r="C55" s="16">
        <f>CSX!D55</f>
        <v>5.3855531068209249E-3</v>
      </c>
      <c r="D55" s="16">
        <f>JNJ!E55</f>
        <v>2.5851949227699524</v>
      </c>
      <c r="E55" s="16">
        <f>CSX!E55</f>
        <v>1.3571593829188731</v>
      </c>
    </row>
    <row r="56" spans="1:5" ht="15.75" customHeight="1">
      <c r="A56" s="2">
        <v>43423</v>
      </c>
      <c r="B56" s="16">
        <f>JNJ!D56</f>
        <v>1.1848148625151088E-2</v>
      </c>
      <c r="C56" s="16">
        <f>CSX!D56</f>
        <v>-7.3259182954250584E-3</v>
      </c>
      <c r="D56" s="16">
        <f>JNJ!E56</f>
        <v>2.9857334535380744</v>
      </c>
      <c r="E56" s="16">
        <f>CSX!E56</f>
        <v>-1.8461314104471147</v>
      </c>
    </row>
    <row r="57" spans="1:5" ht="15.75" customHeight="1">
      <c r="A57" s="2">
        <v>43424</v>
      </c>
      <c r="B57" s="16">
        <f>JNJ!D57</f>
        <v>-8.7024325107877103E-3</v>
      </c>
      <c r="C57" s="16">
        <f>CSX!D57</f>
        <v>-4.0486770989743494E-2</v>
      </c>
      <c r="D57" s="16">
        <f>JNJ!E57</f>
        <v>-2.1930129927185029</v>
      </c>
      <c r="E57" s="16">
        <f>CSX!E57</f>
        <v>-10.20266628941536</v>
      </c>
    </row>
    <row r="58" spans="1:5" ht="15.75" customHeight="1">
      <c r="A58" s="2">
        <v>43425</v>
      </c>
      <c r="B58" s="16">
        <f>JNJ!D58</f>
        <v>-3.0927359955189009E-2</v>
      </c>
      <c r="C58" s="16">
        <f>CSX!D58</f>
        <v>1.4200907859195661E-2</v>
      </c>
      <c r="D58" s="16">
        <f>JNJ!E58</f>
        <v>-7.7936947087076307</v>
      </c>
      <c r="E58" s="16">
        <f>CSX!E58</f>
        <v>3.5786287805173065</v>
      </c>
    </row>
    <row r="59" spans="1:5" ht="15.75" customHeight="1">
      <c r="A59" s="2">
        <v>43427</v>
      </c>
      <c r="B59" s="16">
        <f>JNJ!D59</f>
        <v>1.688879698172029E-3</v>
      </c>
      <c r="C59" s="16">
        <f>CSX!D59</f>
        <v>-6.1435566903107709E-3</v>
      </c>
      <c r="D59" s="16">
        <f>JNJ!E59</f>
        <v>0.42559768393935132</v>
      </c>
      <c r="E59" s="16">
        <f>CSX!E59</f>
        <v>-1.5481762859583144</v>
      </c>
    </row>
    <row r="60" spans="1:5" ht="15.75" customHeight="1">
      <c r="A60" s="2">
        <v>43430</v>
      </c>
      <c r="B60" s="16">
        <f>JNJ!D60</f>
        <v>2.8293293529939811E-4</v>
      </c>
      <c r="C60" s="16">
        <f>CSX!D60</f>
        <v>9.1300619172270149E-3</v>
      </c>
      <c r="D60" s="16">
        <f>JNJ!E60</f>
        <v>7.1299099695448329E-2</v>
      </c>
      <c r="E60" s="16">
        <f>CSX!E60</f>
        <v>2.3007756031412079</v>
      </c>
    </row>
    <row r="61" spans="1:5" ht="15.75" customHeight="1">
      <c r="A61" s="2">
        <v>43431</v>
      </c>
      <c r="B61" s="16">
        <f>JNJ!D61</f>
        <v>1.3001311019264255E-2</v>
      </c>
      <c r="C61" s="16">
        <f>CSX!D61</f>
        <v>-1.4191511564730033E-4</v>
      </c>
      <c r="D61" s="16">
        <f>JNJ!E61</f>
        <v>3.2763303768545922</v>
      </c>
      <c r="E61" s="16">
        <f>CSX!E61</f>
        <v>-3.5762609143119684E-2</v>
      </c>
    </row>
    <row r="62" spans="1:5" ht="15.75" customHeight="1">
      <c r="A62" s="2">
        <v>43432</v>
      </c>
      <c r="B62" s="16">
        <f>JNJ!D62</f>
        <v>2.2233635013742509E-2</v>
      </c>
      <c r="C62" s="16">
        <f>CSX!D62</f>
        <v>3.2693582997404248E-2</v>
      </c>
      <c r="D62" s="16">
        <f>JNJ!E62</f>
        <v>5.6028760234631125</v>
      </c>
      <c r="E62" s="16">
        <f>CSX!E62</f>
        <v>8.2387829153458707</v>
      </c>
    </row>
    <row r="63" spans="1:5" ht="15.75" customHeight="1">
      <c r="A63" s="2">
        <v>43433</v>
      </c>
      <c r="B63" s="16">
        <f>JNJ!D63</f>
        <v>-4.0368207077122768E-3</v>
      </c>
      <c r="C63" s="16">
        <f>CSX!D63</f>
        <v>-1.0533969690850757E-2</v>
      </c>
      <c r="D63" s="16">
        <f>JNJ!E63</f>
        <v>-1.0172788183434938</v>
      </c>
      <c r="E63" s="16">
        <f>CSX!E63</f>
        <v>-2.6545603620943909</v>
      </c>
    </row>
    <row r="64" spans="1:5" ht="15.75" customHeight="1">
      <c r="A64" s="2">
        <v>43434</v>
      </c>
      <c r="B64" s="16">
        <f>JNJ!D64</f>
        <v>7.1734163839221755E-3</v>
      </c>
      <c r="C64" s="16">
        <f>CSX!D64</f>
        <v>1.1911590600533531E-2</v>
      </c>
      <c r="D64" s="16">
        <f>JNJ!E64</f>
        <v>1.8077009287483883</v>
      </c>
      <c r="E64" s="16">
        <f>CSX!E64</f>
        <v>3.0017208313344499</v>
      </c>
    </row>
    <row r="65" spans="1:5" ht="15.75" customHeight="1">
      <c r="A65" s="2">
        <v>43437</v>
      </c>
      <c r="B65" s="16">
        <f>JNJ!D65</f>
        <v>-4.7081128209924003E-3</v>
      </c>
      <c r="C65" s="16">
        <f>CSX!D65</f>
        <v>7.1340405543735474E-3</v>
      </c>
      <c r="D65" s="16">
        <f>JNJ!E65</f>
        <v>-1.1864444308900848</v>
      </c>
      <c r="E65" s="16">
        <f>CSX!E65</f>
        <v>1.7977782197021339</v>
      </c>
    </row>
    <row r="66" spans="1:5" ht="15.75" customHeight="1">
      <c r="A66" s="2">
        <v>43438</v>
      </c>
      <c r="B66" s="16">
        <f>JNJ!D66</f>
        <v>-1.231892066450149E-3</v>
      </c>
      <c r="C66" s="16">
        <f>CSX!D66</f>
        <v>-3.5481906950664166E-2</v>
      </c>
      <c r="D66" s="16">
        <f>JNJ!E66</f>
        <v>-0.31043680074543756</v>
      </c>
      <c r="E66" s="16">
        <f>CSX!E66</f>
        <v>-8.9414405515673696</v>
      </c>
    </row>
    <row r="67" spans="1:5" ht="15.75" customHeight="1">
      <c r="A67" s="2">
        <v>43440</v>
      </c>
      <c r="B67" s="16">
        <f>JNJ!D67</f>
        <v>-8.2234659220986888E-4</v>
      </c>
      <c r="C67" s="16">
        <f>CSX!D67</f>
        <v>-1.1109393843064152E-2</v>
      </c>
      <c r="D67" s="16">
        <f>JNJ!E67</f>
        <v>-0.20723134123688697</v>
      </c>
      <c r="E67" s="16">
        <f>CSX!E67</f>
        <v>-2.7995672484521661</v>
      </c>
    </row>
    <row r="68" spans="1:5" ht="15.75" customHeight="1">
      <c r="A68" s="2">
        <v>43441</v>
      </c>
      <c r="B68" s="16">
        <f>JNJ!D68</f>
        <v>-3.2948301014902978E-3</v>
      </c>
      <c r="C68" s="16">
        <f>CSX!D68</f>
        <v>-2.5971960947393295E-2</v>
      </c>
      <c r="D68" s="16">
        <f>JNJ!E68</f>
        <v>-0.8302971855755551</v>
      </c>
      <c r="E68" s="16">
        <f>CSX!E68</f>
        <v>-6.5449341587431098</v>
      </c>
    </row>
    <row r="69" spans="1:5" ht="15.75" customHeight="1">
      <c r="A69" s="2">
        <v>43444</v>
      </c>
      <c r="B69" s="16">
        <f>JNJ!D69</f>
        <v>-1.1697146376084013E-3</v>
      </c>
      <c r="C69" s="16">
        <f>CSX!D69</f>
        <v>3.9610988239629835E-3</v>
      </c>
      <c r="D69" s="16">
        <f>JNJ!E69</f>
        <v>-0.29476808867731713</v>
      </c>
      <c r="E69" s="16">
        <f>CSX!E69</f>
        <v>0.99819690363867186</v>
      </c>
    </row>
    <row r="70" spans="1:5" ht="15.75" customHeight="1">
      <c r="A70" s="2">
        <v>43445</v>
      </c>
      <c r="B70" s="16">
        <f>JNJ!D70</f>
        <v>8.4999500816403933E-3</v>
      </c>
      <c r="C70" s="16">
        <f>CSX!D70</f>
        <v>-3.0794820819397464E-3</v>
      </c>
      <c r="D70" s="16">
        <f>JNJ!E70</f>
        <v>2.1419874205733791</v>
      </c>
      <c r="E70" s="16">
        <f>CSX!E70</f>
        <v>-0.77602948464881605</v>
      </c>
    </row>
    <row r="71" spans="1:5" ht="15.75" customHeight="1">
      <c r="A71" s="2">
        <v>43446</v>
      </c>
      <c r="B71" s="16">
        <f>JNJ!D71</f>
        <v>4.0875237160533122E-3</v>
      </c>
      <c r="C71" s="16">
        <f>CSX!D71</f>
        <v>1.1535540076575902E-2</v>
      </c>
      <c r="D71" s="16">
        <f>JNJ!E71</f>
        <v>1.0300559764454347</v>
      </c>
      <c r="E71" s="16">
        <f>CSX!E71</f>
        <v>2.9069560992971275</v>
      </c>
    </row>
    <row r="72" spans="1:5" ht="15.75" customHeight="1">
      <c r="A72" s="2">
        <v>43447</v>
      </c>
      <c r="B72" s="16">
        <f>JNJ!D72</f>
        <v>5.018087568809091E-3</v>
      </c>
      <c r="C72" s="16">
        <f>CSX!D72</f>
        <v>-5.8103969946778501E-4</v>
      </c>
      <c r="D72" s="16">
        <f>JNJ!E72</f>
        <v>1.2645580673398908</v>
      </c>
      <c r="E72" s="16">
        <f>CSX!E72</f>
        <v>-0.14642200426588181</v>
      </c>
    </row>
    <row r="73" spans="1:5" ht="15.75" customHeight="1">
      <c r="A73" s="2">
        <v>43448</v>
      </c>
      <c r="B73" s="16">
        <f>JNJ!D73</f>
        <v>-0.1057818070573175</v>
      </c>
      <c r="C73" s="16">
        <f>CSX!D73</f>
        <v>-4.4709154593729407E-2</v>
      </c>
      <c r="D73" s="16">
        <f>JNJ!E73</f>
        <v>-26.657015378444012</v>
      </c>
      <c r="E73" s="16">
        <f>CSX!E73</f>
        <v>-11.26670695761981</v>
      </c>
    </row>
    <row r="74" spans="1:5" ht="15.75" customHeight="1">
      <c r="A74" s="2">
        <v>43451</v>
      </c>
      <c r="B74" s="16">
        <f>JNJ!D74</f>
        <v>-2.9451807048922894E-2</v>
      </c>
      <c r="C74" s="16">
        <f>CSX!D74</f>
        <v>-1.7623536113632793E-2</v>
      </c>
      <c r="D74" s="16">
        <f>JNJ!E74</f>
        <v>-7.4218553763285691</v>
      </c>
      <c r="E74" s="16">
        <f>CSX!E74</f>
        <v>-4.4411311006354639</v>
      </c>
    </row>
    <row r="75" spans="1:5" ht="15.75" customHeight="1">
      <c r="A75" s="2">
        <v>43452</v>
      </c>
      <c r="B75" s="16">
        <f>JNJ!D75</f>
        <v>9.8629389166939706E-3</v>
      </c>
      <c r="C75" s="16">
        <f>CSX!D75</f>
        <v>-1.2289171049995841E-2</v>
      </c>
      <c r="D75" s="16">
        <f>JNJ!E75</f>
        <v>2.4854606070068805</v>
      </c>
      <c r="E75" s="16">
        <f>CSX!E75</f>
        <v>-3.0968711045989519</v>
      </c>
    </row>
    <row r="76" spans="1:5" ht="15.75" customHeight="1">
      <c r="A76" s="2">
        <v>43453</v>
      </c>
      <c r="B76" s="16">
        <f>JNJ!D76</f>
        <v>-2.1781263724128405E-2</v>
      </c>
      <c r="C76" s="16">
        <f>CSX!D76</f>
        <v>-2.9222384110659173E-2</v>
      </c>
      <c r="D76" s="16">
        <f>JNJ!E76</f>
        <v>-5.4888784584803583</v>
      </c>
      <c r="E76" s="16">
        <f>CSX!E76</f>
        <v>-7.3640407958861118</v>
      </c>
    </row>
    <row r="77" spans="1:5" ht="15.75" customHeight="1">
      <c r="A77" s="2">
        <v>43454</v>
      </c>
      <c r="B77" s="16">
        <f>JNJ!D77</f>
        <v>5.1586532361341088E-3</v>
      </c>
      <c r="C77" s="16">
        <f>CSX!D77</f>
        <v>-7.1164112233556842E-3</v>
      </c>
      <c r="D77" s="16">
        <f>JNJ!E77</f>
        <v>1.2999806155057954</v>
      </c>
      <c r="E77" s="16">
        <f>CSX!E77</f>
        <v>-1.7933356282856323</v>
      </c>
    </row>
    <row r="78" spans="1:5" ht="15.75" customHeight="1">
      <c r="A78" s="2">
        <v>43455</v>
      </c>
      <c r="B78" s="16">
        <f>JNJ!D78</f>
        <v>-1.404377948540535E-3</v>
      </c>
      <c r="C78" s="16">
        <f>CSX!D78</f>
        <v>-1.4880372176436774E-2</v>
      </c>
      <c r="D78" s="16">
        <f>JNJ!E78</f>
        <v>-0.35390324303221482</v>
      </c>
      <c r="E78" s="16">
        <f>CSX!E78</f>
        <v>-3.7498537884620671</v>
      </c>
    </row>
    <row r="79" spans="1:5" ht="15.75" customHeight="1">
      <c r="A79" s="2">
        <v>43458</v>
      </c>
      <c r="B79" s="16">
        <f>JNJ!D79</f>
        <v>-4.1850429772833278E-2</v>
      </c>
      <c r="C79" s="16">
        <f>CSX!D79</f>
        <v>-3.2482506789816908E-2</v>
      </c>
      <c r="D79" s="16">
        <f>JNJ!E79</f>
        <v>-10.546308302753985</v>
      </c>
      <c r="E79" s="16">
        <f>CSX!E79</f>
        <v>-8.1855917110338599</v>
      </c>
    </row>
    <row r="80" spans="1:5" ht="15.75" customHeight="1">
      <c r="A80" s="2">
        <v>43460</v>
      </c>
      <c r="B80" s="16">
        <f>JNJ!D80</f>
        <v>3.1018411742154944E-2</v>
      </c>
      <c r="C80" s="16">
        <f>CSX!D80</f>
        <v>4.9146735210989126E-2</v>
      </c>
      <c r="D80" s="16">
        <f>JNJ!E80</f>
        <v>7.8166397590230456</v>
      </c>
      <c r="E80" s="16">
        <f>CSX!E80</f>
        <v>12.384977273169259</v>
      </c>
    </row>
    <row r="81" spans="1:5" ht="15.75" customHeight="1">
      <c r="A81" s="2">
        <v>43461</v>
      </c>
      <c r="B81" s="16">
        <f>JNJ!D81</f>
        <v>5.509271146472542E-3</v>
      </c>
      <c r="C81" s="16">
        <f>CSX!D81</f>
        <v>5.4935129481756603E-3</v>
      </c>
      <c r="D81" s="16">
        <f>JNJ!E81</f>
        <v>1.3883363289110806</v>
      </c>
      <c r="E81" s="16">
        <f>CSX!E81</f>
        <v>1.3843652629402663</v>
      </c>
    </row>
    <row r="82" spans="1:5" ht="15.75" customHeight="1">
      <c r="A82" s="2">
        <v>43462</v>
      </c>
      <c r="B82" s="16">
        <f>JNJ!D82</f>
        <v>-1.0995090601599621E-3</v>
      </c>
      <c r="C82" s="16">
        <f>CSX!D82</f>
        <v>3.2219783282005286E-4</v>
      </c>
      <c r="D82" s="16">
        <f>JNJ!E82</f>
        <v>-0.27707628316031047</v>
      </c>
      <c r="E82" s="16">
        <f>CSX!E82</f>
        <v>8.1193853870653324E-2</v>
      </c>
    </row>
    <row r="83" spans="1:5" ht="15.75" customHeight="1">
      <c r="A83" s="2">
        <v>43465</v>
      </c>
      <c r="B83" s="16">
        <f>JNJ!D83</f>
        <v>1.3889137580300758E-2</v>
      </c>
      <c r="C83" s="16">
        <f>CSX!D83</f>
        <v>8.0511769354772874E-4</v>
      </c>
      <c r="D83" s="16">
        <f>JNJ!E83</f>
        <v>3.5000626702357911</v>
      </c>
      <c r="E83" s="16">
        <f>CSX!E83</f>
        <v>0.20288965877402765</v>
      </c>
    </row>
    <row r="84" spans="1:5" ht="15.75" customHeight="1">
      <c r="A84" s="2">
        <v>43467</v>
      </c>
      <c r="B84" s="16">
        <f>JNJ!D84</f>
        <v>-1.0124709182401312E-2</v>
      </c>
      <c r="C84" s="16">
        <f>CSX!D84</f>
        <v>-2.9010814565515216E-3</v>
      </c>
      <c r="D84" s="16">
        <f>JNJ!E84</f>
        <v>-2.5514267139651308</v>
      </c>
      <c r="E84" s="16">
        <f>CSX!E84</f>
        <v>-0.73107252705098347</v>
      </c>
    </row>
    <row r="85" spans="1:5" ht="15.75" customHeight="1">
      <c r="A85" s="2">
        <v>43468</v>
      </c>
      <c r="B85" s="16">
        <f>JNJ!D85</f>
        <v>-1.6018220232462781E-2</v>
      </c>
      <c r="C85" s="16">
        <f>CSX!D85</f>
        <v>-1.5781742576300724E-2</v>
      </c>
      <c r="D85" s="16">
        <f>JNJ!E85</f>
        <v>-4.0365914985806208</v>
      </c>
      <c r="E85" s="16">
        <f>CSX!E85</f>
        <v>-3.9769991292277824</v>
      </c>
    </row>
    <row r="86" spans="1:5" ht="15.75" customHeight="1">
      <c r="A86" s="2">
        <v>43469</v>
      </c>
      <c r="B86" s="16">
        <f>JNJ!D86</f>
        <v>1.6644255462176745E-2</v>
      </c>
      <c r="C86" s="16">
        <f>CSX!D86</f>
        <v>2.9249876986049427E-2</v>
      </c>
      <c r="D86" s="16">
        <f>JNJ!E86</f>
        <v>4.1943523764685393</v>
      </c>
      <c r="E86" s="16">
        <f>CSX!E86</f>
        <v>7.3709690004844557</v>
      </c>
    </row>
    <row r="87" spans="1:5" ht="15.75" customHeight="1">
      <c r="A87" s="2">
        <v>43472</v>
      </c>
      <c r="B87" s="16">
        <f>JNJ!D87</f>
        <v>-6.4354315618506807E-3</v>
      </c>
      <c r="C87" s="16">
        <f>CSX!D87</f>
        <v>-5.4294191952849154E-3</v>
      </c>
      <c r="D87" s="16">
        <f>JNJ!E87</f>
        <v>-1.6217287535863716</v>
      </c>
      <c r="E87" s="16">
        <f>CSX!E87</f>
        <v>-1.3682136372117988</v>
      </c>
    </row>
    <row r="88" spans="1:5" ht="15.75" customHeight="1">
      <c r="A88" s="2">
        <v>43473</v>
      </c>
      <c r="B88" s="16">
        <f>JNJ!D88</f>
        <v>2.2960904595764955E-2</v>
      </c>
      <c r="C88" s="16">
        <f>CSX!D88</f>
        <v>1.4308379838695652E-2</v>
      </c>
      <c r="D88" s="16">
        <f>JNJ!E88</f>
        <v>5.7861479581327684</v>
      </c>
      <c r="E88" s="16">
        <f>CSX!E88</f>
        <v>3.6057117193513042</v>
      </c>
    </row>
    <row r="89" spans="1:5" ht="15.75" customHeight="1">
      <c r="A89" s="2">
        <v>43474</v>
      </c>
      <c r="B89" s="16">
        <f>JNJ!D89</f>
        <v>-7.9573978174010511E-3</v>
      </c>
      <c r="C89" s="16">
        <f>CSX!D89</f>
        <v>9.8958680025167719E-3</v>
      </c>
      <c r="D89" s="16">
        <f>JNJ!E89</f>
        <v>-2.005264249985065</v>
      </c>
      <c r="E89" s="16">
        <f>CSX!E89</f>
        <v>2.4937587366342266</v>
      </c>
    </row>
    <row r="90" spans="1:5" ht="15.75" customHeight="1">
      <c r="A90" s="2">
        <v>43475</v>
      </c>
      <c r="B90" s="16">
        <f>JNJ!D90</f>
        <v>6.0317659934545267E-3</v>
      </c>
      <c r="C90" s="16">
        <f>CSX!D90</f>
        <v>1.103581370771857E-2</v>
      </c>
      <c r="D90" s="16">
        <f>JNJ!E90</f>
        <v>1.5200050303505408</v>
      </c>
      <c r="E90" s="16">
        <f>CSX!E90</f>
        <v>2.7810250543450796</v>
      </c>
    </row>
    <row r="91" spans="1:5" ht="15.75" customHeight="1">
      <c r="A91" s="2">
        <v>43476</v>
      </c>
      <c r="B91" s="16">
        <f>JNJ!D91</f>
        <v>3.083367258793649E-4</v>
      </c>
      <c r="C91" s="16">
        <f>CSX!D91</f>
        <v>8.1596224914900362E-3</v>
      </c>
      <c r="D91" s="16">
        <f>JNJ!E91</f>
        <v>7.7700854921599949E-2</v>
      </c>
      <c r="E91" s="16">
        <f>CSX!E91</f>
        <v>2.0562248678554891</v>
      </c>
    </row>
    <row r="92" spans="1:5" ht="15.75" customHeight="1">
      <c r="A92" s="2">
        <v>43479</v>
      </c>
      <c r="B92" s="16">
        <f>JNJ!D92</f>
        <v>-1.1394255008109359E-2</v>
      </c>
      <c r="C92" s="16">
        <f>CSX!D92</f>
        <v>7.6641911204452726E-4</v>
      </c>
      <c r="D92" s="16">
        <f>JNJ!E92</f>
        <v>-2.8713522620435588</v>
      </c>
      <c r="E92" s="16">
        <f>CSX!E92</f>
        <v>0.19313761623522085</v>
      </c>
    </row>
    <row r="93" spans="1:5" ht="15.75" customHeight="1">
      <c r="A93" s="2">
        <v>43480</v>
      </c>
      <c r="B93" s="16">
        <f>JNJ!D93</f>
        <v>8.3840207579131878E-3</v>
      </c>
      <c r="C93" s="16">
        <f>CSX!D93</f>
        <v>-2.4544157367338984E-3</v>
      </c>
      <c r="D93" s="16">
        <f>JNJ!E93</f>
        <v>2.1127732309941232</v>
      </c>
      <c r="E93" s="16">
        <f>CSX!E93</f>
        <v>-0.61851276565694235</v>
      </c>
    </row>
    <row r="94" spans="1:5" ht="15.75" customHeight="1">
      <c r="A94" s="2">
        <v>43481</v>
      </c>
      <c r="B94" s="16">
        <f>JNJ!D94</f>
        <v>-1.0256518904699634E-2</v>
      </c>
      <c r="C94" s="16">
        <f>CSX!D94</f>
        <v>4.1382291002486048E-3</v>
      </c>
      <c r="D94" s="16">
        <f>JNJ!E94</f>
        <v>-2.5846427639843079</v>
      </c>
      <c r="E94" s="16">
        <f>CSX!E94</f>
        <v>1.0428337332626485</v>
      </c>
    </row>
    <row r="95" spans="1:5" ht="15.75" customHeight="1">
      <c r="A95" s="2">
        <v>43482</v>
      </c>
      <c r="B95" s="16">
        <f>JNJ!D95</f>
        <v>8.1670305679203917E-3</v>
      </c>
      <c r="C95" s="16">
        <f>CSX!D95</f>
        <v>-4.4456755526851664E-3</v>
      </c>
      <c r="D95" s="16">
        <f>JNJ!E95</f>
        <v>2.0580917031159389</v>
      </c>
      <c r="E95" s="16">
        <f>CSX!E95</f>
        <v>-1.120310239276662</v>
      </c>
    </row>
    <row r="96" spans="1:5" ht="15.75" customHeight="1">
      <c r="A96" s="2">
        <v>43483</v>
      </c>
      <c r="B96" s="16">
        <f>JNJ!D96</f>
        <v>1.2318457693854552E-2</v>
      </c>
      <c r="C96" s="16">
        <f>CSX!D96</f>
        <v>3.4280798764880327E-2</v>
      </c>
      <c r="D96" s="16">
        <f>JNJ!E96</f>
        <v>3.1042513388513471</v>
      </c>
      <c r="E96" s="16">
        <f>CSX!E96</f>
        <v>8.6387612887498424</v>
      </c>
    </row>
    <row r="97" spans="1:5" ht="15.75" customHeight="1">
      <c r="A97" s="2">
        <v>43487</v>
      </c>
      <c r="B97" s="16">
        <f>JNJ!D97</f>
        <v>-1.4567330489578584E-2</v>
      </c>
      <c r="C97" s="16">
        <f>CSX!D97</f>
        <v>-2.2975855707722856E-2</v>
      </c>
      <c r="D97" s="16">
        <f>JNJ!E97</f>
        <v>-3.6709672833738032</v>
      </c>
      <c r="E97" s="16">
        <f>CSX!E97</f>
        <v>-5.7899156383461596</v>
      </c>
    </row>
    <row r="98" spans="1:5" ht="15.75" customHeight="1">
      <c r="A98" s="2">
        <v>43488</v>
      </c>
      <c r="B98" s="16">
        <f>JNJ!D98</f>
        <v>0</v>
      </c>
      <c r="C98" s="16">
        <f>CSX!D98</f>
        <v>-1.1458456723372585E-2</v>
      </c>
      <c r="D98" s="16">
        <f>JNJ!E98</f>
        <v>0</v>
      </c>
      <c r="E98" s="16">
        <f>CSX!E98</f>
        <v>-2.8875310942898915</v>
      </c>
    </row>
    <row r="99" spans="1:5" ht="15.75" customHeight="1">
      <c r="A99" s="2">
        <v>43489</v>
      </c>
      <c r="B99" s="16">
        <f>JNJ!D99</f>
        <v>-1.3837623611832238E-2</v>
      </c>
      <c r="C99" s="16">
        <f>CSX!D99</f>
        <v>-4.6107465028099578E-4</v>
      </c>
      <c r="D99" s="16">
        <f>JNJ!E99</f>
        <v>-3.4870811501817238</v>
      </c>
      <c r="E99" s="16">
        <f>CSX!E99</f>
        <v>-0.11619081187081094</v>
      </c>
    </row>
    <row r="100" spans="1:5" ht="15.75" customHeight="1">
      <c r="A100" s="2">
        <v>43490</v>
      </c>
      <c r="B100" s="16">
        <f>JNJ!D100</f>
        <v>9.4023164345164219E-3</v>
      </c>
      <c r="C100" s="16">
        <f>CSX!D100</f>
        <v>1.7524507924560132E-2</v>
      </c>
      <c r="D100" s="16">
        <f>JNJ!E100</f>
        <v>2.3693837414981385</v>
      </c>
      <c r="E100" s="16">
        <f>CSX!E100</f>
        <v>4.4161759969891534</v>
      </c>
    </row>
    <row r="101" spans="1:5" ht="15.75" customHeight="1">
      <c r="A101" s="2">
        <v>43493</v>
      </c>
      <c r="B101" s="16">
        <f>JNJ!D101</f>
        <v>5.9093439467847071E-3</v>
      </c>
      <c r="C101" s="16">
        <f>CSX!D101</f>
        <v>-8.9524134656377222E-3</v>
      </c>
      <c r="D101" s="16">
        <f>JNJ!E101</f>
        <v>1.4891546745897462</v>
      </c>
      <c r="E101" s="16">
        <f>CSX!E101</f>
        <v>-2.2560081933407061</v>
      </c>
    </row>
    <row r="102" spans="1:5" ht="15.75" customHeight="1">
      <c r="A102" s="2">
        <v>43494</v>
      </c>
      <c r="B102" s="16">
        <f>JNJ!D102</f>
        <v>1.0334698794598992E-2</v>
      </c>
      <c r="C102" s="16">
        <f>CSX!D102</f>
        <v>-2.9001972045741894E-3</v>
      </c>
      <c r="D102" s="16">
        <f>JNJ!E102</f>
        <v>2.6043440962389459</v>
      </c>
      <c r="E102" s="16">
        <f>CSX!E102</f>
        <v>-0.73084969555269574</v>
      </c>
    </row>
    <row r="103" spans="1:5" ht="15.75" customHeight="1">
      <c r="A103" s="2">
        <v>43495</v>
      </c>
      <c r="B103" s="16">
        <f>JNJ!D103</f>
        <v>1.0001369776379249E-2</v>
      </c>
      <c r="C103" s="16">
        <f>CSX!D103</f>
        <v>1.3361762997897004E-2</v>
      </c>
      <c r="D103" s="16">
        <f>JNJ!E103</f>
        <v>2.5203451836475708</v>
      </c>
      <c r="E103" s="16">
        <f>CSX!E103</f>
        <v>3.3671642754700448</v>
      </c>
    </row>
    <row r="104" spans="1:5" ht="15.75" customHeight="1">
      <c r="A104" s="2">
        <v>43496</v>
      </c>
      <c r="B104" s="16">
        <f>JNJ!D104</f>
        <v>1.0879693004626998E-2</v>
      </c>
      <c r="C104" s="16">
        <f>CSX!D104</f>
        <v>-9.0908691297402876E-3</v>
      </c>
      <c r="D104" s="16">
        <f>JNJ!E104</f>
        <v>2.7416826371660035</v>
      </c>
      <c r="E104" s="16">
        <f>CSX!E104</f>
        <v>-2.2908990206945523</v>
      </c>
    </row>
    <row r="105" spans="1:5" ht="15.75" customHeight="1">
      <c r="A105" s="2">
        <v>43497</v>
      </c>
      <c r="B105" s="16">
        <f>JNJ!D105</f>
        <v>8.3807532774127225E-3</v>
      </c>
      <c r="C105" s="16">
        <f>CSX!D105</f>
        <v>7.5817168020549429E-3</v>
      </c>
      <c r="D105" s="16">
        <f>JNJ!E105</f>
        <v>2.1119498259080061</v>
      </c>
      <c r="E105" s="16">
        <f>CSX!E105</f>
        <v>1.9105926341178456</v>
      </c>
    </row>
    <row r="106" spans="1:5" ht="15.75" customHeight="1">
      <c r="A106" s="2">
        <v>43500</v>
      </c>
      <c r="B106" s="16">
        <f>JNJ!D106</f>
        <v>-9.8849037041295034E-3</v>
      </c>
      <c r="C106" s="16">
        <f>CSX!D106</f>
        <v>1.826092972575084E-2</v>
      </c>
      <c r="D106" s="16">
        <f>JNJ!E106</f>
        <v>-2.4909957334406347</v>
      </c>
      <c r="E106" s="16">
        <f>CSX!E106</f>
        <v>4.601754290889212</v>
      </c>
    </row>
    <row r="107" spans="1:5" ht="15.75" customHeight="1">
      <c r="A107" s="2">
        <v>43501</v>
      </c>
      <c r="B107" s="16">
        <f>JNJ!D107</f>
        <v>0</v>
      </c>
      <c r="C107" s="16">
        <f>CSX!D107</f>
        <v>1.2529084387772121E-2</v>
      </c>
      <c r="D107" s="16">
        <f>JNJ!E107</f>
        <v>0</v>
      </c>
      <c r="E107" s="16">
        <f>CSX!E107</f>
        <v>3.1573292657185745</v>
      </c>
    </row>
    <row r="108" spans="1:5" ht="15.75" customHeight="1">
      <c r="A108" s="2">
        <v>43502</v>
      </c>
      <c r="B108" s="16">
        <f>JNJ!D108</f>
        <v>9.0241841401126038E-4</v>
      </c>
      <c r="C108" s="16">
        <f>CSX!D108</f>
        <v>-2.6403364478081322E-3</v>
      </c>
      <c r="D108" s="16">
        <f>JNJ!E108</f>
        <v>0.22740944033083763</v>
      </c>
      <c r="E108" s="16">
        <f>CSX!E108</f>
        <v>-0.66536478484764927</v>
      </c>
    </row>
    <row r="109" spans="1:5" ht="15.75" customHeight="1">
      <c r="A109" s="2">
        <v>43503</v>
      </c>
      <c r="B109" s="16">
        <f>JNJ!D109</f>
        <v>-7.1683114272616871E-3</v>
      </c>
      <c r="C109" s="16">
        <f>CSX!D109</f>
        <v>1.7609051604030158E-3</v>
      </c>
      <c r="D109" s="16">
        <f>JNJ!E109</f>
        <v>-1.8064144796699451</v>
      </c>
      <c r="E109" s="16">
        <f>CSX!E109</f>
        <v>0.44374810042155999</v>
      </c>
    </row>
    <row r="110" spans="1:5" ht="15.75" customHeight="1">
      <c r="A110" s="2">
        <v>43504</v>
      </c>
      <c r="B110" s="16">
        <f>JNJ!D110</f>
        <v>2.6469984645499122E-3</v>
      </c>
      <c r="C110" s="16">
        <f>CSX!D110</f>
        <v>7.8855072623058714E-3</v>
      </c>
      <c r="D110" s="16">
        <f>JNJ!E110</f>
        <v>0.66704361306657789</v>
      </c>
      <c r="E110" s="16">
        <f>CSX!E110</f>
        <v>1.9871478301010796</v>
      </c>
    </row>
    <row r="111" spans="1:5" ht="15.75" customHeight="1">
      <c r="A111" s="2">
        <v>43507</v>
      </c>
      <c r="B111" s="16">
        <f>JNJ!D111</f>
        <v>-3.0257260118098377E-3</v>
      </c>
      <c r="C111" s="16">
        <f>CSX!D111</f>
        <v>6.6685536108892452E-3</v>
      </c>
      <c r="D111" s="16">
        <f>JNJ!E111</f>
        <v>-0.7624829549760791</v>
      </c>
      <c r="E111" s="16">
        <f>CSX!E111</f>
        <v>1.6804755099440898</v>
      </c>
    </row>
    <row r="112" spans="1:5" ht="15.75" customHeight="1">
      <c r="A112" s="2">
        <v>43508</v>
      </c>
      <c r="B112" s="16">
        <f>JNJ!D112</f>
        <v>1.6231277959241494E-2</v>
      </c>
      <c r="C112" s="16">
        <f>CSX!D112</f>
        <v>2.7223279974417276E-2</v>
      </c>
      <c r="D112" s="16">
        <f>JNJ!E112</f>
        <v>4.0902820457288565</v>
      </c>
      <c r="E112" s="16">
        <f>CSX!E112</f>
        <v>6.8602665535531537</v>
      </c>
    </row>
    <row r="113" spans="1:5" ht="15.75" customHeight="1">
      <c r="A113" s="2">
        <v>43509</v>
      </c>
      <c r="B113" s="16">
        <f>JNJ!D113</f>
        <v>2.1591812220644623E-3</v>
      </c>
      <c r="C113" s="16">
        <f>CSX!D113</f>
        <v>1.4065647678433512E-4</v>
      </c>
      <c r="D113" s="16">
        <f>JNJ!E113</f>
        <v>0.54411366796024452</v>
      </c>
      <c r="E113" s="16">
        <f>CSX!E113</f>
        <v>3.5445432149652449E-2</v>
      </c>
    </row>
    <row r="114" spans="1:5" ht="15.75" customHeight="1">
      <c r="A114" s="2">
        <v>43510</v>
      </c>
      <c r="B114" s="16">
        <f>JNJ!D114</f>
        <v>-1.0420341266666837E-3</v>
      </c>
      <c r="C114" s="16">
        <f>CSX!D114</f>
        <v>7.0048238342171557E-3</v>
      </c>
      <c r="D114" s="16">
        <f>JNJ!E114</f>
        <v>-0.26259259992000428</v>
      </c>
      <c r="E114" s="16">
        <f>CSX!E114</f>
        <v>1.7652156062227233</v>
      </c>
    </row>
    <row r="115" spans="1:5" ht="15.75" customHeight="1">
      <c r="A115" s="2">
        <v>43511</v>
      </c>
      <c r="B115" s="16">
        <f>JNJ!D115</f>
        <v>1.5294932712900758E-2</v>
      </c>
      <c r="C115" s="16">
        <f>CSX!D115</f>
        <v>1.2624047588899272E-2</v>
      </c>
      <c r="D115" s="16">
        <f>JNJ!E115</f>
        <v>3.8543230436509912</v>
      </c>
      <c r="E115" s="16">
        <f>CSX!E115</f>
        <v>3.1812599924026168</v>
      </c>
    </row>
    <row r="116" spans="1:5" ht="15.75" customHeight="1">
      <c r="A116" s="2">
        <v>43515</v>
      </c>
      <c r="B116" s="16">
        <f>JNJ!D116</f>
        <v>-5.0722145877465704E-3</v>
      </c>
      <c r="C116" s="16">
        <f>CSX!D116</f>
        <v>-4.1364799752550182E-4</v>
      </c>
      <c r="D116" s="16">
        <f>JNJ!E116</f>
        <v>-1.2781980761121357</v>
      </c>
      <c r="E116" s="16">
        <f>CSX!E116</f>
        <v>-0.10423929537642646</v>
      </c>
    </row>
    <row r="117" spans="1:5" ht="15.75" customHeight="1">
      <c r="A117" s="2">
        <v>43516</v>
      </c>
      <c r="B117" s="16">
        <f>JNJ!D117</f>
        <v>4.8519619646865755E-3</v>
      </c>
      <c r="C117" s="16">
        <f>CSX!D117</f>
        <v>1.0154081408275522E-2</v>
      </c>
      <c r="D117" s="16">
        <f>JNJ!E117</f>
        <v>1.2226944151010171</v>
      </c>
      <c r="E117" s="16">
        <f>CSX!E117</f>
        <v>2.5588285148854313</v>
      </c>
    </row>
    <row r="118" spans="1:5" ht="15.75" customHeight="1">
      <c r="A118" s="2">
        <v>43517</v>
      </c>
      <c r="B118" s="16">
        <f>JNJ!D118</f>
        <v>-6.8440701833744197E-3</v>
      </c>
      <c r="C118" s="16">
        <f>CSX!D118</f>
        <v>-9.326824611873466E-3</v>
      </c>
      <c r="D118" s="16">
        <f>JNJ!E118</f>
        <v>-1.7247056862103538</v>
      </c>
      <c r="E118" s="16">
        <f>CSX!E118</f>
        <v>-2.3503598021921133</v>
      </c>
    </row>
    <row r="119" spans="1:5" ht="15.75" customHeight="1">
      <c r="A119" s="2">
        <v>43518</v>
      </c>
      <c r="B119" s="16">
        <f>JNJ!D119</f>
        <v>8.6760713282446437E-3</v>
      </c>
      <c r="C119" s="16">
        <f>CSX!D119</f>
        <v>1.0145335786349989E-2</v>
      </c>
      <c r="D119" s="16">
        <f>JNJ!E119</f>
        <v>2.1863699747176502</v>
      </c>
      <c r="E119" s="16">
        <f>CSX!E119</f>
        <v>2.556624618160197</v>
      </c>
    </row>
    <row r="120" spans="1:5" ht="15.75" customHeight="1">
      <c r="A120" s="2">
        <v>43521</v>
      </c>
      <c r="B120" s="16">
        <f>JNJ!D120</f>
        <v>3.6776084377710856E-3</v>
      </c>
      <c r="C120" s="16">
        <f>CSX!D120</f>
        <v>-6.7063127018097283E-3</v>
      </c>
      <c r="D120" s="16">
        <f>JNJ!E120</f>
        <v>0.92675732631831353</v>
      </c>
      <c r="E120" s="16">
        <f>CSX!E120</f>
        <v>-1.6899908008560516</v>
      </c>
    </row>
    <row r="121" spans="1:5" ht="15.75" customHeight="1">
      <c r="A121" s="2">
        <v>43522</v>
      </c>
      <c r="B121" s="16">
        <f>JNJ!D121</f>
        <v>-6.6090585155628354E-4</v>
      </c>
      <c r="C121" s="16">
        <f>CSX!D121</f>
        <v>-8.245032171727381E-4</v>
      </c>
      <c r="D121" s="16">
        <f>JNJ!E121</f>
        <v>-0.16654827459218347</v>
      </c>
      <c r="E121" s="16">
        <f>CSX!E121</f>
        <v>-0.20777481072753001</v>
      </c>
    </row>
    <row r="122" spans="1:5" ht="15.75" customHeight="1">
      <c r="A122" s="2">
        <v>43523</v>
      </c>
      <c r="B122" s="16">
        <f>JNJ!D122</f>
        <v>-1.764639852259193E-3</v>
      </c>
      <c r="C122" s="16">
        <f>CSX!D122</f>
        <v>1.9287776334180138E-3</v>
      </c>
      <c r="D122" s="16">
        <f>JNJ!E122</f>
        <v>-0.44468924276931665</v>
      </c>
      <c r="E122" s="16">
        <f>CSX!E122</f>
        <v>0.48605196362133946</v>
      </c>
    </row>
    <row r="123" spans="1:5" ht="15.75" customHeight="1">
      <c r="A123" s="2">
        <v>43524</v>
      </c>
      <c r="B123" s="16">
        <f>JNJ!D123</f>
        <v>5.6509636342105766E-3</v>
      </c>
      <c r="C123" s="16">
        <f>CSX!D123</f>
        <v>1.3757134457396589E-4</v>
      </c>
      <c r="D123" s="16">
        <f>JNJ!E123</f>
        <v>1.4240428358210653</v>
      </c>
      <c r="E123" s="16">
        <f>CSX!E123</f>
        <v>3.4667978832639404E-2</v>
      </c>
    </row>
    <row r="124" spans="1:5" ht="15.75" customHeight="1">
      <c r="A124" s="2">
        <v>43525</v>
      </c>
      <c r="B124" s="16">
        <f>JNJ!D124</f>
        <v>1.2437066169020957E-2</v>
      </c>
      <c r="C124" s="16">
        <f>CSX!D124</f>
        <v>-3.0320030415474501E-3</v>
      </c>
      <c r="D124" s="16">
        <f>JNJ!E124</f>
        <v>3.1341406745932812</v>
      </c>
      <c r="E124" s="16">
        <f>CSX!E124</f>
        <v>-0.76406476646995747</v>
      </c>
    </row>
    <row r="125" spans="1:5" ht="15.75" customHeight="1">
      <c r="A125" s="2">
        <v>43528</v>
      </c>
      <c r="B125" s="16">
        <f>JNJ!D125</f>
        <v>9.392547455731381E-4</v>
      </c>
      <c r="C125" s="16">
        <f>CSX!D125</f>
        <v>5.231578331276362E-3</v>
      </c>
      <c r="D125" s="16">
        <f>JNJ!E125</f>
        <v>0.2366921958844308</v>
      </c>
      <c r="E125" s="16">
        <f>CSX!E125</f>
        <v>1.3183577394816433</v>
      </c>
    </row>
    <row r="126" spans="1:5" ht="15.75" customHeight="1">
      <c r="A126" s="2">
        <v>43529</v>
      </c>
      <c r="B126" s="16">
        <f>JNJ!D126</f>
        <v>2.0918348990468746E-3</v>
      </c>
      <c r="C126" s="16">
        <f>CSX!D126</f>
        <v>-5.0938275797246888E-3</v>
      </c>
      <c r="D126" s="16">
        <f>JNJ!E126</f>
        <v>0.52714239455981238</v>
      </c>
      <c r="E126" s="16">
        <f>CSX!E126</f>
        <v>-1.2836445500906215</v>
      </c>
    </row>
    <row r="127" spans="1:5" ht="15.75" customHeight="1">
      <c r="A127" s="2">
        <v>43530</v>
      </c>
      <c r="B127" s="16">
        <f>JNJ!D127</f>
        <v>2.3031907696559419E-3</v>
      </c>
      <c r="C127" s="16">
        <f>CSX!D127</f>
        <v>-5.6741188416031549E-3</v>
      </c>
      <c r="D127" s="16">
        <f>JNJ!E127</f>
        <v>0.58040407395329741</v>
      </c>
      <c r="E127" s="16">
        <f>CSX!E127</f>
        <v>-1.4298779480839949</v>
      </c>
    </row>
    <row r="128" spans="1:5" ht="15.75" customHeight="1">
      <c r="A128" s="2">
        <v>43531</v>
      </c>
      <c r="B128" s="16">
        <f>JNJ!D128</f>
        <v>-6.1296261195867936E-3</v>
      </c>
      <c r="C128" s="16">
        <f>CSX!D128</f>
        <v>-4.1658834083212415E-4</v>
      </c>
      <c r="D128" s="16">
        <f>JNJ!E128</f>
        <v>-1.544665782135872</v>
      </c>
      <c r="E128" s="16">
        <f>CSX!E128</f>
        <v>-0.10498026188969528</v>
      </c>
    </row>
    <row r="129" spans="1:5" ht="15.75" customHeight="1">
      <c r="A129" s="2">
        <v>43532</v>
      </c>
      <c r="B129" s="16">
        <f>JNJ!D129</f>
        <v>-1.303099377453952E-3</v>
      </c>
      <c r="C129" s="16">
        <f>CSX!D129</f>
        <v>-3.4772279048544633E-3</v>
      </c>
      <c r="D129" s="16">
        <f>JNJ!E129</f>
        <v>-0.32838104311839589</v>
      </c>
      <c r="E129" s="16">
        <f>CSX!E129</f>
        <v>-0.87626143202332474</v>
      </c>
    </row>
    <row r="130" spans="1:5" ht="15.75" customHeight="1">
      <c r="A130" s="2">
        <v>43535</v>
      </c>
      <c r="B130" s="16">
        <f>JNJ!D130</f>
        <v>3.6152971385415155E-3</v>
      </c>
      <c r="C130" s="16">
        <f>CSX!D130</f>
        <v>1.6307871878222004E-2</v>
      </c>
      <c r="D130" s="16">
        <f>JNJ!E130</f>
        <v>0.91105487891246184</v>
      </c>
      <c r="E130" s="16">
        <f>CSX!E130</f>
        <v>4.1095837133119453</v>
      </c>
    </row>
    <row r="131" spans="1:5" ht="15.75" customHeight="1">
      <c r="A131" s="2">
        <v>43536</v>
      </c>
      <c r="B131" s="16">
        <f>JNJ!D131</f>
        <v>4.4644222075407502E-3</v>
      </c>
      <c r="C131" s="16">
        <f>CSX!D131</f>
        <v>-3.983255845510709E-3</v>
      </c>
      <c r="D131" s="16">
        <f>JNJ!E131</f>
        <v>1.1250343963002691</v>
      </c>
      <c r="E131" s="16">
        <f>CSX!E131</f>
        <v>-1.0037804730686986</v>
      </c>
    </row>
    <row r="132" spans="1:5" ht="15.75" customHeight="1">
      <c r="A132" s="2">
        <v>43537</v>
      </c>
      <c r="B132" s="16">
        <f>JNJ!D132</f>
        <v>1.6512119818493009E-3</v>
      </c>
      <c r="C132" s="16">
        <f>CSX!D132</f>
        <v>1.786874040685665E-2</v>
      </c>
      <c r="D132" s="16">
        <f>JNJ!E132</f>
        <v>0.41610541942602386</v>
      </c>
      <c r="E132" s="16">
        <f>CSX!E132</f>
        <v>4.5029225825278756</v>
      </c>
    </row>
    <row r="133" spans="1:5" ht="15.75" customHeight="1">
      <c r="A133" s="2">
        <v>43538</v>
      </c>
      <c r="B133" s="16">
        <f>JNJ!D133</f>
        <v>-1.002054623331605E-2</v>
      </c>
      <c r="C133" s="16">
        <f>CSX!D133</f>
        <v>-1.3200332080063904E-2</v>
      </c>
      <c r="D133" s="16">
        <f>JNJ!E133</f>
        <v>-2.5251776507956447</v>
      </c>
      <c r="E133" s="16">
        <f>CSX!E133</f>
        <v>-3.3264836841761038</v>
      </c>
    </row>
    <row r="134" spans="1:5" ht="15.75" customHeight="1">
      <c r="A134" s="2">
        <v>43539</v>
      </c>
      <c r="B134" s="16">
        <f>JNJ!D134</f>
        <v>-3.0477082867042989E-3</v>
      </c>
      <c r="C134" s="16">
        <f>CSX!D134</f>
        <v>-2.606167899610835E-3</v>
      </c>
      <c r="D134" s="16">
        <f>JNJ!E134</f>
        <v>-0.76802248824948327</v>
      </c>
      <c r="E134" s="16">
        <f>CSX!E134</f>
        <v>-0.65675431070193047</v>
      </c>
    </row>
    <row r="135" spans="1:5" ht="15.75" customHeight="1">
      <c r="A135" s="2">
        <v>43542</v>
      </c>
      <c r="B135" s="16">
        <f>JNJ!D135</f>
        <v>-3.1298875592706368E-3</v>
      </c>
      <c r="C135" s="16">
        <f>CSX!D135</f>
        <v>1.4453411997646267E-2</v>
      </c>
      <c r="D135" s="16">
        <f>JNJ!E135</f>
        <v>-0.7887316649362005</v>
      </c>
      <c r="E135" s="16">
        <f>CSX!E135</f>
        <v>3.6422598234068593</v>
      </c>
    </row>
    <row r="136" spans="1:5" ht="15.75" customHeight="1">
      <c r="A136" s="2">
        <v>43543</v>
      </c>
      <c r="B136" s="16">
        <f>JNJ!D136</f>
        <v>9.215929716354614E-3</v>
      </c>
      <c r="C136" s="16">
        <f>CSX!D136</f>
        <v>-1.2532396579317552E-2</v>
      </c>
      <c r="D136" s="16">
        <f>JNJ!E136</f>
        <v>2.3224142885213626</v>
      </c>
      <c r="E136" s="16">
        <f>CSX!E136</f>
        <v>-3.1581639379880229</v>
      </c>
    </row>
    <row r="137" spans="1:5" ht="15.75" customHeight="1">
      <c r="A137" s="2">
        <v>43544</v>
      </c>
      <c r="B137" s="16">
        <f>JNJ!D137</f>
        <v>-8.3416441236751175E-3</v>
      </c>
      <c r="C137" s="16">
        <f>CSX!D137</f>
        <v>-1.7836401676195694E-3</v>
      </c>
      <c r="D137" s="16">
        <f>JNJ!E137</f>
        <v>-2.1020943191661297</v>
      </c>
      <c r="E137" s="16">
        <f>CSX!E137</f>
        <v>-0.44947732224013148</v>
      </c>
    </row>
    <row r="138" spans="1:5" ht="15.75" customHeight="1">
      <c r="A138" s="2">
        <v>43545</v>
      </c>
      <c r="B138" s="16">
        <f>JNJ!D138</f>
        <v>5.8827666906757364E-3</v>
      </c>
      <c r="C138" s="16">
        <f>CSX!D138</f>
        <v>1.1197663661011513E-2</v>
      </c>
      <c r="D138" s="16">
        <f>JNJ!E138</f>
        <v>1.4824572060502856</v>
      </c>
      <c r="E138" s="16">
        <f>CSX!E138</f>
        <v>2.8218112425749013</v>
      </c>
    </row>
    <row r="139" spans="1:5" ht="15.75" customHeight="1">
      <c r="A139" s="2">
        <v>43546</v>
      </c>
      <c r="B139" s="16">
        <f>JNJ!D139</f>
        <v>-8.6542868415986456E-3</v>
      </c>
      <c r="C139" s="16">
        <f>CSX!D139</f>
        <v>-1.546395673720672E-2</v>
      </c>
      <c r="D139" s="16">
        <f>JNJ!E139</f>
        <v>-2.1808802840828587</v>
      </c>
      <c r="E139" s="16">
        <f>CSX!E139</f>
        <v>-3.8969170977760936</v>
      </c>
    </row>
    <row r="140" spans="1:5" ht="15.75" customHeight="1">
      <c r="A140" s="2">
        <v>43549</v>
      </c>
      <c r="B140" s="16">
        <f>JNJ!D140</f>
        <v>-2.1938244768774226E-3</v>
      </c>
      <c r="C140" s="16">
        <f>CSX!D140</f>
        <v>3.4419767787132378E-3</v>
      </c>
      <c r="D140" s="16">
        <f>JNJ!E140</f>
        <v>-0.55284376817311054</v>
      </c>
      <c r="E140" s="16">
        <f>CSX!E140</f>
        <v>0.86737814823573589</v>
      </c>
    </row>
    <row r="141" spans="1:5" ht="15.75" customHeight="1">
      <c r="A141" s="2">
        <v>43550</v>
      </c>
      <c r="B141" s="16">
        <f>JNJ!D141</f>
        <v>1.4245690208752144E-2</v>
      </c>
      <c r="C141" s="16">
        <f>CSX!D141</f>
        <v>3.8409366578479732E-3</v>
      </c>
      <c r="D141" s="16">
        <f>JNJ!E141</f>
        <v>3.5899139326055405</v>
      </c>
      <c r="E141" s="16">
        <f>CSX!E141</f>
        <v>0.96791603777768931</v>
      </c>
    </row>
    <row r="142" spans="1:5" ht="15.75" customHeight="1">
      <c r="A142" s="2">
        <v>43551</v>
      </c>
      <c r="B142" s="16">
        <f>JNJ!D142</f>
        <v>9.375201223331646E-4</v>
      </c>
      <c r="C142" s="16">
        <f>CSX!D142</f>
        <v>4.9165145410877166E-3</v>
      </c>
      <c r="D142" s="16">
        <f>JNJ!E142</f>
        <v>0.23625507082795749</v>
      </c>
      <c r="E142" s="16">
        <f>CSX!E142</f>
        <v>1.2389616643541046</v>
      </c>
    </row>
    <row r="143" spans="1:5" ht="15.75" customHeight="1">
      <c r="A143" s="2">
        <v>43552</v>
      </c>
      <c r="B143" s="16">
        <f>JNJ!D143</f>
        <v>1.2968385704076964E-3</v>
      </c>
      <c r="C143" s="16">
        <f>CSX!D143</f>
        <v>1.3935260633854304E-2</v>
      </c>
      <c r="D143" s="16">
        <f>JNJ!E143</f>
        <v>0.32680331974273946</v>
      </c>
      <c r="E143" s="16">
        <f>CSX!E143</f>
        <v>3.5116856797312845</v>
      </c>
    </row>
    <row r="144" spans="1:5" ht="15.75" customHeight="1">
      <c r="A144" s="2">
        <v>43553</v>
      </c>
      <c r="B144" s="16">
        <f>JNJ!D144</f>
        <v>6.5312814248546583E-3</v>
      </c>
      <c r="C144" s="16">
        <f>CSX!D144</f>
        <v>5.2262085243577529E-3</v>
      </c>
      <c r="D144" s="16">
        <f>JNJ!E144</f>
        <v>1.6458829190633739</v>
      </c>
      <c r="E144" s="16">
        <f>CSX!E144</f>
        <v>1.3170045481381538</v>
      </c>
    </row>
    <row r="145" spans="1:5" ht="15.75" customHeight="1">
      <c r="A145" s="2">
        <v>43556</v>
      </c>
      <c r="B145" s="16">
        <f>JNJ!D145</f>
        <v>-5.8113259909350528E-3</v>
      </c>
      <c r="C145" s="16">
        <f>CSX!D145</f>
        <v>2.4816444857559065E-2</v>
      </c>
      <c r="D145" s="16">
        <f>JNJ!E145</f>
        <v>-1.4644541497156334</v>
      </c>
      <c r="E145" s="16">
        <f>CSX!E145</f>
        <v>6.2537441041048849</v>
      </c>
    </row>
    <row r="146" spans="1:5" ht="15.75" customHeight="1">
      <c r="A146" s="2">
        <v>43557</v>
      </c>
      <c r="B146" s="16">
        <f>JNJ!D146</f>
        <v>-9.1799568410646584E-3</v>
      </c>
      <c r="C146" s="16">
        <f>CSX!D146</f>
        <v>-6.8025692508848637E-3</v>
      </c>
      <c r="D146" s="16">
        <f>JNJ!E146</f>
        <v>-2.313349123948294</v>
      </c>
      <c r="E146" s="16">
        <f>CSX!E146</f>
        <v>-1.7142474512229857</v>
      </c>
    </row>
    <row r="147" spans="1:5" ht="15.75" customHeight="1">
      <c r="A147" s="2">
        <v>43558</v>
      </c>
      <c r="B147" s="16">
        <f>JNJ!D147</f>
        <v>-3.928988459227057E-3</v>
      </c>
      <c r="C147" s="16">
        <f>CSX!D147</f>
        <v>-1.2681931118411996E-2</v>
      </c>
      <c r="D147" s="16">
        <f>JNJ!E147</f>
        <v>-0.99010509172521832</v>
      </c>
      <c r="E147" s="16">
        <f>CSX!E147</f>
        <v>-3.195846641839823</v>
      </c>
    </row>
    <row r="148" spans="1:5" ht="15.75" customHeight="1">
      <c r="A148" s="2">
        <v>43559</v>
      </c>
      <c r="B148" s="16">
        <f>JNJ!D148</f>
        <v>-1.1732626320651609E-2</v>
      </c>
      <c r="C148" s="16">
        <f>CSX!D148</f>
        <v>-5.5991980890451581E-3</v>
      </c>
      <c r="D148" s="16">
        <f>JNJ!E148</f>
        <v>-2.9566218328042053</v>
      </c>
      <c r="E148" s="16">
        <f>CSX!E148</f>
        <v>-1.4109979184393799</v>
      </c>
    </row>
    <row r="149" spans="1:5" ht="15.75" customHeight="1">
      <c r="A149" s="2">
        <v>43560</v>
      </c>
      <c r="B149" s="16">
        <f>JNJ!D149</f>
        <v>4.4891519582105164E-3</v>
      </c>
      <c r="C149" s="16">
        <f>CSX!D149</f>
        <v>-5.0932729857444525E-3</v>
      </c>
      <c r="D149" s="16">
        <f>JNJ!E149</f>
        <v>1.1312662934690501</v>
      </c>
      <c r="E149" s="16">
        <f>CSX!E149</f>
        <v>-1.283504792407602</v>
      </c>
    </row>
    <row r="150" spans="1:5" ht="15.75" customHeight="1">
      <c r="A150" s="2">
        <v>43563</v>
      </c>
      <c r="B150" s="16">
        <f>JNJ!D150</f>
        <v>-2.9387058942064148E-4</v>
      </c>
      <c r="C150" s="16">
        <f>CSX!D150</f>
        <v>1.5995968511852303E-2</v>
      </c>
      <c r="D150" s="16">
        <f>JNJ!E150</f>
        <v>-7.4055388534001648E-2</v>
      </c>
      <c r="E150" s="16">
        <f>CSX!E150</f>
        <v>4.0309840649867805</v>
      </c>
    </row>
    <row r="151" spans="1:5" ht="15.75" customHeight="1">
      <c r="A151" s="2">
        <v>43564</v>
      </c>
      <c r="B151" s="16">
        <f>JNJ!D151</f>
        <v>-4.1952813687897656E-3</v>
      </c>
      <c r="C151" s="16">
        <f>CSX!D151</f>
        <v>-1.2374379092388418E-2</v>
      </c>
      <c r="D151" s="16">
        <f>JNJ!E151</f>
        <v>-1.0572109049350209</v>
      </c>
      <c r="E151" s="16">
        <f>CSX!E151</f>
        <v>-3.1183435312818815</v>
      </c>
    </row>
    <row r="152" spans="1:5" ht="15.75" customHeight="1">
      <c r="A152" s="2">
        <v>43565</v>
      </c>
      <c r="B152" s="16">
        <f>JNJ!D152</f>
        <v>7.3589055973909416E-5</v>
      </c>
      <c r="C152" s="16">
        <f>CSX!D152</f>
        <v>5.0744838298994212E-3</v>
      </c>
      <c r="D152" s="16">
        <f>JNJ!E152</f>
        <v>1.8544442105425173E-2</v>
      </c>
      <c r="E152" s="16">
        <f>CSX!E152</f>
        <v>1.278769925134654</v>
      </c>
    </row>
    <row r="153" spans="1:5" ht="15.75" customHeight="1">
      <c r="A153" s="2">
        <v>43566</v>
      </c>
      <c r="B153" s="16">
        <f>JNJ!D153</f>
        <v>-2.7327921758807834E-3</v>
      </c>
      <c r="C153" s="16">
        <f>CSX!D153</f>
        <v>4.386429824356667E-3</v>
      </c>
      <c r="D153" s="16">
        <f>JNJ!E153</f>
        <v>-0.68866362832195738</v>
      </c>
      <c r="E153" s="16">
        <f>CSX!E153</f>
        <v>1.1053803157378801</v>
      </c>
    </row>
    <row r="154" spans="1:5" ht="15.75" customHeight="1">
      <c r="A154" s="2">
        <v>43567</v>
      </c>
      <c r="B154" s="16">
        <f>JNJ!D154</f>
        <v>5.6786688343909587E-3</v>
      </c>
      <c r="C154" s="16">
        <f>CSX!D154</f>
        <v>1.6572830372150155E-2</v>
      </c>
      <c r="D154" s="16">
        <f>JNJ!E154</f>
        <v>1.4310245462665216</v>
      </c>
      <c r="E154" s="16">
        <f>CSX!E154</f>
        <v>4.1763532537818389</v>
      </c>
    </row>
    <row r="155" spans="1:5" ht="15.75" customHeight="1">
      <c r="A155" s="2">
        <v>43570</v>
      </c>
      <c r="B155" s="16">
        <f>JNJ!D155</f>
        <v>3.9632460415738088E-3</v>
      </c>
      <c r="C155" s="16">
        <f>CSX!D155</f>
        <v>-1.0358879559755861E-2</v>
      </c>
      <c r="D155" s="16">
        <f>JNJ!E155</f>
        <v>0.99873800247659983</v>
      </c>
      <c r="E155" s="16">
        <f>CSX!E155</f>
        <v>-2.6104376490584769</v>
      </c>
    </row>
    <row r="156" spans="1:5" ht="15.75" customHeight="1">
      <c r="A156" s="2">
        <v>43571</v>
      </c>
      <c r="B156" s="16">
        <f>JNJ!D156</f>
        <v>1.0927510410568352E-2</v>
      </c>
      <c r="C156" s="16">
        <f>CSX!D156</f>
        <v>2.6373637942556831E-4</v>
      </c>
      <c r="D156" s="16">
        <f>JNJ!E156</f>
        <v>2.7537326234632244</v>
      </c>
      <c r="E156" s="16">
        <f>CSX!E156</f>
        <v>6.6461567615243217E-2</v>
      </c>
    </row>
    <row r="157" spans="1:5" ht="15.75" customHeight="1">
      <c r="A157" s="2">
        <v>43572</v>
      </c>
      <c r="B157" s="16">
        <f>JNJ!D157</f>
        <v>3.6160899253275241E-3</v>
      </c>
      <c r="C157" s="16">
        <f>CSX!D157</f>
        <v>3.9403059421727109E-2</v>
      </c>
      <c r="D157" s="16">
        <f>JNJ!E157</f>
        <v>0.91125466118253606</v>
      </c>
      <c r="E157" s="16">
        <f>CSX!E157</f>
        <v>9.9295709742752312</v>
      </c>
    </row>
    <row r="158" spans="1:5" ht="15.75" customHeight="1">
      <c r="A158" s="2">
        <v>43573</v>
      </c>
      <c r="B158" s="16">
        <f>JNJ!D158</f>
        <v>-7.2451721480165862E-3</v>
      </c>
      <c r="C158" s="16">
        <f>CSX!D158</f>
        <v>3.7995571827273514E-4</v>
      </c>
      <c r="D158" s="16">
        <f>JNJ!E158</f>
        <v>-1.8257833813001798</v>
      </c>
      <c r="E158" s="16">
        <f>CSX!E158</f>
        <v>9.574884100472926E-2</v>
      </c>
    </row>
    <row r="159" spans="1:5" ht="15.75" customHeight="1">
      <c r="A159" s="2">
        <v>43577</v>
      </c>
      <c r="B159" s="16">
        <f>JNJ!D159</f>
        <v>2.2515218919833073E-3</v>
      </c>
      <c r="C159" s="16">
        <f>CSX!D159</f>
        <v>-1.9011432484823355E-3</v>
      </c>
      <c r="D159" s="16">
        <f>JNJ!E159</f>
        <v>0.56738351677979348</v>
      </c>
      <c r="E159" s="16">
        <f>CSX!E159</f>
        <v>-0.47908809861754853</v>
      </c>
    </row>
    <row r="160" spans="1:5" ht="15.75" customHeight="1">
      <c r="A160" s="2">
        <v>43578</v>
      </c>
      <c r="B160" s="16">
        <f>JNJ!D160</f>
        <v>1.4906701607837445E-2</v>
      </c>
      <c r="C160" s="16">
        <f>CSX!D160</f>
        <v>2.5342028156689548E-3</v>
      </c>
      <c r="D160" s="16">
        <f>JNJ!E160</f>
        <v>3.756488805175036</v>
      </c>
      <c r="E160" s="16">
        <f>CSX!E160</f>
        <v>0.63861910954857659</v>
      </c>
    </row>
    <row r="161" spans="1:5" ht="15.75" customHeight="1">
      <c r="A161" s="2">
        <v>43579</v>
      </c>
      <c r="B161" s="16">
        <f>JNJ!D161</f>
        <v>-5.0159487425410409E-3</v>
      </c>
      <c r="C161" s="16">
        <f>CSX!D161</f>
        <v>3.7893232020255953E-3</v>
      </c>
      <c r="D161" s="16">
        <f>JNJ!E161</f>
        <v>-1.2640190831203424</v>
      </c>
      <c r="E161" s="16">
        <f>CSX!E161</f>
        <v>0.95490944691044999</v>
      </c>
    </row>
    <row r="162" spans="1:5" ht="15.75" customHeight="1">
      <c r="A162" s="2">
        <v>43580</v>
      </c>
      <c r="B162" s="16">
        <f>JNJ!D162</f>
        <v>3.2274010915413873E-3</v>
      </c>
      <c r="C162" s="16">
        <f>CSX!D162</f>
        <v>-9.8823796795515263E-3</v>
      </c>
      <c r="D162" s="16">
        <f>JNJ!E162</f>
        <v>0.81330507506842964</v>
      </c>
      <c r="E162" s="16">
        <f>CSX!E162</f>
        <v>-2.4903596792469846</v>
      </c>
    </row>
    <row r="163" spans="1:5" ht="15.75" customHeight="1">
      <c r="A163" s="2">
        <v>43581</v>
      </c>
      <c r="B163" s="16">
        <f>JNJ!D163</f>
        <v>5.2850040794190228E-3</v>
      </c>
      <c r="C163" s="16">
        <f>CSX!D163</f>
        <v>7.9894728000121807E-3</v>
      </c>
      <c r="D163" s="16">
        <f>JNJ!E163</f>
        <v>1.3318210280135938</v>
      </c>
      <c r="E163" s="16">
        <f>CSX!E163</f>
        <v>2.0133471456030696</v>
      </c>
    </row>
    <row r="164" spans="1:5" ht="15.75" customHeight="1">
      <c r="A164" s="2">
        <v>43584</v>
      </c>
      <c r="B164" s="16">
        <f>JNJ!D164</f>
        <v>-3.9253200346271132E-3</v>
      </c>
      <c r="C164" s="16">
        <f>CSX!D164</f>
        <v>2.5231738765347693E-3</v>
      </c>
      <c r="D164" s="16">
        <f>JNJ!E164</f>
        <v>-0.98918064872603251</v>
      </c>
      <c r="E164" s="16">
        <f>CSX!E164</f>
        <v>0.63583981688676183</v>
      </c>
    </row>
    <row r="165" spans="1:5" ht="15.75" customHeight="1">
      <c r="A165" s="2">
        <v>43585</v>
      </c>
      <c r="B165" s="16">
        <f>JNJ!D165</f>
        <v>9.6782639081121613E-3</v>
      </c>
      <c r="C165" s="16">
        <f>CSX!D165</f>
        <v>3.2702577749186964E-3</v>
      </c>
      <c r="D165" s="16">
        <f>JNJ!E165</f>
        <v>2.4389225048442649</v>
      </c>
      <c r="E165" s="16">
        <f>CSX!E165</f>
        <v>0.82410495927951155</v>
      </c>
    </row>
    <row r="166" spans="1:5" ht="15.75" customHeight="1">
      <c r="A166" s="2">
        <v>43586</v>
      </c>
      <c r="B166" s="16">
        <f>JNJ!D166</f>
        <v>5.2976657413956523E-3</v>
      </c>
      <c r="C166" s="16">
        <f>CSX!D166</f>
        <v>-6.2988312960785761E-3</v>
      </c>
      <c r="D166" s="16">
        <f>JNJ!E166</f>
        <v>1.3350117668317043</v>
      </c>
      <c r="E166" s="16">
        <f>CSX!E166</f>
        <v>-1.5873054866118013</v>
      </c>
    </row>
    <row r="167" spans="1:5" ht="15.75" customHeight="1">
      <c r="A167" s="2">
        <v>43587</v>
      </c>
      <c r="B167" s="16">
        <f>JNJ!D167</f>
        <v>-4.7313194802400278E-3</v>
      </c>
      <c r="C167" s="16">
        <f>CSX!D167</f>
        <v>-2.7840112597259719E-3</v>
      </c>
      <c r="D167" s="16">
        <f>JNJ!E167</f>
        <v>-1.192292509020487</v>
      </c>
      <c r="E167" s="16">
        <f>CSX!E167</f>
        <v>-0.70157083745094495</v>
      </c>
    </row>
    <row r="168" spans="1:5" ht="15.75" customHeight="1">
      <c r="A168" s="2">
        <v>43588</v>
      </c>
      <c r="B168" s="16">
        <f>JNJ!D168</f>
        <v>5.1537460906143518E-3</v>
      </c>
      <c r="C168" s="16">
        <f>CSX!D168</f>
        <v>2.0197593225147546E-2</v>
      </c>
      <c r="D168" s="16">
        <f>JNJ!E168</f>
        <v>1.2987440148348166</v>
      </c>
      <c r="E168" s="16">
        <f>CSX!E168</f>
        <v>5.089793492737182</v>
      </c>
    </row>
    <row r="169" spans="1:5" ht="15.75" customHeight="1">
      <c r="A169" s="2">
        <v>43591</v>
      </c>
      <c r="B169" s="16">
        <f>JNJ!D169</f>
        <v>5.633630383615186E-4</v>
      </c>
      <c r="C169" s="16">
        <f>CSX!D169</f>
        <v>-5.6044349151528764E-3</v>
      </c>
      <c r="D169" s="16">
        <f>JNJ!E169</f>
        <v>0.14196748566710268</v>
      </c>
      <c r="E169" s="16">
        <f>CSX!E169</f>
        <v>-1.4123175986185248</v>
      </c>
    </row>
    <row r="170" spans="1:5" ht="15.75" customHeight="1">
      <c r="A170" s="2">
        <v>43592</v>
      </c>
      <c r="B170" s="16">
        <f>JNJ!D170</f>
        <v>-1.5032645056526748E-2</v>
      </c>
      <c r="C170" s="16">
        <f>CSX!D170</f>
        <v>-2.2736650549671167E-2</v>
      </c>
      <c r="D170" s="16">
        <f>JNJ!E170</f>
        <v>-3.7882265542447402</v>
      </c>
      <c r="E170" s="16">
        <f>CSX!E170</f>
        <v>-5.7296359385171343</v>
      </c>
    </row>
    <row r="171" spans="1:5" ht="15.75" customHeight="1">
      <c r="A171" s="2">
        <v>43593</v>
      </c>
      <c r="B171" s="16">
        <f>JNJ!D171</f>
        <v>-1.2866764673889681E-3</v>
      </c>
      <c r="C171" s="16">
        <f>CSX!D171</f>
        <v>-8.9480356473006892E-4</v>
      </c>
      <c r="D171" s="16">
        <f>JNJ!E171</f>
        <v>-0.32424246978201998</v>
      </c>
      <c r="E171" s="16">
        <f>CSX!E171</f>
        <v>-0.22549049831197737</v>
      </c>
    </row>
    <row r="172" spans="1:5" ht="15.75" customHeight="1">
      <c r="A172" s="2">
        <v>43594</v>
      </c>
      <c r="B172" s="16">
        <f>JNJ!D172</f>
        <v>-7.6120897885220262E-3</v>
      </c>
      <c r="C172" s="16">
        <f>CSX!D172</f>
        <v>-3.837789532397406E-4</v>
      </c>
      <c r="D172" s="16">
        <f>JNJ!E172</f>
        <v>-1.9182466267075506</v>
      </c>
      <c r="E172" s="16">
        <f>CSX!E172</f>
        <v>-9.6712296216414625E-2</v>
      </c>
    </row>
    <row r="173" spans="1:5" ht="15.75" customHeight="1">
      <c r="A173" s="2">
        <v>43595</v>
      </c>
      <c r="B173" s="16">
        <f>JNJ!D173</f>
        <v>2.3042847965298054E-3</v>
      </c>
      <c r="C173" s="16">
        <f>CSX!D173</f>
        <v>6.6300891676236784E-3</v>
      </c>
      <c r="D173" s="16">
        <f>JNJ!E173</f>
        <v>0.58067976872551097</v>
      </c>
      <c r="E173" s="16">
        <f>CSX!E173</f>
        <v>1.6707824702411669</v>
      </c>
    </row>
    <row r="174" spans="1:5" ht="15.75" customHeight="1">
      <c r="A174" s="2">
        <v>43598</v>
      </c>
      <c r="B174" s="16">
        <f>JNJ!D174</f>
        <v>-1.3393903415407875E-2</v>
      </c>
      <c r="C174" s="16">
        <f>CSX!D174</f>
        <v>-2.4701976891904232E-2</v>
      </c>
      <c r="D174" s="16">
        <f>JNJ!E174</f>
        <v>-3.3752636606827844</v>
      </c>
      <c r="E174" s="16">
        <f>CSX!E174</f>
        <v>-6.2248981767598668</v>
      </c>
    </row>
    <row r="175" spans="1:5" ht="15.75" customHeight="1">
      <c r="A175" s="2">
        <v>43599</v>
      </c>
      <c r="B175" s="16">
        <f>JNJ!D175</f>
        <v>-2.7733406188138179E-3</v>
      </c>
      <c r="C175" s="16">
        <f>CSX!D175</f>
        <v>1.8966993982036415E-2</v>
      </c>
      <c r="D175" s="16">
        <f>JNJ!E175</f>
        <v>-0.69888183594108211</v>
      </c>
      <c r="E175" s="16">
        <f>CSX!E175</f>
        <v>4.7796824834731764</v>
      </c>
    </row>
    <row r="176" spans="1:5" ht="15.75" customHeight="1">
      <c r="A176" s="2">
        <v>43600</v>
      </c>
      <c r="B176" s="16">
        <f>JNJ!D176</f>
        <v>6.5754317674361444E-4</v>
      </c>
      <c r="C176" s="16">
        <f>CSX!D176</f>
        <v>-1.0923397198333891E-2</v>
      </c>
      <c r="D176" s="16">
        <f>JNJ!E176</f>
        <v>0.16570088053939083</v>
      </c>
      <c r="E176" s="16">
        <f>CSX!E176</f>
        <v>-2.7526960939801404</v>
      </c>
    </row>
    <row r="177" spans="1:5" ht="15.75" customHeight="1">
      <c r="A177" s="2">
        <v>43601</v>
      </c>
      <c r="B177" s="16">
        <f>JNJ!D177</f>
        <v>9.450438524727621E-3</v>
      </c>
      <c r="C177" s="16">
        <f>CSX!D177</f>
        <v>1.0667705273488018E-2</v>
      </c>
      <c r="D177" s="16">
        <f>JNJ!E177</f>
        <v>2.3815105082313606</v>
      </c>
      <c r="E177" s="16">
        <f>CSX!E177</f>
        <v>2.6882617289189805</v>
      </c>
    </row>
    <row r="178" spans="1:5" ht="15.75" customHeight="1">
      <c r="A178" s="2">
        <v>43602</v>
      </c>
      <c r="B178" s="16">
        <f>JNJ!D178</f>
        <v>2.8897055268134833E-3</v>
      </c>
      <c r="C178" s="16">
        <f>CSX!D178</f>
        <v>2.2986338489760891E-3</v>
      </c>
      <c r="D178" s="16">
        <f>JNJ!E178</f>
        <v>0.72820579275699782</v>
      </c>
      <c r="E178" s="16">
        <f>CSX!E178</f>
        <v>0.5792557299419745</v>
      </c>
    </row>
    <row r="179" spans="1:5" ht="15.75" customHeight="1">
      <c r="A179" s="2">
        <v>43605</v>
      </c>
      <c r="B179" s="16">
        <f>JNJ!D179</f>
        <v>-1.3716930938309775E-3</v>
      </c>
      <c r="C179" s="16">
        <f>CSX!D179</f>
        <v>-4.3462005272262155E-3</v>
      </c>
      <c r="D179" s="16">
        <f>JNJ!E179</f>
        <v>-0.34566665964540633</v>
      </c>
      <c r="E179" s="16">
        <f>CSX!E179</f>
        <v>-1.0952425328610063</v>
      </c>
    </row>
    <row r="180" spans="1:5" ht="15.75" customHeight="1">
      <c r="A180" s="2">
        <v>43606</v>
      </c>
      <c r="B180" s="16">
        <f>JNJ!D180</f>
        <v>-2.1694913340251608E-3</v>
      </c>
      <c r="C180" s="16">
        <f>CSX!D180</f>
        <v>3.5805761739358347E-3</v>
      </c>
      <c r="D180" s="16">
        <f>JNJ!E180</f>
        <v>-0.5467118161743405</v>
      </c>
      <c r="E180" s="16">
        <f>CSX!E180</f>
        <v>0.90230519583183033</v>
      </c>
    </row>
    <row r="181" spans="1:5" ht="15.75" customHeight="1">
      <c r="A181" s="2">
        <v>43607</v>
      </c>
      <c r="B181" s="16">
        <f>JNJ!D181</f>
        <v>4.6230010683726841E-3</v>
      </c>
      <c r="C181" s="16">
        <f>CSX!D181</f>
        <v>-1.1555022207002051E-2</v>
      </c>
      <c r="D181" s="16">
        <f>JNJ!E181</f>
        <v>1.1649962692299165</v>
      </c>
      <c r="E181" s="16">
        <f>CSX!E181</f>
        <v>-2.911865596164517</v>
      </c>
    </row>
    <row r="182" spans="1:5" ht="15.75" customHeight="1">
      <c r="A182" s="2">
        <v>43608</v>
      </c>
      <c r="B182" s="16">
        <f>JNJ!D182</f>
        <v>7.3955451574123357E-3</v>
      </c>
      <c r="C182" s="16">
        <f>CSX!D182</f>
        <v>-2.6961460400253479E-2</v>
      </c>
      <c r="D182" s="16">
        <f>JNJ!E182</f>
        <v>1.8636773796679087</v>
      </c>
      <c r="E182" s="16">
        <f>CSX!E182</f>
        <v>-6.7942880208638767</v>
      </c>
    </row>
    <row r="183" spans="1:5" ht="15.75" customHeight="1">
      <c r="A183" s="2">
        <v>43609</v>
      </c>
      <c r="B183" s="16">
        <f>JNJ!D183</f>
        <v>7.1859978952913448E-5</v>
      </c>
      <c r="C183" s="16">
        <f>CSX!D183</f>
        <v>-6.3879700367957338E-3</v>
      </c>
      <c r="D183" s="16">
        <f>JNJ!E183</f>
        <v>1.810871469613419E-2</v>
      </c>
      <c r="E183" s="16">
        <f>CSX!E183</f>
        <v>-1.6097684492725248</v>
      </c>
    </row>
    <row r="184" spans="1:5" ht="15.75" customHeight="1">
      <c r="A184" s="2">
        <v>43613</v>
      </c>
      <c r="B184" s="16">
        <f>JNJ!D184</f>
        <v>-1.290210422951195E-2</v>
      </c>
      <c r="C184" s="16">
        <f>CSX!D184</f>
        <v>-5.0862002103937405E-3</v>
      </c>
      <c r="D184" s="16">
        <f>JNJ!E184</f>
        <v>-3.2513302658370113</v>
      </c>
      <c r="E184" s="16">
        <f>CSX!E184</f>
        <v>-1.2817224530192226</v>
      </c>
    </row>
    <row r="185" spans="1:5" ht="15.75" customHeight="1">
      <c r="A185" s="2">
        <v>43614</v>
      </c>
      <c r="B185" s="16">
        <f>JNJ!D185</f>
        <v>-4.2778593631081087E-2</v>
      </c>
      <c r="C185" s="16">
        <f>CSX!D185</f>
        <v>-7.678760171682333E-3</v>
      </c>
      <c r="D185" s="16">
        <f>JNJ!E185</f>
        <v>-10.780205595032434</v>
      </c>
      <c r="E185" s="16">
        <f>CSX!E185</f>
        <v>-1.9350475632639479</v>
      </c>
    </row>
    <row r="186" spans="1:5" ht="15.75" customHeight="1">
      <c r="A186" s="2">
        <v>43615</v>
      </c>
      <c r="B186" s="16">
        <f>JNJ!D186</f>
        <v>5.9215318955200243E-3</v>
      </c>
      <c r="C186" s="16">
        <f>CSX!D186</f>
        <v>1.7483227381432886E-2</v>
      </c>
      <c r="D186" s="16">
        <f>JNJ!E186</f>
        <v>1.4922260376710461</v>
      </c>
      <c r="E186" s="16">
        <f>CSX!E186</f>
        <v>4.405773300121087</v>
      </c>
    </row>
    <row r="187" spans="1:5" ht="15.75" customHeight="1">
      <c r="A187" s="2">
        <v>43616</v>
      </c>
      <c r="B187" s="16">
        <f>JNJ!D187</f>
        <v>-7.2933724116753754E-3</v>
      </c>
      <c r="C187" s="16">
        <f>CSX!D187</f>
        <v>-7.2252250109532444E-3</v>
      </c>
      <c r="D187" s="16">
        <f>JNJ!E187</f>
        <v>-1.8379298477421946</v>
      </c>
      <c r="E187" s="16">
        <f>CSX!E187</f>
        <v>-1.8207567027602176</v>
      </c>
    </row>
    <row r="188" spans="1:5" ht="15.75" customHeight="1">
      <c r="A188" s="2">
        <v>43619</v>
      </c>
      <c r="B188" s="16">
        <f>JNJ!D188</f>
        <v>2.2087859428927556E-3</v>
      </c>
      <c r="C188" s="16">
        <f>CSX!D188</f>
        <v>6.7141856477436499E-4</v>
      </c>
      <c r="D188" s="16">
        <f>JNJ!E188</f>
        <v>0.55661405760897442</v>
      </c>
      <c r="E188" s="16">
        <f>CSX!E188</f>
        <v>0.16919747832313997</v>
      </c>
    </row>
    <row r="189" spans="1:5" ht="15.75" customHeight="1">
      <c r="A189" s="2">
        <v>43620</v>
      </c>
      <c r="B189" s="16">
        <f>JNJ!D189</f>
        <v>1.7272358476177547E-2</v>
      </c>
      <c r="C189" s="16">
        <f>CSX!D189</f>
        <v>2.8312322150254688E-2</v>
      </c>
      <c r="D189" s="16">
        <f>JNJ!E189</f>
        <v>4.3526343359967417</v>
      </c>
      <c r="E189" s="16">
        <f>CSX!E189</f>
        <v>7.1347051818641818</v>
      </c>
    </row>
    <row r="190" spans="1:5" ht="15.75" customHeight="1">
      <c r="A190" s="2">
        <v>43621</v>
      </c>
      <c r="B190" s="16">
        <f>JNJ!D190</f>
        <v>4.8488588073873932E-3</v>
      </c>
      <c r="C190" s="16">
        <f>CSX!D190</f>
        <v>1.7713269866545204E-2</v>
      </c>
      <c r="D190" s="16">
        <f>JNJ!E190</f>
        <v>1.2219124194616231</v>
      </c>
      <c r="E190" s="16">
        <f>CSX!E190</f>
        <v>4.4637440063693914</v>
      </c>
    </row>
    <row r="191" spans="1:5" ht="15.75" customHeight="1">
      <c r="A191" s="2">
        <v>43622</v>
      </c>
      <c r="B191" s="16">
        <f>JNJ!D191</f>
        <v>1.6970586132177088E-2</v>
      </c>
      <c r="C191" s="16">
        <f>CSX!D191</f>
        <v>-6.6864522309865023E-3</v>
      </c>
      <c r="D191" s="16">
        <f>JNJ!E191</f>
        <v>4.2765877053086259</v>
      </c>
      <c r="E191" s="16">
        <f>CSX!E191</f>
        <v>-1.6849859622085985</v>
      </c>
    </row>
    <row r="192" spans="1:5" ht="15.75" customHeight="1">
      <c r="A192" s="2">
        <v>43623</v>
      </c>
      <c r="B192" s="16">
        <f>JNJ!D192</f>
        <v>1.3589152184015206E-2</v>
      </c>
      <c r="C192" s="16">
        <f>CSX!D192</f>
        <v>7.19901630282149E-3</v>
      </c>
      <c r="D192" s="16">
        <f>JNJ!E192</f>
        <v>3.4244663503718318</v>
      </c>
      <c r="E192" s="16">
        <f>CSX!E192</f>
        <v>1.8141521083110155</v>
      </c>
    </row>
    <row r="193" spans="1:5" ht="15.75" customHeight="1">
      <c r="A193" s="2">
        <v>43626</v>
      </c>
      <c r="B193" s="16">
        <f>JNJ!D193</f>
        <v>3.3864082114992288E-3</v>
      </c>
      <c r="C193" s="16">
        <f>CSX!D193</f>
        <v>7.6559728009786424E-3</v>
      </c>
      <c r="D193" s="16">
        <f>JNJ!E193</f>
        <v>0.85337486929780559</v>
      </c>
      <c r="E193" s="16">
        <f>CSX!E193</f>
        <v>1.9293051458466179</v>
      </c>
    </row>
    <row r="194" spans="1:5" ht="15.75" customHeight="1">
      <c r="A194" s="2">
        <v>43627</v>
      </c>
      <c r="B194" s="16">
        <f>JNJ!D194</f>
        <v>5.4520811967337639E-3</v>
      </c>
      <c r="C194" s="16">
        <f>CSX!D194</f>
        <v>-8.9014284846908819E-4</v>
      </c>
      <c r="D194" s="16">
        <f>JNJ!E194</f>
        <v>1.3739244615769086</v>
      </c>
      <c r="E194" s="16">
        <f>CSX!E194</f>
        <v>-0.22431599781421022</v>
      </c>
    </row>
    <row r="195" spans="1:5" ht="15.75" customHeight="1">
      <c r="A195" s="2">
        <v>43628</v>
      </c>
      <c r="B195" s="16">
        <f>JNJ!D195</f>
        <v>1.3500887946784919E-2</v>
      </c>
      <c r="C195" s="16">
        <f>CSX!D195</f>
        <v>-4.7185613452145371E-3</v>
      </c>
      <c r="D195" s="16">
        <f>JNJ!E195</f>
        <v>3.4022237625897995</v>
      </c>
      <c r="E195" s="16">
        <f>CSX!E195</f>
        <v>-1.1890774589940634</v>
      </c>
    </row>
    <row r="196" spans="1:5" ht="15.75" customHeight="1">
      <c r="A196" s="2">
        <v>43629</v>
      </c>
      <c r="B196" s="16">
        <f>JNJ!D196</f>
        <v>-6.869656024570495E-3</v>
      </c>
      <c r="C196" s="16">
        <f>CSX!D196</f>
        <v>-7.5703635286125349E-3</v>
      </c>
      <c r="D196" s="16">
        <f>JNJ!E196</f>
        <v>-1.7311533181917647</v>
      </c>
      <c r="E196" s="16">
        <f>CSX!E196</f>
        <v>-1.9077316092103589</v>
      </c>
    </row>
    <row r="197" spans="1:5" ht="15.75" customHeight="1">
      <c r="A197" s="2">
        <v>43630</v>
      </c>
      <c r="B197" s="16">
        <f>JNJ!D197</f>
        <v>-4.4158544418492337E-3</v>
      </c>
      <c r="C197" s="16">
        <f>CSX!D197</f>
        <v>-6.0718794861234233E-3</v>
      </c>
      <c r="D197" s="16">
        <f>JNJ!E197</f>
        <v>-1.112795319346007</v>
      </c>
      <c r="E197" s="16">
        <f>CSX!E197</f>
        <v>-1.5301136305031027</v>
      </c>
    </row>
    <row r="198" spans="1:5" ht="15.75" customHeight="1">
      <c r="A198" s="2">
        <v>43633</v>
      </c>
      <c r="B198" s="16">
        <f>JNJ!D198</f>
        <v>-4.6507607296076316E-3</v>
      </c>
      <c r="C198" s="16">
        <f>CSX!D198</f>
        <v>-6.1092203888957119E-3</v>
      </c>
      <c r="D198" s="16">
        <f>JNJ!E198</f>
        <v>-1.1719917038611232</v>
      </c>
      <c r="E198" s="16">
        <f>CSX!E198</f>
        <v>-1.5395235380017194</v>
      </c>
    </row>
    <row r="199" spans="1:5" ht="15.75" customHeight="1">
      <c r="A199" s="2">
        <v>43634</v>
      </c>
      <c r="B199" s="16">
        <f>JNJ!D199</f>
        <v>5.6494325698172492E-3</v>
      </c>
      <c r="C199" s="16">
        <f>CSX!D199</f>
        <v>1.3468182927545726E-2</v>
      </c>
      <c r="D199" s="16">
        <f>JNJ!E199</f>
        <v>1.4236570075939468</v>
      </c>
      <c r="E199" s="16">
        <f>CSX!E199</f>
        <v>3.3939820977415232</v>
      </c>
    </row>
    <row r="200" spans="1:5" ht="15.75" customHeight="1">
      <c r="A200" s="2">
        <v>43635</v>
      </c>
      <c r="B200" s="16">
        <f>JNJ!D200</f>
        <v>1.5675206938614193E-3</v>
      </c>
      <c r="C200" s="16">
        <f>CSX!D200</f>
        <v>-4.5123230463457219E-3</v>
      </c>
      <c r="D200" s="16">
        <f>JNJ!E200</f>
        <v>0.39501521485307767</v>
      </c>
      <c r="E200" s="16">
        <f>CSX!E200</f>
        <v>-1.1371054076791218</v>
      </c>
    </row>
    <row r="201" spans="1:5" ht="15.75" customHeight="1">
      <c r="A201" s="2">
        <v>43636</v>
      </c>
      <c r="B201" s="16">
        <f>JNJ!D201</f>
        <v>1.245355101502283E-2</v>
      </c>
      <c r="C201" s="16">
        <f>CSX!D201</f>
        <v>2.1223077963166945E-2</v>
      </c>
      <c r="D201" s="16">
        <f>JNJ!E201</f>
        <v>3.1382948557857531</v>
      </c>
      <c r="E201" s="16">
        <f>CSX!E201</f>
        <v>5.3482156467180699</v>
      </c>
    </row>
    <row r="202" spans="1:5" ht="15.75" customHeight="1">
      <c r="A202" s="2">
        <v>43637</v>
      </c>
      <c r="B202" s="16">
        <f>JNJ!D202</f>
        <v>-8.441233596427957E-4</v>
      </c>
      <c r="C202" s="16">
        <f>CSX!D202</f>
        <v>-4.8187702470517549E-3</v>
      </c>
      <c r="D202" s="16">
        <f>JNJ!E202</f>
        <v>-0.21271908662998451</v>
      </c>
      <c r="E202" s="16">
        <f>CSX!E202</f>
        <v>-1.2143301022570423</v>
      </c>
    </row>
    <row r="203" spans="1:5" ht="15.75" customHeight="1">
      <c r="A203" s="2">
        <v>43640</v>
      </c>
      <c r="B203" s="16">
        <f>JNJ!D203</f>
        <v>6.803217179941405E-3</v>
      </c>
      <c r="C203" s="16">
        <f>CSX!D203</f>
        <v>-1.4725789965588432E-2</v>
      </c>
      <c r="D203" s="16">
        <f>JNJ!E203</f>
        <v>1.714410729345234</v>
      </c>
      <c r="E203" s="16">
        <f>CSX!E203</f>
        <v>-3.710899071328285</v>
      </c>
    </row>
    <row r="204" spans="1:5" ht="15.75" customHeight="1">
      <c r="A204" s="2">
        <v>43641</v>
      </c>
      <c r="B204" s="16">
        <f>JNJ!D204</f>
        <v>8.2145131487219147E-3</v>
      </c>
      <c r="C204" s="16">
        <f>CSX!D204</f>
        <v>-1.8619249399178969E-2</v>
      </c>
      <c r="D204" s="16">
        <f>JNJ!E204</f>
        <v>2.0700573134779225</v>
      </c>
      <c r="E204" s="16">
        <f>CSX!E204</f>
        <v>-4.6920508485930998</v>
      </c>
    </row>
    <row r="205" spans="1:5" ht="15.75" customHeight="1">
      <c r="A205" s="2">
        <v>43642</v>
      </c>
      <c r="B205" s="16">
        <f>JNJ!D205</f>
        <v>-1.6708180896321805E-2</v>
      </c>
      <c r="C205" s="16">
        <f>CSX!D205</f>
        <v>1.1822458285813899E-3</v>
      </c>
      <c r="D205" s="16">
        <f>JNJ!E205</f>
        <v>-4.2104615858730945</v>
      </c>
      <c r="E205" s="16">
        <f>CSX!E205</f>
        <v>0.29792594880251022</v>
      </c>
    </row>
    <row r="206" spans="1:5" ht="15.75" customHeight="1">
      <c r="A206" s="2">
        <v>43643</v>
      </c>
      <c r="B206" s="16">
        <f>JNJ!D206</f>
        <v>-8.2114509545425513E-3</v>
      </c>
      <c r="C206" s="16">
        <f>CSX!D206</f>
        <v>3.5380427795817216E-3</v>
      </c>
      <c r="D206" s="16">
        <f>JNJ!E206</f>
        <v>-2.0692856405447229</v>
      </c>
      <c r="E206" s="16">
        <f>CSX!E206</f>
        <v>0.89158678045459383</v>
      </c>
    </row>
    <row r="207" spans="1:5" ht="15.75" customHeight="1">
      <c r="A207" s="2">
        <v>43644</v>
      </c>
      <c r="B207" s="16">
        <f>JNJ!D207</f>
        <v>-1.0072571590592366E-2</v>
      </c>
      <c r="C207" s="16">
        <f>CSX!D207</f>
        <v>1.1962167187587358E-2</v>
      </c>
      <c r="D207" s="16">
        <f>JNJ!E207</f>
        <v>-2.5382880408292761</v>
      </c>
      <c r="E207" s="16">
        <f>CSX!E207</f>
        <v>3.0144661312720142</v>
      </c>
    </row>
    <row r="208" spans="1:5" ht="15.75" customHeight="1">
      <c r="A208" s="2">
        <v>43647</v>
      </c>
      <c r="B208" s="16">
        <f>JNJ!D208</f>
        <v>5.7423900694020561E-4</v>
      </c>
      <c r="C208" s="16">
        <f>CSX!D208</f>
        <v>1.6153849098157244E-2</v>
      </c>
      <c r="D208" s="16">
        <f>JNJ!E208</f>
        <v>0.14470822974893183</v>
      </c>
      <c r="E208" s="16">
        <f>CSX!E208</f>
        <v>4.0707699727356257</v>
      </c>
    </row>
    <row r="209" spans="1:5" ht="15.75" customHeight="1">
      <c r="A209" s="2">
        <v>43648</v>
      </c>
      <c r="B209" s="16">
        <f>JNJ!D209</f>
        <v>4.7960741097240961E-3</v>
      </c>
      <c r="C209" s="16">
        <f>CSX!D209</f>
        <v>-4.4609734001788467E-3</v>
      </c>
      <c r="D209" s="16">
        <f>JNJ!E209</f>
        <v>1.2086106756504722</v>
      </c>
      <c r="E209" s="16">
        <f>CSX!E209</f>
        <v>-1.1241652968450693</v>
      </c>
    </row>
    <row r="210" spans="1:5" ht="15.75" customHeight="1">
      <c r="A210" s="2">
        <v>43649</v>
      </c>
      <c r="B210" s="16">
        <f>JNJ!D210</f>
        <v>1.4955870705732467E-2</v>
      </c>
      <c r="C210" s="16">
        <f>CSX!D210</f>
        <v>5.0967604575903021E-3</v>
      </c>
      <c r="D210" s="16">
        <f>JNJ!E210</f>
        <v>3.7688794178445817</v>
      </c>
      <c r="E210" s="16">
        <f>CSX!E210</f>
        <v>1.2843836353127562</v>
      </c>
    </row>
    <row r="211" spans="1:5" ht="15.75" customHeight="1">
      <c r="A211" s="2">
        <v>43651</v>
      </c>
      <c r="B211" s="16">
        <f>JNJ!D211</f>
        <v>-1.1106859367421179E-2</v>
      </c>
      <c r="C211" s="16">
        <f>CSX!D211</f>
        <v>-3.5650028867227393E-3</v>
      </c>
      <c r="D211" s="16">
        <f>JNJ!E211</f>
        <v>-2.7989285605901371</v>
      </c>
      <c r="E211" s="16">
        <f>CSX!E211</f>
        <v>-0.89838072745413033</v>
      </c>
    </row>
    <row r="212" spans="1:5" ht="15.75" customHeight="1">
      <c r="A212" s="2">
        <v>43654</v>
      </c>
      <c r="B212" s="16">
        <f>JNJ!D212</f>
        <v>2.8416298843223632E-3</v>
      </c>
      <c r="C212" s="16">
        <f>CSX!D212</f>
        <v>-1.516539046729736E-2</v>
      </c>
      <c r="D212" s="16">
        <f>JNJ!E212</f>
        <v>0.71609073084923558</v>
      </c>
      <c r="E212" s="16">
        <f>CSX!E212</f>
        <v>-3.8216783977589346</v>
      </c>
    </row>
    <row r="213" spans="1:5" ht="15.75" customHeight="1">
      <c r="A213" s="2">
        <v>43655</v>
      </c>
      <c r="B213" s="16">
        <f>JNJ!D213</f>
        <v>3.1161609415948314E-3</v>
      </c>
      <c r="C213" s="16">
        <f>CSX!D213</f>
        <v>-6.7568268298469521E-3</v>
      </c>
      <c r="D213" s="16">
        <f>JNJ!E213</f>
        <v>0.78527255728189749</v>
      </c>
      <c r="E213" s="16">
        <f>CSX!E213</f>
        <v>-1.7027203611214319</v>
      </c>
    </row>
    <row r="214" spans="1:5" ht="15.75" customHeight="1">
      <c r="A214" s="2">
        <v>43656</v>
      </c>
      <c r="B214" s="16">
        <f>JNJ!D214</f>
        <v>-1.4151746901952531E-3</v>
      </c>
      <c r="C214" s="16">
        <f>CSX!D214</f>
        <v>-1.5656930868058385E-3</v>
      </c>
      <c r="D214" s="16">
        <f>JNJ!E214</f>
        <v>-0.35662402192920378</v>
      </c>
      <c r="E214" s="16">
        <f>CSX!E214</f>
        <v>-0.39455465787507132</v>
      </c>
    </row>
    <row r="215" spans="1:5" ht="15.75" customHeight="1">
      <c r="A215" s="2">
        <v>43657</v>
      </c>
      <c r="B215" s="16">
        <f>JNJ!D215</f>
        <v>-7.8203431880054571E-3</v>
      </c>
      <c r="C215" s="16">
        <f>CSX!D215</f>
        <v>8.7109892016170466E-3</v>
      </c>
      <c r="D215" s="16">
        <f>JNJ!E215</f>
        <v>-1.9707264833773752</v>
      </c>
      <c r="E215" s="16">
        <f>CSX!E215</f>
        <v>2.1951692788074957</v>
      </c>
    </row>
    <row r="216" spans="1:5" ht="15.75" customHeight="1">
      <c r="A216" s="2">
        <v>43658</v>
      </c>
      <c r="B216" s="16">
        <f>JNJ!D216</f>
        <v>-4.2351817440701579E-2</v>
      </c>
      <c r="C216" s="16">
        <f>CSX!D216</f>
        <v>1.7070227704325668E-2</v>
      </c>
      <c r="D216" s="16">
        <f>JNJ!E216</f>
        <v>-10.672657995056799</v>
      </c>
      <c r="E216" s="16">
        <f>CSX!E216</f>
        <v>4.3016973814900679</v>
      </c>
    </row>
    <row r="217" spans="1:5" ht="15.75" customHeight="1">
      <c r="A217" s="2">
        <v>43661</v>
      </c>
      <c r="B217" s="16">
        <f>JNJ!D217</f>
        <v>3.0482421782924702E-3</v>
      </c>
      <c r="C217" s="16">
        <f>CSX!D217</f>
        <v>-1.0185712010069446E-3</v>
      </c>
      <c r="D217" s="16">
        <f>JNJ!E217</f>
        <v>0.7681570289297025</v>
      </c>
      <c r="E217" s="16">
        <f>CSX!E217</f>
        <v>-0.25667994265375005</v>
      </c>
    </row>
    <row r="218" spans="1:5" ht="15.75" customHeight="1">
      <c r="A218" s="2">
        <v>43662</v>
      </c>
      <c r="B218" s="16">
        <f>JNJ!D218</f>
        <v>-1.6541834059142699E-2</v>
      </c>
      <c r="C218" s="16">
        <f>CSX!D218</f>
        <v>1.3287243287558304E-2</v>
      </c>
      <c r="D218" s="16">
        <f>JNJ!E218</f>
        <v>-4.1685421829039599</v>
      </c>
      <c r="E218" s="16">
        <f>CSX!E218</f>
        <v>3.3483853084646928</v>
      </c>
    </row>
    <row r="219" spans="1:5" ht="15.75" customHeight="1">
      <c r="A219" s="2">
        <v>43663</v>
      </c>
      <c r="B219" s="16">
        <f>JNJ!D219</f>
        <v>-4.8418266778973958E-3</v>
      </c>
      <c r="C219" s="16">
        <f>CSX!D219</f>
        <v>-0.10836836997539166</v>
      </c>
      <c r="D219" s="16">
        <f>JNJ!E219</f>
        <v>-1.2201403228301437</v>
      </c>
      <c r="E219" s="16">
        <f>CSX!E219</f>
        <v>-27.308829233798701</v>
      </c>
    </row>
    <row r="220" spans="1:5" ht="15.75" customHeight="1">
      <c r="A220" s="2">
        <v>43664</v>
      </c>
      <c r="B220" s="16">
        <f>JNJ!D220</f>
        <v>1.5914543380459831E-3</v>
      </c>
      <c r="C220" s="16">
        <f>CSX!D220</f>
        <v>6.2845090670863015E-3</v>
      </c>
      <c r="D220" s="16">
        <f>JNJ!E220</f>
        <v>0.40104649318758773</v>
      </c>
      <c r="E220" s="16">
        <f>CSX!E220</f>
        <v>1.5836962849057481</v>
      </c>
    </row>
    <row r="221" spans="1:5" ht="15.75" customHeight="1">
      <c r="A221" s="2">
        <v>43665</v>
      </c>
      <c r="B221" s="16">
        <f>JNJ!D221</f>
        <v>-1.3415878559439905E-2</v>
      </c>
      <c r="C221" s="16">
        <f>CSX!D221</f>
        <v>-2.1388024479045566E-2</v>
      </c>
      <c r="D221" s="16">
        <f>JNJ!E221</f>
        <v>-3.380801396978856</v>
      </c>
      <c r="E221" s="16">
        <f>CSX!E221</f>
        <v>-5.3897821687194822</v>
      </c>
    </row>
    <row r="222" spans="1:5" ht="15.75" customHeight="1">
      <c r="A222" s="2">
        <v>43668</v>
      </c>
      <c r="B222" s="16">
        <f>JNJ!D222</f>
        <v>-1.2898525802407308E-2</v>
      </c>
      <c r="C222" s="16">
        <f>CSX!D222</f>
        <v>8.6384597167434816E-3</v>
      </c>
      <c r="D222" s="16">
        <f>JNJ!E222</f>
        <v>-3.2504285022066415</v>
      </c>
      <c r="E222" s="16">
        <f>CSX!E222</f>
        <v>2.1768918486193574</v>
      </c>
    </row>
    <row r="223" spans="1:5" ht="15.75" customHeight="1">
      <c r="A223" s="2">
        <v>43669</v>
      </c>
      <c r="B223" s="16">
        <f>JNJ!D223</f>
        <v>1.553481272448755E-3</v>
      </c>
      <c r="C223" s="16">
        <f>CSX!D223</f>
        <v>-1.39145683847984E-2</v>
      </c>
      <c r="D223" s="16">
        <f>JNJ!E223</f>
        <v>0.39147728065708626</v>
      </c>
      <c r="E223" s="16">
        <f>CSX!E223</f>
        <v>-3.5064712329691967</v>
      </c>
    </row>
    <row r="224" spans="1:5" ht="15.75" customHeight="1">
      <c r="A224" s="2">
        <v>43670</v>
      </c>
      <c r="B224" s="16">
        <f>JNJ!D224</f>
        <v>7.2694998242346367E-3</v>
      </c>
      <c r="C224" s="16">
        <f>CSX!D224</f>
        <v>-1.0347843913815633E-2</v>
      </c>
      <c r="D224" s="16">
        <f>JNJ!E224</f>
        <v>1.8319139557071284</v>
      </c>
      <c r="E224" s="16">
        <f>CSX!E224</f>
        <v>-2.6076566662815397</v>
      </c>
    </row>
    <row r="225" spans="1:5" ht="15.75" customHeight="1">
      <c r="A225" s="2">
        <v>43671</v>
      </c>
      <c r="B225" s="16">
        <f>JNJ!D225</f>
        <v>1.0272263892910921E-2</v>
      </c>
      <c r="C225" s="16">
        <f>CSX!D225</f>
        <v>4.036841801895355E-3</v>
      </c>
      <c r="D225" s="16">
        <f>JNJ!E225</f>
        <v>2.5886105010135521</v>
      </c>
      <c r="E225" s="16">
        <f>CSX!E225</f>
        <v>1.0172841340776295</v>
      </c>
    </row>
    <row r="226" spans="1:5" ht="15.75" customHeight="1">
      <c r="A226" s="2">
        <v>43672</v>
      </c>
      <c r="B226" s="16">
        <f>JNJ!D226</f>
        <v>-2.9790335561669951E-3</v>
      </c>
      <c r="C226" s="16">
        <f>CSX!D226</f>
        <v>-7.7999627756466135E-3</v>
      </c>
      <c r="D226" s="16">
        <f>JNJ!E226</f>
        <v>-0.75071645615408278</v>
      </c>
      <c r="E226" s="16">
        <f>CSX!E226</f>
        <v>-1.9655906194629467</v>
      </c>
    </row>
    <row r="227" spans="1:5" ht="15.75" customHeight="1">
      <c r="A227" s="2">
        <v>43675</v>
      </c>
      <c r="B227" s="16">
        <f>JNJ!D227</f>
        <v>1.7365735729349678E-2</v>
      </c>
      <c r="C227" s="16">
        <f>CSX!D227</f>
        <v>9.5251071769123993E-3</v>
      </c>
      <c r="D227" s="16">
        <f>JNJ!E227</f>
        <v>4.3761654037961186</v>
      </c>
      <c r="E227" s="16">
        <f>CSX!E227</f>
        <v>2.4003270085819248</v>
      </c>
    </row>
    <row r="228" spans="1:5" ht="15.75" customHeight="1">
      <c r="A228" s="2">
        <v>43676</v>
      </c>
      <c r="B228" s="16">
        <f>JNJ!D228</f>
        <v>-7.0918042171210427E-3</v>
      </c>
      <c r="C228" s="16">
        <f>CSX!D228</f>
        <v>8.4387741882874946E-3</v>
      </c>
      <c r="D228" s="16">
        <f>JNJ!E228</f>
        <v>-1.7871346627145028</v>
      </c>
      <c r="E228" s="16">
        <f>CSX!E228</f>
        <v>2.1265710954484485</v>
      </c>
    </row>
    <row r="229" spans="1:5" ht="15.75" customHeight="1">
      <c r="A229" s="2">
        <v>43677</v>
      </c>
      <c r="B229" s="16">
        <f>JNJ!D229</f>
        <v>-1.4182572328557182E-2</v>
      </c>
      <c r="C229" s="16">
        <f>CSX!D229</f>
        <v>2.7023851809475389E-3</v>
      </c>
      <c r="D229" s="16">
        <f>JNJ!E229</f>
        <v>-3.5740082267964102</v>
      </c>
      <c r="E229" s="16">
        <f>CSX!E229</f>
        <v>0.68100106559877982</v>
      </c>
    </row>
    <row r="230" spans="1:5" ht="15.75" customHeight="1">
      <c r="A230" s="2">
        <v>43678</v>
      </c>
      <c r="B230" s="16">
        <f>JNJ!D230</f>
        <v>5.3740592323578645E-4</v>
      </c>
      <c r="C230" s="16">
        <f>CSX!D230</f>
        <v>-3.7925995876158657E-2</v>
      </c>
      <c r="D230" s="16">
        <f>JNJ!E230</f>
        <v>0.1354262926554182</v>
      </c>
      <c r="E230" s="16">
        <f>CSX!E230</f>
        <v>-9.5573509607919807</v>
      </c>
    </row>
    <row r="231" spans="1:5" ht="15.75" customHeight="1">
      <c r="A231" s="2">
        <v>43679</v>
      </c>
      <c r="B231" s="16">
        <f>JNJ!D231</f>
        <v>5.9689241325488387E-3</v>
      </c>
      <c r="C231" s="16">
        <f>CSX!D231</f>
        <v>-9.7852354889540454E-3</v>
      </c>
      <c r="D231" s="16">
        <f>JNJ!E231</f>
        <v>1.5041688814023073</v>
      </c>
      <c r="E231" s="16">
        <f>CSX!E231</f>
        <v>-2.4658793432164194</v>
      </c>
    </row>
    <row r="232" spans="1:5" ht="15.75" customHeight="1">
      <c r="A232" s="2">
        <v>43682</v>
      </c>
      <c r="B232" s="16">
        <f>JNJ!D232</f>
        <v>-6.9672293514235597E-3</v>
      </c>
      <c r="C232" s="16">
        <f>CSX!D232</f>
        <v>-3.0403940218955264E-2</v>
      </c>
      <c r="D232" s="16">
        <f>JNJ!E232</f>
        <v>-1.755741796558737</v>
      </c>
      <c r="E232" s="16">
        <f>CSX!E232</f>
        <v>-7.6617929351767264</v>
      </c>
    </row>
    <row r="233" spans="1:5" ht="15.75" customHeight="1">
      <c r="A233" s="2">
        <v>43683</v>
      </c>
      <c r="B233" s="16">
        <f>JNJ!D233</f>
        <v>4.6757702782479387E-3</v>
      </c>
      <c r="C233" s="16">
        <f>CSX!D233</f>
        <v>2.0973737232175483E-2</v>
      </c>
      <c r="D233" s="16">
        <f>JNJ!E233</f>
        <v>1.1782941101184805</v>
      </c>
      <c r="E233" s="16">
        <f>CSX!E233</f>
        <v>5.2853817825082219</v>
      </c>
    </row>
    <row r="234" spans="1:5" ht="15.75" customHeight="1">
      <c r="A234" s="2">
        <v>43684</v>
      </c>
      <c r="B234" s="16">
        <f>JNJ!D234</f>
        <v>-4.2916311823925028E-3</v>
      </c>
      <c r="C234" s="16">
        <f>CSX!D234</f>
        <v>-9.0649520008247459E-3</v>
      </c>
      <c r="D234" s="16">
        <f>JNJ!E234</f>
        <v>-1.0814910579629107</v>
      </c>
      <c r="E234" s="16">
        <f>CSX!E234</f>
        <v>-2.2843679042078358</v>
      </c>
    </row>
    <row r="235" spans="1:5" ht="15.75" customHeight="1">
      <c r="A235" s="2">
        <v>43685</v>
      </c>
      <c r="B235" s="16">
        <f>JNJ!D235</f>
        <v>1.1226148443910537E-2</v>
      </c>
      <c r="C235" s="16">
        <f>CSX!D235</f>
        <v>1.2817833088171056E-2</v>
      </c>
      <c r="D235" s="16">
        <f>JNJ!E235</f>
        <v>2.8289894078654552</v>
      </c>
      <c r="E235" s="16">
        <f>CSX!E235</f>
        <v>3.2300939382191061</v>
      </c>
    </row>
    <row r="236" spans="1:5" ht="15.75" customHeight="1">
      <c r="A236" s="2">
        <v>43686</v>
      </c>
      <c r="B236" s="16">
        <f>JNJ!D236</f>
        <v>2.7300510390479795E-3</v>
      </c>
      <c r="C236" s="16">
        <f>CSX!D236</f>
        <v>-2.5505327061052688E-3</v>
      </c>
      <c r="D236" s="16">
        <f>JNJ!E236</f>
        <v>0.68797286184009088</v>
      </c>
      <c r="E236" s="16">
        <f>CSX!E236</f>
        <v>-0.64273424193852768</v>
      </c>
    </row>
    <row r="237" spans="1:5" ht="15.75" customHeight="1">
      <c r="A237" s="2">
        <v>43689</v>
      </c>
      <c r="B237" s="16">
        <f>JNJ!D237</f>
        <v>-8.3333610573980239E-4</v>
      </c>
      <c r="C237" s="16">
        <f>CSX!D237</f>
        <v>-1.1178524067581658E-2</v>
      </c>
      <c r="D237" s="16">
        <f>JNJ!E237</f>
        <v>-0.2100006986464302</v>
      </c>
      <c r="E237" s="16">
        <f>CSX!E237</f>
        <v>-2.8169880650305776</v>
      </c>
    </row>
    <row r="238" spans="1:5" ht="15.75" customHeight="1">
      <c r="A238" s="2">
        <v>43690</v>
      </c>
      <c r="B238" s="16">
        <f>JNJ!D238</f>
        <v>1.1230628092882344E-2</v>
      </c>
      <c r="C238" s="16">
        <f>CSX!D238</f>
        <v>7.8681514013413684E-3</v>
      </c>
      <c r="D238" s="16">
        <f>JNJ!E238</f>
        <v>2.8301182794063506</v>
      </c>
      <c r="E238" s="16">
        <f>CSX!E238</f>
        <v>1.9827741531380247</v>
      </c>
    </row>
    <row r="239" spans="1:5" ht="15.75" customHeight="1">
      <c r="A239" s="2">
        <v>43691</v>
      </c>
      <c r="B239" s="16">
        <f>JNJ!D239</f>
        <v>-2.3969560104192864E-2</v>
      </c>
      <c r="C239" s="16">
        <f>CSX!D239</f>
        <v>-2.7038888478486504E-2</v>
      </c>
      <c r="D239" s="16">
        <f>JNJ!E239</f>
        <v>-6.0403291462566013</v>
      </c>
      <c r="E239" s="16">
        <f>CSX!E239</f>
        <v>-6.8137998965785993</v>
      </c>
    </row>
    <row r="240" spans="1:5" ht="15.75" customHeight="1">
      <c r="A240" s="2">
        <v>43692</v>
      </c>
      <c r="B240" s="16">
        <f>JNJ!D240</f>
        <v>2.147028031649545E-3</v>
      </c>
      <c r="C240" s="16">
        <f>CSX!D240</f>
        <v>-2.6357068990388011E-3</v>
      </c>
      <c r="D240" s="16">
        <f>JNJ!E240</f>
        <v>0.54105106397568536</v>
      </c>
      <c r="E240" s="16">
        <f>CSX!E240</f>
        <v>-0.66419813855777787</v>
      </c>
    </row>
    <row r="241" spans="1:5" ht="15.75" customHeight="1">
      <c r="A241" s="2">
        <v>43693</v>
      </c>
      <c r="B241" s="16">
        <f>JNJ!D241</f>
        <v>6.2621264323176737E-3</v>
      </c>
      <c r="C241" s="16">
        <f>CSX!D241</f>
        <v>1.0501887234885092E-2</v>
      </c>
      <c r="D241" s="16">
        <f>JNJ!E241</f>
        <v>1.5780558609440538</v>
      </c>
      <c r="E241" s="16">
        <f>CSX!E241</f>
        <v>2.6464755831910431</v>
      </c>
    </row>
    <row r="242" spans="1:5" ht="15.75" customHeight="1">
      <c r="A242" s="2">
        <v>43696</v>
      </c>
      <c r="B242" s="16">
        <f>JNJ!D242</f>
        <v>6.7525359379773907E-3</v>
      </c>
      <c r="C242" s="16">
        <f>CSX!D242</f>
        <v>3.0677572032665832E-3</v>
      </c>
      <c r="D242" s="16">
        <f>JNJ!E242</f>
        <v>1.7016390563703025</v>
      </c>
      <c r="E242" s="16">
        <f>CSX!E242</f>
        <v>0.773074815223179</v>
      </c>
    </row>
    <row r="243" spans="1:5" ht="15.75" customHeight="1">
      <c r="A243" s="2">
        <v>43697</v>
      </c>
      <c r="B243" s="16">
        <f>JNJ!D243</f>
        <v>-1.2554907013907992E-2</v>
      </c>
      <c r="C243" s="16">
        <f>CSX!D243</f>
        <v>-7.6875514933824936E-3</v>
      </c>
      <c r="D243" s="16">
        <f>JNJ!E243</f>
        <v>-3.1638365675048137</v>
      </c>
      <c r="E243" s="16">
        <f>CSX!E243</f>
        <v>-1.9372629763323883</v>
      </c>
    </row>
    <row r="244" spans="1:5" ht="15.75" customHeight="1">
      <c r="A244" s="2">
        <v>43698</v>
      </c>
      <c r="B244" s="16">
        <f>JNJ!D244</f>
        <v>7.0958339894146519E-3</v>
      </c>
      <c r="C244" s="16">
        <f>CSX!D244</f>
        <v>8.4533377341344512E-3</v>
      </c>
      <c r="D244" s="16">
        <f>JNJ!E244</f>
        <v>1.7881501653324923</v>
      </c>
      <c r="E244" s="16">
        <f>CSX!E244</f>
        <v>2.1302411090018816</v>
      </c>
    </row>
    <row r="245" spans="1:5" ht="15.75" customHeight="1">
      <c r="A245" s="2">
        <v>43699</v>
      </c>
      <c r="B245" s="16">
        <f>JNJ!D245</f>
        <v>-1.978688333053074E-3</v>
      </c>
      <c r="C245" s="16">
        <f>CSX!D245</f>
        <v>1.2169131985059303E-2</v>
      </c>
      <c r="D245" s="16">
        <f>JNJ!E245</f>
        <v>-0.49862945992937463</v>
      </c>
      <c r="E245" s="16">
        <f>CSX!E245</f>
        <v>3.0666212602349443</v>
      </c>
    </row>
    <row r="246" spans="1:5" ht="15.75" customHeight="1">
      <c r="A246" s="2">
        <v>43700</v>
      </c>
      <c r="B246" s="16">
        <f>JNJ!D246</f>
        <v>-2.7337848526189121E-2</v>
      </c>
      <c r="C246" s="16">
        <f>CSX!D246</f>
        <v>-2.3249426622376373E-2</v>
      </c>
      <c r="D246" s="16">
        <f>JNJ!E246</f>
        <v>-6.889137828599659</v>
      </c>
      <c r="E246" s="16">
        <f>CSX!E246</f>
        <v>-5.8588555088388459</v>
      </c>
    </row>
    <row r="247" spans="1:5" ht="15.75" customHeight="1">
      <c r="A247" s="2">
        <v>43703</v>
      </c>
      <c r="B247" s="16">
        <f>JNJ!D247</f>
        <v>8.013248662545944E-3</v>
      </c>
      <c r="C247" s="16">
        <f>CSX!D247</f>
        <v>6.3242253258565667E-3</v>
      </c>
      <c r="D247" s="16">
        <f>JNJ!E247</f>
        <v>2.0193386629615779</v>
      </c>
      <c r="E247" s="16">
        <f>CSX!E247</f>
        <v>1.5937047821158548</v>
      </c>
    </row>
    <row r="248" spans="1:5" ht="15.75" customHeight="1">
      <c r="A248" s="2">
        <v>43704</v>
      </c>
      <c r="B248" s="16">
        <f>JNJ!D248</f>
        <v>1.4294985126695123E-2</v>
      </c>
      <c r="C248" s="16">
        <f>CSX!D248</f>
        <v>-9.5793613674432943E-3</v>
      </c>
      <c r="D248" s="16">
        <f>JNJ!E248</f>
        <v>3.6023362519271709</v>
      </c>
      <c r="E248" s="16">
        <f>CSX!E248</f>
        <v>-2.4139990645957101</v>
      </c>
    </row>
    <row r="249" spans="1:5" ht="15.75" customHeight="1">
      <c r="A249" s="2">
        <v>43705</v>
      </c>
      <c r="B249" s="16">
        <f>JNJ!D249</f>
        <v>-7.4327616489735784E-3</v>
      </c>
      <c r="C249" s="16">
        <f>CSX!D249</f>
        <v>1.5100291777580058E-2</v>
      </c>
      <c r="D249" s="16">
        <f>JNJ!E249</f>
        <v>-1.8730559355413419</v>
      </c>
      <c r="E249" s="16">
        <f>CSX!E249</f>
        <v>3.8052735279501744</v>
      </c>
    </row>
    <row r="250" spans="1:5" ht="15.75" customHeight="1">
      <c r="A250" s="2">
        <v>43706</v>
      </c>
      <c r="B250" s="16">
        <f>JNJ!D250</f>
        <v>-3.4250606821040457E-3</v>
      </c>
      <c r="C250" s="16">
        <f>CSX!D250</f>
        <v>2.0660009577806854E-2</v>
      </c>
      <c r="D250" s="16">
        <f>JNJ!E250</f>
        <v>-0.86311529189021952</v>
      </c>
      <c r="E250" s="16">
        <f>CSX!E250</f>
        <v>5.2063224136073272</v>
      </c>
    </row>
    <row r="251" spans="1:5" ht="15.75" customHeight="1">
      <c r="A251" s="2">
        <v>43707</v>
      </c>
      <c r="B251" s="16">
        <f>JNJ!D251</f>
        <v>9.3523523244844913E-4</v>
      </c>
      <c r="C251" s="16">
        <f>CSX!D251</f>
        <v>7.6387408861359023E-3</v>
      </c>
      <c r="D251" s="16">
        <f>JNJ!E251</f>
        <v>0.23567927857700918</v>
      </c>
      <c r="E251" s="16">
        <f>CSX!E251</f>
        <v>1.9249627033062473</v>
      </c>
    </row>
    <row r="252" spans="1:5" ht="15.75" customHeight="1">
      <c r="A252" s="2">
        <v>43711</v>
      </c>
      <c r="B252" s="16">
        <f>JNJ!D252</f>
        <v>2.9561263233981961E-3</v>
      </c>
      <c r="C252" s="16">
        <f>CSX!D252</f>
        <v>-1.0047390452189692E-2</v>
      </c>
      <c r="D252" s="16">
        <f>JNJ!E252</f>
        <v>0.74494383349634541</v>
      </c>
      <c r="E252" s="16">
        <f>CSX!E252</f>
        <v>-2.5319423939518022</v>
      </c>
    </row>
    <row r="253" spans="1:5" ht="15.75" customHeight="1">
      <c r="A253" s="2">
        <v>43712</v>
      </c>
      <c r="B253" s="16">
        <f>JNJ!D253</f>
        <v>9.3153559975951684E-4</v>
      </c>
      <c r="C253" s="16">
        <f>CSX!D253</f>
        <v>1.718396153652884E-2</v>
      </c>
      <c r="D253" s="16">
        <f>JNJ!E253</f>
        <v>0.23474697113939824</v>
      </c>
      <c r="E253" s="16">
        <f>CSX!E253</f>
        <v>4.3303583072052678</v>
      </c>
    </row>
    <row r="254" spans="1:5" ht="15.75" customHeight="1">
      <c r="A254" s="2">
        <v>43713</v>
      </c>
      <c r="B254" s="16">
        <f>JNJ!D254</f>
        <v>-2.1751622606831639E-3</v>
      </c>
      <c r="C254" s="16">
        <f>CSX!D254</f>
        <v>8.2622431923957147E-3</v>
      </c>
      <c r="D254" s="16">
        <f>JNJ!E254</f>
        <v>-0.54814088969215735</v>
      </c>
      <c r="E254" s="16">
        <f>CSX!E254</f>
        <v>2.0820852844837199</v>
      </c>
    </row>
    <row r="255" spans="1:5" ht="15.75" customHeight="1">
      <c r="A255" s="2">
        <v>43714</v>
      </c>
      <c r="B255" s="16">
        <f>JNJ!D255</f>
        <v>-2.8816891093141083E-3</v>
      </c>
      <c r="C255" s="16">
        <f>CSX!D255</f>
        <v>-7.9660780933857051E-3</v>
      </c>
      <c r="D255" s="16">
        <f>JNJ!E255</f>
        <v>-0.72618565554715531</v>
      </c>
      <c r="E255" s="16">
        <f>CSX!E255</f>
        <v>-2.0074516795331978</v>
      </c>
    </row>
    <row r="256" spans="1:5" ht="15.75" customHeight="1">
      <c r="A256" s="2">
        <v>43717</v>
      </c>
      <c r="B256" s="16">
        <f>JNJ!D256</f>
        <v>-9.8762354680763734E-3</v>
      </c>
      <c r="C256" s="16">
        <f>CSX!D256</f>
        <v>2.2406854675945592E-2</v>
      </c>
      <c r="D256" s="16">
        <f>JNJ!E256</f>
        <v>-2.4888113379552461</v>
      </c>
      <c r="E256" s="16">
        <f>CSX!E256</f>
        <v>5.6465273783382894</v>
      </c>
    </row>
    <row r="257" spans="1:5" ht="15.75" customHeight="1">
      <c r="A257" s="2">
        <v>43718</v>
      </c>
      <c r="B257" s="16">
        <f>JNJ!D257</f>
        <v>2.0273474538355856E-2</v>
      </c>
      <c r="C257" s="16">
        <f>CSX!D257</f>
        <v>2.3473552760852501E-2</v>
      </c>
      <c r="D257" s="16">
        <f>JNJ!E257</f>
        <v>5.1089155836656754</v>
      </c>
      <c r="E257" s="16">
        <f>CSX!E257</f>
        <v>5.9153352957348302</v>
      </c>
    </row>
    <row r="258" spans="1:5" ht="15.75" customHeight="1">
      <c r="A258" s="2">
        <v>43719</v>
      </c>
      <c r="B258" s="16">
        <f>JNJ!D258</f>
        <v>1.2427266993898152E-2</v>
      </c>
      <c r="C258" s="16">
        <f>CSX!D258</f>
        <v>3.9531701502796314E-3</v>
      </c>
      <c r="D258" s="16">
        <f>JNJ!E258</f>
        <v>3.1316712824623343</v>
      </c>
      <c r="E258" s="16">
        <f>CSX!E258</f>
        <v>0.99619887787046713</v>
      </c>
    </row>
    <row r="259" spans="1:5" ht="15.75" customHeight="1">
      <c r="A259" s="2">
        <v>43720</v>
      </c>
      <c r="B259" s="16">
        <f>JNJ!D259</f>
        <v>-5.6574194443861974E-3</v>
      </c>
      <c r="C259" s="16">
        <f>CSX!D259</f>
        <v>8.1391133788321409E-3</v>
      </c>
      <c r="D259" s="16">
        <f>JNJ!E259</f>
        <v>-1.4256696999853218</v>
      </c>
      <c r="E259" s="16">
        <f>CSX!E259</f>
        <v>2.0510565714656996</v>
      </c>
    </row>
    <row r="260" spans="1:5" ht="15.75" customHeight="1">
      <c r="A260" s="2">
        <v>43721</v>
      </c>
      <c r="B260" s="16">
        <f>JNJ!D260</f>
        <v>2.6799047368357676E-3</v>
      </c>
      <c r="C260" s="16">
        <f>CSX!D260</f>
        <v>1.2776181806289149E-2</v>
      </c>
      <c r="D260" s="16">
        <f>JNJ!E260</f>
        <v>0.67533599368261343</v>
      </c>
      <c r="E260" s="16">
        <f>CSX!E260</f>
        <v>3.2195978151848657</v>
      </c>
    </row>
    <row r="261" spans="1:5" ht="15.75" customHeight="1">
      <c r="A261" s="2">
        <v>43724</v>
      </c>
      <c r="B261" s="16">
        <f>JNJ!D261</f>
        <v>-9.5269882036153886E-3</v>
      </c>
      <c r="C261" s="16">
        <f>CSX!D261</f>
        <v>-1.1046251817583329E-3</v>
      </c>
      <c r="D261" s="16">
        <f>JNJ!E261</f>
        <v>-2.4008010273110778</v>
      </c>
      <c r="E261" s="16">
        <f>CSX!E261</f>
        <v>-0.27836554580309991</v>
      </c>
    </row>
    <row r="262" spans="1:5" ht="15.75" customHeight="1">
      <c r="A262" s="2">
        <v>43725</v>
      </c>
      <c r="B262" s="16">
        <f>JNJ!D262</f>
        <v>1.0030872280145141E-3</v>
      </c>
      <c r="C262" s="16">
        <f>CSX!D262</f>
        <v>-1.6856114087290174E-2</v>
      </c>
      <c r="D262" s="16">
        <f>JNJ!E262</f>
        <v>0.25277798145965757</v>
      </c>
      <c r="E262" s="16">
        <f>CSX!E262</f>
        <v>-4.2477407499971234</v>
      </c>
    </row>
    <row r="263" spans="1:5" ht="15.75" customHeight="1">
      <c r="A263" s="2">
        <v>43726</v>
      </c>
      <c r="B263" s="16">
        <f>JNJ!D263</f>
        <v>5.690688721321422E-3</v>
      </c>
      <c r="C263" s="16">
        <f>CSX!D263</f>
        <v>-4.215199874216454E-4</v>
      </c>
      <c r="D263" s="16">
        <f>JNJ!E263</f>
        <v>1.4340535577729983</v>
      </c>
      <c r="E263" s="16">
        <f>CSX!E263</f>
        <v>-0.10622303683025464</v>
      </c>
    </row>
    <row r="264" spans="1:5" ht="15.75" customHeight="1">
      <c r="A264" s="2">
        <v>43727</v>
      </c>
      <c r="B264" s="16">
        <f>JNJ!D264</f>
        <v>-2.3030104206080673E-3</v>
      </c>
      <c r="C264" s="16">
        <f>CSX!D264</f>
        <v>-5.0726827916506775E-3</v>
      </c>
      <c r="D264" s="16">
        <f>JNJ!E264</f>
        <v>-0.58035862599323296</v>
      </c>
      <c r="E264" s="16">
        <f>CSX!E264</f>
        <v>-1.2783160634959707</v>
      </c>
    </row>
    <row r="265" spans="1:5" ht="15.75" customHeight="1">
      <c r="A265" s="2">
        <v>43728</v>
      </c>
      <c r="B265" s="16">
        <f>JNJ!D265</f>
        <v>1.1766410340770458E-2</v>
      </c>
      <c r="C265" s="16">
        <f>CSX!D265</f>
        <v>-3.1133821100223138E-2</v>
      </c>
      <c r="D265" s="16">
        <f>JNJ!E265</f>
        <v>2.9651354058741557</v>
      </c>
      <c r="E265" s="16">
        <f>CSX!E265</f>
        <v>-7.8457229172562304</v>
      </c>
    </row>
    <row r="266" spans="1:5" ht="15.75" customHeight="1">
      <c r="A266" s="2">
        <v>43731</v>
      </c>
      <c r="B266" s="16">
        <f>JNJ!D266</f>
        <v>6.8352155571350438E-4</v>
      </c>
      <c r="C266" s="16">
        <f>CSX!D266</f>
        <v>3.4915855942629016E-3</v>
      </c>
      <c r="D266" s="16">
        <f>JNJ!E266</f>
        <v>0.17224743203980311</v>
      </c>
      <c r="E266" s="16">
        <f>CSX!E266</f>
        <v>0.87987956975425119</v>
      </c>
    </row>
    <row r="267" spans="1:5" ht="15.75" customHeight="1">
      <c r="A267" s="2">
        <v>43732</v>
      </c>
      <c r="B267" s="16">
        <f>JNJ!D267</f>
        <v>-1.443312821684079E-3</v>
      </c>
      <c r="C267" s="16">
        <f>CSX!D267</f>
        <v>-3.345771044261054E-3</v>
      </c>
      <c r="D267" s="16">
        <f>JNJ!E267</f>
        <v>-0.3637148310643879</v>
      </c>
      <c r="E267" s="16">
        <f>CSX!E267</f>
        <v>-0.84313430315378557</v>
      </c>
    </row>
    <row r="268" spans="1:5" ht="15.75" customHeight="1">
      <c r="A268" s="2">
        <v>43733</v>
      </c>
      <c r="B268" s="16">
        <f>JNJ!D268</f>
        <v>-4.2660163859282981E-3</v>
      </c>
      <c r="C268" s="16">
        <f>CSX!D268</f>
        <v>3.4908940564367789E-3</v>
      </c>
      <c r="D268" s="16">
        <f>JNJ!E268</f>
        <v>-1.0750361292539312</v>
      </c>
      <c r="E268" s="16">
        <f>CSX!E268</f>
        <v>0.87970530222206833</v>
      </c>
    </row>
    <row r="269" spans="1:5" ht="15.75" customHeight="1">
      <c r="A269" s="2">
        <v>43734</v>
      </c>
      <c r="B269" s="16">
        <f>JNJ!D269</f>
        <v>-1.6472040014218335E-2</v>
      </c>
      <c r="C269" s="16">
        <f>CSX!D269</f>
        <v>7.9542798368007397E-3</v>
      </c>
      <c r="D269" s="16">
        <f>JNJ!E269</f>
        <v>-4.1509540835830201</v>
      </c>
      <c r="E269" s="16">
        <f>CSX!E269</f>
        <v>2.0044785188737864</v>
      </c>
    </row>
    <row r="270" spans="1:5" ht="15.75" customHeight="1">
      <c r="A270" s="2">
        <v>43735</v>
      </c>
      <c r="B270" s="16">
        <f>JNJ!D270</f>
        <v>-1.9421529622760455E-3</v>
      </c>
      <c r="C270" s="16">
        <f>CSX!D270</f>
        <v>-7.3735860309303404E-3</v>
      </c>
      <c r="D270" s="16">
        <f>JNJ!E270</f>
        <v>-0.48942254649356348</v>
      </c>
      <c r="E270" s="16">
        <f>CSX!E270</f>
        <v>-1.8581436797944457</v>
      </c>
    </row>
    <row r="271" spans="1:5" ht="15.75" customHeight="1">
      <c r="A271" s="2">
        <v>43738</v>
      </c>
      <c r="B271" s="16">
        <f>JNJ!D271</f>
        <v>6.0469516919293143E-3</v>
      </c>
      <c r="C271" s="16">
        <f>CSX!D271</f>
        <v>5.2106243220238525E-3</v>
      </c>
      <c r="D271" s="16">
        <f>JNJ!E271</f>
        <v>1.5238318263661872</v>
      </c>
      <c r="E271" s="16">
        <f>CSX!E271</f>
        <v>1.3130773291500109</v>
      </c>
    </row>
    <row r="272" spans="1:5" ht="15.75" customHeight="1">
      <c r="A272" s="2">
        <v>43739</v>
      </c>
      <c r="B272" s="16">
        <f>JNJ!D272</f>
        <v>4.703860009678206E-3</v>
      </c>
      <c r="C272" s="16">
        <f>CSX!D272</f>
        <v>-3.3020872541537773E-2</v>
      </c>
      <c r="D272" s="16">
        <f>JNJ!E272</f>
        <v>1.1853727224389079</v>
      </c>
      <c r="E272" s="16">
        <f>CSX!E272</f>
        <v>-8.3212598804675189</v>
      </c>
    </row>
    <row r="273" spans="1:5" ht="15.75" customHeight="1">
      <c r="A273" s="2">
        <v>43740</v>
      </c>
      <c r="B273" s="16">
        <f>JNJ!D273</f>
        <v>1.5344359641796087E-2</v>
      </c>
      <c r="C273" s="16">
        <f>CSX!D273</f>
        <v>-1.1253822882442064E-2</v>
      </c>
      <c r="D273" s="16">
        <f>JNJ!E273</f>
        <v>3.8667786297326141</v>
      </c>
      <c r="E273" s="16">
        <f>CSX!E273</f>
        <v>-2.8359633663754003</v>
      </c>
    </row>
    <row r="274" spans="1:5" ht="15.75" customHeight="1">
      <c r="A274" s="2">
        <v>43741</v>
      </c>
      <c r="B274" s="16">
        <f>JNJ!D274</f>
        <v>-6.155229319122886E-3</v>
      </c>
      <c r="C274" s="16">
        <f>CSX!D274</f>
        <v>1.035795940541385E-2</v>
      </c>
      <c r="D274" s="16">
        <f>JNJ!E274</f>
        <v>-1.5511177884189673</v>
      </c>
      <c r="E274" s="16">
        <f>CSX!E274</f>
        <v>2.6102057701642902</v>
      </c>
    </row>
    <row r="275" spans="1:5" ht="15.75" customHeight="1">
      <c r="A275" s="2">
        <v>43742</v>
      </c>
      <c r="B275" s="16">
        <f>JNJ!D275</f>
        <v>1.8652524126810604E-2</v>
      </c>
      <c r="C275" s="16">
        <f>CSX!D275</f>
        <v>-3.7402602338877469E-3</v>
      </c>
      <c r="D275" s="16">
        <f>JNJ!E275</f>
        <v>4.7004360799562726</v>
      </c>
      <c r="E275" s="16">
        <f>CSX!E275</f>
        <v>-0.94254557893971225</v>
      </c>
    </row>
    <row r="276" spans="1:5" ht="15.75" customHeight="1">
      <c r="A276" s="2">
        <v>43745</v>
      </c>
      <c r="B276" s="16">
        <f>JNJ!D276</f>
        <v>-3.7478443862894802E-3</v>
      </c>
      <c r="C276" s="16">
        <f>CSX!D276</f>
        <v>1.1983379627785395E-3</v>
      </c>
      <c r="D276" s="16">
        <f>JNJ!E276</f>
        <v>-0.94445678534494903</v>
      </c>
      <c r="E276" s="16">
        <f>CSX!E276</f>
        <v>0.30198116662019192</v>
      </c>
    </row>
    <row r="277" spans="1:5" ht="15.75" customHeight="1">
      <c r="A277" s="2">
        <v>43746</v>
      </c>
      <c r="B277" s="16">
        <f>JNJ!D277</f>
        <v>-9.9623446651265178E-3</v>
      </c>
      <c r="C277" s="16">
        <f>CSX!D277</f>
        <v>-1.4022053267817424E-2</v>
      </c>
      <c r="D277" s="16">
        <f>JNJ!E277</f>
        <v>-2.5105108556118827</v>
      </c>
      <c r="E277" s="16">
        <f>CSX!E277</f>
        <v>-3.5335574234899907</v>
      </c>
    </row>
    <row r="278" spans="1:5" ht="15.75" customHeight="1">
      <c r="A278" s="2">
        <v>43747</v>
      </c>
      <c r="B278" s="16">
        <f>JNJ!D278</f>
        <v>-2.0072658882057341E-2</v>
      </c>
      <c r="C278" s="16">
        <f>CSX!D278</f>
        <v>5.4512739604900932E-3</v>
      </c>
      <c r="D278" s="16">
        <f>JNJ!E278</f>
        <v>-5.0583100382784494</v>
      </c>
      <c r="E278" s="16">
        <f>CSX!E278</f>
        <v>1.3737210380435034</v>
      </c>
    </row>
    <row r="279" spans="1:5" ht="15.75" customHeight="1">
      <c r="A279" s="2">
        <v>43748</v>
      </c>
      <c r="B279" s="16">
        <f>JNJ!D279</f>
        <v>-1.2390042662177544E-3</v>
      </c>
      <c r="C279" s="16">
        <f>CSX!D279</f>
        <v>1.0814106324721896E-2</v>
      </c>
      <c r="D279" s="16">
        <f>JNJ!E279</f>
        <v>-0.31222907508687409</v>
      </c>
      <c r="E279" s="16">
        <f>CSX!E279</f>
        <v>2.7251547938299177</v>
      </c>
    </row>
    <row r="280" spans="1:5" ht="15.75" customHeight="1">
      <c r="A280" s="2">
        <v>43749</v>
      </c>
      <c r="B280" s="16">
        <f>JNJ!D280</f>
        <v>1.743592663910595E-2</v>
      </c>
      <c r="C280" s="16">
        <f>CSX!D280</f>
        <v>3.103404959003787E-2</v>
      </c>
      <c r="D280" s="16">
        <f>JNJ!E280</f>
        <v>4.3938535130546992</v>
      </c>
      <c r="E280" s="16">
        <f>CSX!E280</f>
        <v>7.8205804966895434</v>
      </c>
    </row>
    <row r="281" spans="1:5" ht="15.75" customHeight="1">
      <c r="A281" s="2">
        <v>43752</v>
      </c>
      <c r="B281" s="16">
        <f>JNJ!D281</f>
        <v>-4.655812693737737E-3</v>
      </c>
      <c r="C281" s="16">
        <f>CSX!D281</f>
        <v>-7.1215726729924878E-3</v>
      </c>
      <c r="D281" s="16">
        <f>JNJ!E281</f>
        <v>-1.1732647988219098</v>
      </c>
      <c r="E281" s="16">
        <f>CSX!E281</f>
        <v>-1.7946363135941068</v>
      </c>
    </row>
    <row r="282" spans="1:5" ht="15.75" customHeight="1">
      <c r="A282" s="2">
        <v>43753</v>
      </c>
      <c r="B282" s="16">
        <f>JNJ!D282</f>
        <v>1.608793648335231E-2</v>
      </c>
      <c r="C282" s="16">
        <f>CSX!D282</f>
        <v>8.8581090579307725E-3</v>
      </c>
      <c r="D282" s="16">
        <f>JNJ!E282</f>
        <v>4.0541599938047819</v>
      </c>
      <c r="E282" s="16">
        <f>CSX!E282</f>
        <v>2.2322434825985549</v>
      </c>
    </row>
    <row r="283" spans="1:5" ht="15.75" customHeight="1">
      <c r="A283" s="2">
        <v>43754</v>
      </c>
      <c r="B283" s="16">
        <f>JNJ!D283</f>
        <v>1.7387687881890011E-2</v>
      </c>
      <c r="C283" s="16">
        <f>CSX!D283</f>
        <v>-2.4606067427205896E-3</v>
      </c>
      <c r="D283" s="16">
        <f>JNJ!E283</f>
        <v>4.3816973462362832</v>
      </c>
      <c r="E283" s="16">
        <f>CSX!E283</f>
        <v>-0.62007289916558861</v>
      </c>
    </row>
    <row r="284" spans="1:5" ht="15.75" customHeight="1">
      <c r="A284" s="2">
        <v>43755</v>
      </c>
      <c r="B284" s="16">
        <f>JNJ!D284</f>
        <v>7.3708505962844697E-3</v>
      </c>
      <c r="C284" s="16">
        <f>CSX!D284</f>
        <v>1.1240847689433991E-2</v>
      </c>
      <c r="D284" s="16">
        <f>JNJ!E284</f>
        <v>1.8574543502636864</v>
      </c>
      <c r="E284" s="16">
        <f>CSX!E284</f>
        <v>2.8326936177373656</v>
      </c>
    </row>
    <row r="285" spans="1:5" ht="15.75" customHeight="1">
      <c r="A285" s="2">
        <v>43756</v>
      </c>
      <c r="B285" s="16">
        <f>JNJ!D285</f>
        <v>-6.42203399281773E-2</v>
      </c>
      <c r="C285" s="16">
        <f>CSX!D285</f>
        <v>-1.6035029904609838E-2</v>
      </c>
      <c r="D285" s="16">
        <f>JNJ!E285</f>
        <v>-16.183525661900681</v>
      </c>
      <c r="E285" s="16">
        <f>CSX!E285</f>
        <v>-4.0408275359616788</v>
      </c>
    </row>
    <row r="286" spans="1:5" ht="15.75" customHeight="1">
      <c r="A286" s="2">
        <v>43759</v>
      </c>
      <c r="B286" s="16">
        <f>JNJ!D286</f>
        <v>2.5028777632140364E-3</v>
      </c>
      <c r="C286" s="16">
        <f>CSX!D286</f>
        <v>2.9839927042458549E-2</v>
      </c>
      <c r="D286" s="16">
        <f>JNJ!E286</f>
        <v>0.63072519632993718</v>
      </c>
      <c r="E286" s="16">
        <f>CSX!E286</f>
        <v>7.5196616146995545</v>
      </c>
    </row>
    <row r="287" spans="1:5" ht="15.75" customHeight="1">
      <c r="A287" s="2">
        <v>43760</v>
      </c>
      <c r="B287" s="16">
        <f>JNJ!D287</f>
        <v>9.1748071860010289E-3</v>
      </c>
      <c r="C287" s="16">
        <f>CSX!D287</f>
        <v>2.1533371683433812E-2</v>
      </c>
      <c r="D287" s="16">
        <f>JNJ!E287</f>
        <v>2.3120514108722592</v>
      </c>
      <c r="E287" s="16">
        <f>CSX!E287</f>
        <v>5.4264096642253206</v>
      </c>
    </row>
    <row r="288" spans="1:5" ht="15.75" customHeight="1">
      <c r="A288" s="2">
        <v>43761</v>
      </c>
      <c r="B288" s="16">
        <f>JNJ!D288</f>
        <v>5.4036056571106659E-3</v>
      </c>
      <c r="C288" s="16">
        <f>CSX!D288</f>
        <v>-4.1522108389253432E-4</v>
      </c>
      <c r="D288" s="16">
        <f>JNJ!E288</f>
        <v>1.3617086255918878</v>
      </c>
      <c r="E288" s="16">
        <f>CSX!E288</f>
        <v>-0.10463571314091864</v>
      </c>
    </row>
    <row r="289" spans="1:5" ht="15.75" customHeight="1">
      <c r="A289" s="2">
        <v>43762</v>
      </c>
      <c r="B289" s="16">
        <f>JNJ!D289</f>
        <v>-1.8648631289959257E-2</v>
      </c>
      <c r="C289" s="16">
        <f>CSX!D289</f>
        <v>-8.3378828871237369E-3</v>
      </c>
      <c r="D289" s="16">
        <f>JNJ!E289</f>
        <v>-4.699455085069733</v>
      </c>
      <c r="E289" s="16">
        <f>CSX!E289</f>
        <v>-2.1011464875551815</v>
      </c>
    </row>
    <row r="290" spans="1:5" ht="15.75" customHeight="1">
      <c r="A290" s="2">
        <v>43763</v>
      </c>
      <c r="B290" s="16">
        <f>JNJ!D290</f>
        <v>6.6444761600734422E-3</v>
      </c>
      <c r="C290" s="16">
        <f>CSX!D290</f>
        <v>9.1680217735632362E-3</v>
      </c>
      <c r="D290" s="16">
        <f>JNJ!E290</f>
        <v>1.6744079923385073</v>
      </c>
      <c r="E290" s="16">
        <f>CSX!E290</f>
        <v>2.3103414869379355</v>
      </c>
    </row>
    <row r="291" spans="1:5" ht="15.75" customHeight="1">
      <c r="A291" s="2">
        <v>43766</v>
      </c>
      <c r="B291" s="16">
        <f>JNJ!D291</f>
        <v>6.4457822944578866E-3</v>
      </c>
      <c r="C291" s="16">
        <f>CSX!D291</f>
        <v>-1.112351159297665E-2</v>
      </c>
      <c r="D291" s="16">
        <f>JNJ!E291</f>
        <v>1.6243371382033873</v>
      </c>
      <c r="E291" s="16">
        <f>CSX!E291</f>
        <v>-2.8031249214301157</v>
      </c>
    </row>
    <row r="292" spans="1:5" ht="15.75" customHeight="1">
      <c r="A292" s="2">
        <v>43767</v>
      </c>
      <c r="B292" s="16">
        <f>JNJ!D292</f>
        <v>-4.6443668934786035E-4</v>
      </c>
      <c r="C292" s="16">
        <f>CSX!D292</f>
        <v>-9.6943388003520349E-3</v>
      </c>
      <c r="D292" s="16">
        <f>JNJ!E292</f>
        <v>-0.11703804571566082</v>
      </c>
      <c r="E292" s="16">
        <f>CSX!E292</f>
        <v>-2.4429733776887126</v>
      </c>
    </row>
    <row r="293" spans="1:5" ht="15.75" customHeight="1">
      <c r="A293" s="2">
        <v>43768</v>
      </c>
      <c r="B293" s="16">
        <f>JNJ!D293</f>
        <v>2.8403320368453115E-2</v>
      </c>
      <c r="C293" s="16">
        <f>CSX!D293</f>
        <v>3.1009237950070877E-3</v>
      </c>
      <c r="D293" s="16">
        <f>JNJ!E293</f>
        <v>7.1576367328501851</v>
      </c>
      <c r="E293" s="16">
        <f>CSX!E293</f>
        <v>0.78143279634178608</v>
      </c>
    </row>
    <row r="294" spans="1:5" ht="15.75" customHeight="1">
      <c r="A294" s="2">
        <v>43769</v>
      </c>
      <c r="B294" s="16">
        <f>JNJ!D294</f>
        <v>-6.0407287596721008E-3</v>
      </c>
      <c r="C294" s="16">
        <f>CSX!D294</f>
        <v>-1.103889898084072E-2</v>
      </c>
      <c r="D294" s="16">
        <f>JNJ!E294</f>
        <v>-1.5222636474373694</v>
      </c>
      <c r="E294" s="16">
        <f>CSX!E294</f>
        <v>-2.7818025431718612</v>
      </c>
    </row>
    <row r="295" spans="1:5" ht="15.75" customHeight="1">
      <c r="A295" s="2">
        <v>43770</v>
      </c>
      <c r="B295" s="16">
        <f>JNJ!D295</f>
        <v>-6.3819918902136589E-3</v>
      </c>
      <c r="C295" s="16">
        <f>CSX!D295</f>
        <v>2.8064331269665944E-2</v>
      </c>
      <c r="D295" s="16">
        <f>JNJ!E295</f>
        <v>-1.6082619563338421</v>
      </c>
      <c r="E295" s="16">
        <f>CSX!E295</f>
        <v>7.0722114799558176</v>
      </c>
    </row>
    <row r="296" spans="1:5" ht="15.75" customHeight="1">
      <c r="A296" s="2">
        <v>43773</v>
      </c>
      <c r="B296" s="16">
        <f>JNJ!D296</f>
        <v>-7.4206135021383981E-3</v>
      </c>
      <c r="C296" s="16">
        <f>CSX!D296</f>
        <v>1.6740240942707471E-2</v>
      </c>
      <c r="D296" s="16">
        <f>JNJ!E296</f>
        <v>-1.8699946025388763</v>
      </c>
      <c r="E296" s="16">
        <f>CSX!E296</f>
        <v>4.2185407175622824</v>
      </c>
    </row>
    <row r="297" spans="1:5" ht="15.75" customHeight="1">
      <c r="A297" s="2">
        <v>43774</v>
      </c>
      <c r="B297" s="16">
        <f>JNJ!D297</f>
        <v>1.4578546808477471E-3</v>
      </c>
      <c r="C297" s="16">
        <f>CSX!D297</f>
        <v>5.2929232139661761E-3</v>
      </c>
      <c r="D297" s="16">
        <f>JNJ!E297</f>
        <v>0.36737937957363226</v>
      </c>
      <c r="E297" s="16">
        <f>CSX!E297</f>
        <v>1.3338166499194763</v>
      </c>
    </row>
    <row r="298" spans="1:5" ht="15.75" customHeight="1">
      <c r="A298" s="2">
        <v>43775</v>
      </c>
      <c r="B298" s="16">
        <f>JNJ!D298</f>
        <v>4.1320254860415413E-3</v>
      </c>
      <c r="C298" s="16">
        <f>CSX!D298</f>
        <v>-3.253952512236786E-3</v>
      </c>
      <c r="D298" s="16">
        <f>JNJ!E298</f>
        <v>1.0412704224824685</v>
      </c>
      <c r="E298" s="16">
        <f>CSX!E298</f>
        <v>-0.81999603308367008</v>
      </c>
    </row>
    <row r="299" spans="1:5" ht="15.75" customHeight="1">
      <c r="A299" s="2">
        <v>43776</v>
      </c>
      <c r="B299" s="16">
        <f>JNJ!D299</f>
        <v>3.5822582667520723E-3</v>
      </c>
      <c r="C299" s="16">
        <f>CSX!D299</f>
        <v>5.9572306400748473E-3</v>
      </c>
      <c r="D299" s="16">
        <f>JNJ!E299</f>
        <v>0.90272908322152223</v>
      </c>
      <c r="E299" s="16">
        <f>CSX!E299</f>
        <v>1.5012221212988615</v>
      </c>
    </row>
    <row r="300" spans="1:5" ht="15.75" customHeight="1">
      <c r="A300" s="2">
        <v>43777</v>
      </c>
      <c r="B300" s="16">
        <f>JNJ!D300</f>
        <v>1.187476417370064E-2</v>
      </c>
      <c r="C300" s="16">
        <f>CSX!D300</f>
        <v>-6.7514540259505608E-4</v>
      </c>
      <c r="D300" s="16">
        <f>JNJ!E300</f>
        <v>2.9924405717725615</v>
      </c>
      <c r="E300" s="16">
        <f>CSX!E300</f>
        <v>-0.17013664145395413</v>
      </c>
    </row>
    <row r="301" spans="1:5" ht="15.75" customHeight="1">
      <c r="A301" s="2">
        <v>43780</v>
      </c>
      <c r="B301" s="16">
        <f>JNJ!D301</f>
        <v>-7.6988067089553795E-3</v>
      </c>
      <c r="C301" s="16">
        <f>CSX!D301</f>
        <v>-1.757753475154064E-3</v>
      </c>
      <c r="D301" s="16">
        <f>JNJ!E301</f>
        <v>-1.9400992906567556</v>
      </c>
      <c r="E301" s="16">
        <f>CSX!E301</f>
        <v>-0.44295387573882411</v>
      </c>
    </row>
    <row r="302" spans="1:5" ht="15.75" customHeight="1">
      <c r="A302" s="2">
        <v>43781</v>
      </c>
      <c r="B302" s="16">
        <f>JNJ!D302</f>
        <v>-4.784778928193679E-3</v>
      </c>
      <c r="C302" s="16">
        <f>CSX!D302</f>
        <v>-1.5683778169075225E-2</v>
      </c>
      <c r="D302" s="16">
        <f>JNJ!E302</f>
        <v>-1.2057642899048071</v>
      </c>
      <c r="E302" s="16">
        <f>CSX!E302</f>
        <v>-3.9523120986069569</v>
      </c>
    </row>
    <row r="303" spans="1:5" ht="15.75" customHeight="1">
      <c r="A303" s="2">
        <v>43782</v>
      </c>
      <c r="B303" s="16">
        <f>JNJ!D303</f>
        <v>-6.0913303691371252E-4</v>
      </c>
      <c r="C303" s="16">
        <f>CSX!D303</f>
        <v>-1.1057442504946826E-2</v>
      </c>
      <c r="D303" s="16">
        <f>JNJ!E303</f>
        <v>-0.15350152530225555</v>
      </c>
      <c r="E303" s="16">
        <f>CSX!E303</f>
        <v>-2.7864755112466004</v>
      </c>
    </row>
    <row r="304" spans="1:5" ht="15.75" customHeight="1">
      <c r="A304" s="2">
        <v>43783</v>
      </c>
      <c r="B304" s="16">
        <f>JNJ!D304</f>
        <v>-2.3643037663898447E-3</v>
      </c>
      <c r="C304" s="16">
        <f>CSX!D304</f>
        <v>-1.5301732020451281E-3</v>
      </c>
      <c r="D304" s="16">
        <f>JNJ!E304</f>
        <v>-0.59580454913024083</v>
      </c>
      <c r="E304" s="16">
        <f>CSX!E304</f>
        <v>-0.3856036469153723</v>
      </c>
    </row>
    <row r="305" spans="1:5" ht="15.75" customHeight="1">
      <c r="A305" s="2">
        <v>43784</v>
      </c>
      <c r="B305" s="16">
        <f>JNJ!D305</f>
        <v>2.9938244623800181E-2</v>
      </c>
      <c r="C305" s="16">
        <f>CSX!D305</f>
        <v>-3.2064982310279102E-3</v>
      </c>
      <c r="D305" s="16">
        <f>JNJ!E305</f>
        <v>7.5444376451976458</v>
      </c>
      <c r="E305" s="16">
        <f>CSX!E305</f>
        <v>-0.80803755421903334</v>
      </c>
    </row>
    <row r="306" spans="1:5" ht="15.75" customHeight="1">
      <c r="A306" s="2">
        <v>43787</v>
      </c>
      <c r="B306" s="16">
        <f>JNJ!D306</f>
        <v>-8.1552314122566318E-4</v>
      </c>
      <c r="C306" s="16">
        <f>CSX!D306</f>
        <v>-8.2734195311017257E-3</v>
      </c>
      <c r="D306" s="16">
        <f>JNJ!E306</f>
        <v>-0.20551183158886713</v>
      </c>
      <c r="E306" s="16">
        <f>CSX!E306</f>
        <v>-2.0849017218376349</v>
      </c>
    </row>
    <row r="307" spans="1:5" ht="15.75" customHeight="1">
      <c r="A307" s="2">
        <v>43788</v>
      </c>
      <c r="B307" s="16">
        <f>JNJ!D307</f>
        <v>-7.4087451161730029E-5</v>
      </c>
      <c r="C307" s="16">
        <f>CSX!D307</f>
        <v>-1.4081829409360805E-4</v>
      </c>
      <c r="D307" s="16">
        <f>JNJ!E307</f>
        <v>-1.8670037692755968E-2</v>
      </c>
      <c r="E307" s="16">
        <f>CSX!E307</f>
        <v>-3.5486210111589228E-2</v>
      </c>
    </row>
    <row r="308" spans="1:5" ht="15.75" customHeight="1">
      <c r="A308" s="2">
        <v>43789</v>
      </c>
      <c r="B308" s="16">
        <f>JNJ!D308</f>
        <v>8.273042881019271E-3</v>
      </c>
      <c r="C308" s="16">
        <f>CSX!D308</f>
        <v>-2.0630963683894811E-2</v>
      </c>
      <c r="D308" s="16">
        <f>JNJ!E308</f>
        <v>2.0848068060168563</v>
      </c>
      <c r="E308" s="16">
        <f>CSX!E308</f>
        <v>-5.1990028483414923</v>
      </c>
    </row>
    <row r="309" spans="1:5" ht="15.75" customHeight="1">
      <c r="A309" s="2">
        <v>43790</v>
      </c>
      <c r="B309" s="16">
        <f>JNJ!D309</f>
        <v>3.6713405007340392E-3</v>
      </c>
      <c r="C309" s="16">
        <f>CSX!D309</f>
        <v>-2.3027795489184086E-3</v>
      </c>
      <c r="D309" s="16">
        <f>JNJ!E309</f>
        <v>0.92517780618497791</v>
      </c>
      <c r="E309" s="16">
        <f>CSX!E309</f>
        <v>-0.58030044632743893</v>
      </c>
    </row>
    <row r="310" spans="1:5" ht="15.75" customHeight="1">
      <c r="A310" s="2">
        <v>43791</v>
      </c>
      <c r="B310" s="16">
        <f>JNJ!D310</f>
        <v>1.1875802644133607E-2</v>
      </c>
      <c r="C310" s="16">
        <f>CSX!D310</f>
        <v>1.5867604111113726E-2</v>
      </c>
      <c r="D310" s="16">
        <f>JNJ!E310</f>
        <v>2.9927022663216691</v>
      </c>
      <c r="E310" s="16">
        <f>CSX!E310</f>
        <v>3.9986362360006589</v>
      </c>
    </row>
    <row r="311" spans="1:5" ht="15.75" customHeight="1">
      <c r="A311" s="2">
        <v>43794</v>
      </c>
      <c r="B311" s="16">
        <f>JNJ!D311</f>
        <v>4.3722836098937875E-4</v>
      </c>
      <c r="C311" s="16">
        <f>CSX!D311</f>
        <v>1.799080296437211E-2</v>
      </c>
      <c r="D311" s="16">
        <f>JNJ!E311</f>
        <v>0.11018154696932345</v>
      </c>
      <c r="E311" s="16">
        <f>CSX!E311</f>
        <v>4.533682347021772</v>
      </c>
    </row>
    <row r="312" spans="1:5" ht="15.75" customHeight="1">
      <c r="A312" s="2">
        <v>43795</v>
      </c>
      <c r="B312" s="16">
        <f>JNJ!D312</f>
        <v>-7.2687654817419232E-5</v>
      </c>
      <c r="C312" s="16">
        <f>CSX!D312</f>
        <v>2.2262454155960345E-3</v>
      </c>
      <c r="D312" s="16">
        <f>JNJ!E312</f>
        <v>-1.8317289013989647E-2</v>
      </c>
      <c r="E312" s="16">
        <f>CSX!E312</f>
        <v>0.56101384473020066</v>
      </c>
    </row>
    <row r="313" spans="1:5" ht="15.75" customHeight="1">
      <c r="A313" s="2">
        <v>43796</v>
      </c>
      <c r="B313" s="16">
        <f>JNJ!D313</f>
        <v>4.2192200222625964E-3</v>
      </c>
      <c r="C313" s="16">
        <f>CSX!D313</f>
        <v>2.5070241208617972E-3</v>
      </c>
      <c r="D313" s="16">
        <f>JNJ!E313</f>
        <v>1.0632434456101743</v>
      </c>
      <c r="E313" s="16">
        <f>CSX!E313</f>
        <v>0.63177007845717292</v>
      </c>
    </row>
    <row r="314" spans="1:5" ht="15.75" customHeight="1">
      <c r="A314" s="2">
        <v>43798</v>
      </c>
      <c r="B314" s="16">
        <f>JNJ!D314</f>
        <v>-1.888945935923728E-3</v>
      </c>
      <c r="C314" s="16">
        <f>CSX!D314</f>
        <v>-4.8806690262791306E-3</v>
      </c>
      <c r="D314" s="16">
        <f>JNJ!E314</f>
        <v>-0.47601437585277945</v>
      </c>
      <c r="E314" s="16">
        <f>CSX!E314</f>
        <v>-1.2299285946223408</v>
      </c>
    </row>
    <row r="315" spans="1:5" ht="15.75" customHeight="1">
      <c r="A315" s="2">
        <v>43801</v>
      </c>
      <c r="B315" s="16">
        <f>JNJ!D315</f>
        <v>-9.4593735446550534E-4</v>
      </c>
      <c r="C315" s="16">
        <f>CSX!D315</f>
        <v>-2.1618646927225933E-2</v>
      </c>
      <c r="D315" s="16">
        <f>JNJ!E315</f>
        <v>-0.23837621332530734</v>
      </c>
      <c r="E315" s="16">
        <f>CSX!E315</f>
        <v>-5.4478990256609352</v>
      </c>
    </row>
    <row r="316" spans="1:5" ht="15.75" customHeight="1">
      <c r="A316" s="2">
        <v>43802</v>
      </c>
      <c r="B316" s="16">
        <f>JNJ!D316</f>
        <v>-1.4572068590168778E-3</v>
      </c>
      <c r="C316" s="16">
        <f>CSX!D316</f>
        <v>-4.2942161081443971E-3</v>
      </c>
      <c r="D316" s="16">
        <f>JNJ!E316</f>
        <v>-0.36721612847225321</v>
      </c>
      <c r="E316" s="16">
        <f>CSX!E316</f>
        <v>-1.0821424592523881</v>
      </c>
    </row>
    <row r="317" spans="1:5" ht="15.75" customHeight="1">
      <c r="A317" s="2">
        <v>43803</v>
      </c>
      <c r="B317" s="16">
        <f>JNJ!D317</f>
        <v>1.6055877137250017E-2</v>
      </c>
      <c r="C317" s="16">
        <f>CSX!D317</f>
        <v>1.0559563381857706E-2</v>
      </c>
      <c r="D317" s="16">
        <f>JNJ!E317</f>
        <v>4.0460810385870039</v>
      </c>
      <c r="E317" s="16">
        <f>CSX!E317</f>
        <v>2.661009972228142</v>
      </c>
    </row>
    <row r="318" spans="1:5" ht="15.75" customHeight="1">
      <c r="A318" s="2">
        <v>43804</v>
      </c>
      <c r="B318" s="16">
        <f>JNJ!D318</f>
        <v>1.2905313788004271E-3</v>
      </c>
      <c r="C318" s="16">
        <f>CSX!D318</f>
        <v>2.8348384859923212E-3</v>
      </c>
      <c r="D318" s="16">
        <f>JNJ!E318</f>
        <v>0.32521390745770762</v>
      </c>
      <c r="E318" s="16">
        <f>CSX!E318</f>
        <v>0.71437929847006498</v>
      </c>
    </row>
    <row r="319" spans="1:5" ht="15.75" customHeight="1">
      <c r="A319" s="2">
        <v>43805</v>
      </c>
      <c r="B319" s="16">
        <f>JNJ!D319</f>
        <v>5.8584547033819594E-3</v>
      </c>
      <c r="C319" s="16">
        <f>CSX!D319</f>
        <v>8.7372734057306663E-3</v>
      </c>
      <c r="D319" s="16">
        <f>JNJ!E319</f>
        <v>1.4763305852522537</v>
      </c>
      <c r="E319" s="16">
        <f>CSX!E319</f>
        <v>2.2017928982441277</v>
      </c>
    </row>
    <row r="320" spans="1:5" ht="15.75" customHeight="1">
      <c r="A320" s="2">
        <v>43808</v>
      </c>
      <c r="B320" s="16">
        <f>JNJ!D320</f>
        <v>8.5456910216059737E-4</v>
      </c>
      <c r="C320" s="16">
        <f>CSX!D320</f>
        <v>-1.2140045223379947E-2</v>
      </c>
      <c r="D320" s="16">
        <f>JNJ!E320</f>
        <v>0.21535141374447053</v>
      </c>
      <c r="E320" s="16">
        <f>CSX!E320</f>
        <v>-3.0592913962917465</v>
      </c>
    </row>
    <row r="321" spans="1:5" ht="15.75" customHeight="1">
      <c r="A321" s="2">
        <v>43809</v>
      </c>
      <c r="B321" s="16">
        <f>JNJ!D321</f>
        <v>-3.6363851443790892E-3</v>
      </c>
      <c r="C321" s="16">
        <f>CSX!D321</f>
        <v>-1.4210077882632836E-4</v>
      </c>
      <c r="D321" s="16">
        <f>JNJ!E321</f>
        <v>-0.9163690563835305</v>
      </c>
      <c r="E321" s="16">
        <f>CSX!E321</f>
        <v>-3.5809396264234745E-2</v>
      </c>
    </row>
    <row r="322" spans="1:5" ht="15.75" customHeight="1">
      <c r="A322" s="2">
        <v>43810</v>
      </c>
      <c r="B322" s="16">
        <f>JNJ!D322</f>
        <v>7.0468601764248542E-3</v>
      </c>
      <c r="C322" s="16">
        <f>CSX!D322</f>
        <v>1.8715793878544988E-2</v>
      </c>
      <c r="D322" s="16">
        <f>JNJ!E322</f>
        <v>1.7758087644590632</v>
      </c>
      <c r="E322" s="16">
        <f>CSX!E322</f>
        <v>4.7163800573933372</v>
      </c>
    </row>
    <row r="323" spans="1:5" ht="15.75" customHeight="1">
      <c r="A323" s="2">
        <v>43811</v>
      </c>
      <c r="B323" s="16">
        <f>JNJ!D323</f>
        <v>2.5502252958192369E-3</v>
      </c>
      <c r="C323" s="16">
        <f>CSX!D323</f>
        <v>7.6383310755398608E-3</v>
      </c>
      <c r="D323" s="16">
        <f>JNJ!E323</f>
        <v>0.64265677454644765</v>
      </c>
      <c r="E323" s="16">
        <f>CSX!E323</f>
        <v>1.924859431036045</v>
      </c>
    </row>
    <row r="324" spans="1:5" ht="15.75" customHeight="1">
      <c r="A324" s="2">
        <v>43812</v>
      </c>
      <c r="B324" s="16">
        <f>JNJ!D324</f>
        <v>2.831431136203433E-4</v>
      </c>
      <c r="C324" s="16">
        <f>CSX!D324</f>
        <v>6.8938651494313968E-3</v>
      </c>
      <c r="D324" s="16">
        <f>JNJ!E324</f>
        <v>7.1352064632326517E-2</v>
      </c>
      <c r="E324" s="16">
        <f>CSX!E324</f>
        <v>1.7372540176567119</v>
      </c>
    </row>
    <row r="325" spans="1:5" ht="15.75" customHeight="1">
      <c r="A325" s="2">
        <v>43815</v>
      </c>
      <c r="B325" s="16">
        <f>JNJ!D325</f>
        <v>2.8953913204457049E-3</v>
      </c>
      <c r="C325" s="16">
        <f>CSX!D325</f>
        <v>1.3732454590212735E-4</v>
      </c>
      <c r="D325" s="16">
        <f>JNJ!E325</f>
        <v>0.72963861275231767</v>
      </c>
      <c r="E325" s="16">
        <f>CSX!E325</f>
        <v>3.4605785567336095E-2</v>
      </c>
    </row>
    <row r="326" spans="1:5" ht="15.75" customHeight="1">
      <c r="A326" s="2">
        <v>43816</v>
      </c>
      <c r="B326" s="16">
        <f>JNJ!D326</f>
        <v>1.2406248352441704E-2</v>
      </c>
      <c r="C326" s="16">
        <f>CSX!D326</f>
        <v>-9.5244957135493767E-3</v>
      </c>
      <c r="D326" s="16">
        <f>JNJ!E326</f>
        <v>3.1263745848153093</v>
      </c>
      <c r="E326" s="16">
        <f>CSX!E326</f>
        <v>-2.4001729198144428</v>
      </c>
    </row>
    <row r="327" spans="1:5" ht="15.75" customHeight="1">
      <c r="A327" s="2">
        <v>43817</v>
      </c>
      <c r="B327" s="16">
        <f>JNJ!D327</f>
        <v>-2.580610107017811E-3</v>
      </c>
      <c r="C327" s="16">
        <f>CSX!D327</f>
        <v>1.1583096198075911E-2</v>
      </c>
      <c r="D327" s="16">
        <f>JNJ!E327</f>
        <v>-0.65031374696848832</v>
      </c>
      <c r="E327" s="16">
        <f>CSX!E327</f>
        <v>2.9189402419151294</v>
      </c>
    </row>
    <row r="328" spans="1:5" ht="15.75" customHeight="1">
      <c r="A328" s="2">
        <v>43818</v>
      </c>
      <c r="B328" s="16">
        <f>JNJ!D328</f>
        <v>1.497214237090975E-2</v>
      </c>
      <c r="C328" s="16">
        <f>CSX!D328</f>
        <v>-4.810067739756692E-3</v>
      </c>
      <c r="D328" s="16">
        <f>JNJ!E328</f>
        <v>3.7729798774692571</v>
      </c>
      <c r="E328" s="16">
        <f>CSX!E328</f>
        <v>-1.2121370704186865</v>
      </c>
    </row>
    <row r="329" spans="1:5" ht="15.75" customHeight="1">
      <c r="A329" s="2">
        <v>43819</v>
      </c>
      <c r="B329" s="16">
        <f>JNJ!D329</f>
        <v>4.8728806118404928E-3</v>
      </c>
      <c r="C329" s="16">
        <f>CSX!D329</f>
        <v>8.0950477382518791E-3</v>
      </c>
      <c r="D329" s="16">
        <f>JNJ!E329</f>
        <v>1.2279659141838042</v>
      </c>
      <c r="E329" s="16">
        <f>CSX!E329</f>
        <v>2.0399520300394736</v>
      </c>
    </row>
    <row r="330" spans="1:5" ht="15.75" customHeight="1">
      <c r="A330" s="2">
        <v>43822</v>
      </c>
      <c r="B330" s="16">
        <f>JNJ!D330</f>
        <v>2.5981031634841039E-3</v>
      </c>
      <c r="C330" s="16">
        <f>CSX!D330</f>
        <v>-6.3057677175113935E-3</v>
      </c>
      <c r="D330" s="16">
        <f>JNJ!E330</f>
        <v>0.65472199719799418</v>
      </c>
      <c r="E330" s="16">
        <f>CSX!E330</f>
        <v>-1.5890534648128711</v>
      </c>
    </row>
    <row r="331" spans="1:5" ht="15.75" customHeight="1">
      <c r="A331" s="2">
        <v>43823</v>
      </c>
      <c r="B331" s="16">
        <f>JNJ!D331</f>
        <v>-3.4886270439496679E-3</v>
      </c>
      <c r="C331" s="16">
        <f>CSX!D331</f>
        <v>3.5691564565428096E-3</v>
      </c>
      <c r="D331" s="16">
        <f>JNJ!E331</f>
        <v>-0.8791340150753163</v>
      </c>
      <c r="E331" s="16">
        <f>CSX!E331</f>
        <v>0.89942742704878798</v>
      </c>
    </row>
    <row r="332" spans="1:5" ht="15.75" customHeight="1">
      <c r="A332" s="2">
        <v>43825</v>
      </c>
      <c r="B332" s="16">
        <f>JNJ!D332</f>
        <v>-6.8520587668222024E-4</v>
      </c>
      <c r="C332" s="16">
        <f>CSX!D332</f>
        <v>-1.5085763000105979E-3</v>
      </c>
      <c r="D332" s="16">
        <f>JNJ!E332</f>
        <v>-0.1726718809239195</v>
      </c>
      <c r="E332" s="16">
        <f>CSX!E332</f>
        <v>-0.38016122760267068</v>
      </c>
    </row>
    <row r="333" spans="1:5" ht="15.75" customHeight="1">
      <c r="A333" s="2">
        <v>43826</v>
      </c>
      <c r="B333" s="16">
        <f>JNJ!D333</f>
        <v>-5.4896528729075379E-4</v>
      </c>
      <c r="C333" s="16">
        <f>CSX!D333</f>
        <v>-2.7440956937958751E-4</v>
      </c>
      <c r="D333" s="16">
        <f>JNJ!E333</f>
        <v>-0.13833925239726996</v>
      </c>
      <c r="E333" s="16">
        <f>CSX!E333</f>
        <v>-6.915121148365605E-2</v>
      </c>
    </row>
    <row r="334" spans="1:5" ht="15.75" customHeight="1">
      <c r="A334" s="2">
        <v>43829</v>
      </c>
      <c r="B334" s="16">
        <f>JNJ!D334</f>
        <v>-3.0922071465276958E-3</v>
      </c>
      <c r="C334" s="16">
        <f>CSX!D334</f>
        <v>-7.025508579410665E-3</v>
      </c>
      <c r="D334" s="16">
        <f>JNJ!E334</f>
        <v>-0.77923620092497936</v>
      </c>
      <c r="E334" s="16">
        <f>CSX!E334</f>
        <v>-1.7704281620114877</v>
      </c>
    </row>
    <row r="335" spans="1:5" ht="15.75" customHeight="1">
      <c r="A335" s="2">
        <v>43830</v>
      </c>
      <c r="B335" s="16">
        <f>JNJ!D335</f>
        <v>3.9150763614964439E-3</v>
      </c>
      <c r="C335" s="16">
        <f>CSX!D335</f>
        <v>2.7660482776349372E-4</v>
      </c>
      <c r="D335" s="16">
        <f>JNJ!E335</f>
        <v>0.9865992430971039</v>
      </c>
      <c r="E335" s="16">
        <f>CSX!E335</f>
        <v>6.970441659640042E-2</v>
      </c>
    </row>
    <row r="336" spans="1:5" ht="15.75" customHeight="1">
      <c r="A336" s="2">
        <v>43832</v>
      </c>
      <c r="B336" s="16">
        <f>JNJ!D336</f>
        <v>6.8524532379211618E-4</v>
      </c>
      <c r="C336" s="16">
        <f>CSX!D336</f>
        <v>1.1405160846070043E-2</v>
      </c>
      <c r="D336" s="16">
        <f>JNJ!E336</f>
        <v>0.17268182159561327</v>
      </c>
      <c r="E336" s="16">
        <f>CSX!E336</f>
        <v>2.874100533209651</v>
      </c>
    </row>
    <row r="337" spans="1:5" ht="15.75" customHeight="1">
      <c r="A337" s="2">
        <v>43833</v>
      </c>
      <c r="B337" s="16">
        <f>JNJ!D337</f>
        <v>-1.1644949393445308E-2</v>
      </c>
      <c r="C337" s="16">
        <f>CSX!D337</f>
        <v>-4.1073405862779248E-3</v>
      </c>
      <c r="D337" s="16">
        <f>JNJ!E337</f>
        <v>-2.9345272471482176</v>
      </c>
      <c r="E337" s="16">
        <f>CSX!E337</f>
        <v>-1.035049827742037</v>
      </c>
    </row>
    <row r="338" spans="1:5" ht="15.75" customHeight="1">
      <c r="A338" s="2">
        <v>43836</v>
      </c>
      <c r="B338" s="16">
        <f>JNJ!D338</f>
        <v>-1.2484088287538233E-3</v>
      </c>
      <c r="C338" s="16">
        <f>CSX!D338</f>
        <v>-5.2269124071985095E-3</v>
      </c>
      <c r="D338" s="16">
        <f>JNJ!E338</f>
        <v>-0.31459902484596347</v>
      </c>
      <c r="E338" s="16">
        <f>CSX!E338</f>
        <v>-1.3171819266140243</v>
      </c>
    </row>
    <row r="339" spans="1:5" ht="15.75" customHeight="1">
      <c r="A339" s="2">
        <v>43837</v>
      </c>
      <c r="B339" s="16">
        <f>JNJ!D339</f>
        <v>6.0882765668400472E-3</v>
      </c>
      <c r="C339" s="16">
        <f>CSX!D339</f>
        <v>6.7349025723034469E-3</v>
      </c>
      <c r="D339" s="16">
        <f>JNJ!E339</f>
        <v>1.534245694843692</v>
      </c>
      <c r="E339" s="16">
        <f>CSX!E339</f>
        <v>1.6971954482204685</v>
      </c>
    </row>
    <row r="340" spans="1:5" ht="15.75" customHeight="1">
      <c r="A340" s="2">
        <v>43838</v>
      </c>
      <c r="B340" s="16">
        <f>JNJ!D340</f>
        <v>-1.379013997730962E-4</v>
      </c>
      <c r="C340" s="16">
        <f>CSX!D340</f>
        <v>5.1918331109096216E-3</v>
      </c>
      <c r="D340" s="16">
        <f>JNJ!E340</f>
        <v>-3.4751152742820243E-2</v>
      </c>
      <c r="E340" s="16">
        <f>CSX!E340</f>
        <v>1.3083419439492245</v>
      </c>
    </row>
    <row r="341" spans="1:5" ht="15.75" customHeight="1">
      <c r="A341" s="2">
        <v>43839</v>
      </c>
      <c r="B341" s="16">
        <f>JNJ!D341</f>
        <v>2.9618408586418788E-3</v>
      </c>
      <c r="C341" s="16">
        <f>CSX!D341</f>
        <v>4.8941323630792878E-3</v>
      </c>
      <c r="D341" s="16">
        <f>JNJ!E341</f>
        <v>0.74638389637775349</v>
      </c>
      <c r="E341" s="16">
        <f>CSX!E341</f>
        <v>1.2333213554959805</v>
      </c>
    </row>
    <row r="342" spans="1:5" ht="15.75" customHeight="1">
      <c r="A342" s="2">
        <v>43840</v>
      </c>
      <c r="B342" s="16">
        <f>JNJ!D342</f>
        <v>-2.2724097181212976E-3</v>
      </c>
      <c r="C342" s="16">
        <f>CSX!D342</f>
        <v>-5.1665058505592802E-3</v>
      </c>
      <c r="D342" s="16">
        <f>JNJ!E342</f>
        <v>-0.57264724896656705</v>
      </c>
      <c r="E342" s="16">
        <f>CSX!E342</f>
        <v>-1.3019594743409386</v>
      </c>
    </row>
    <row r="343" spans="1:5" ht="15.75" customHeight="1">
      <c r="A343" s="2">
        <v>43843</v>
      </c>
      <c r="B343" s="16">
        <f>JNJ!D343</f>
        <v>4.4023600959115167E-3</v>
      </c>
      <c r="C343" s="16">
        <f>CSX!D343</f>
        <v>1.7967203583362179E-2</v>
      </c>
      <c r="D343" s="16">
        <f>JNJ!E343</f>
        <v>1.1093947441697023</v>
      </c>
      <c r="E343" s="16">
        <f>CSX!E343</f>
        <v>4.5277353030072689</v>
      </c>
    </row>
    <row r="344" spans="1:5" ht="15.75" customHeight="1">
      <c r="A344" s="2">
        <v>43844</v>
      </c>
      <c r="B344" s="16">
        <f>JNJ!D344</f>
        <v>5.6120212170776033E-3</v>
      </c>
      <c r="C344" s="16">
        <f>CSX!D344</f>
        <v>-4.0171528541072611E-4</v>
      </c>
      <c r="D344" s="16">
        <f>JNJ!E344</f>
        <v>1.414229346703556</v>
      </c>
      <c r="E344" s="16">
        <f>CSX!E344</f>
        <v>-0.10123225192350298</v>
      </c>
    </row>
    <row r="345" spans="1:5" ht="15.75" customHeight="1">
      <c r="A345" s="2">
        <v>43845</v>
      </c>
      <c r="B345" s="16">
        <f>JNJ!D345</f>
        <v>3.3388658297921229E-3</v>
      </c>
      <c r="C345" s="16">
        <f>CSX!D345</f>
        <v>4.4103530139178648E-3</v>
      </c>
      <c r="D345" s="16">
        <f>JNJ!E345</f>
        <v>0.84139418910761499</v>
      </c>
      <c r="E345" s="16">
        <f>CSX!E345</f>
        <v>1.111408959507302</v>
      </c>
    </row>
    <row r="346" spans="1:5" ht="15.75" customHeight="1">
      <c r="A346" s="2">
        <v>43846</v>
      </c>
      <c r="B346" s="16">
        <f>JNJ!D346</f>
        <v>8.0619766658675922E-3</v>
      </c>
      <c r="C346" s="16">
        <f>CSX!D346</f>
        <v>2.3068321192086044E-2</v>
      </c>
      <c r="D346" s="16">
        <f>JNJ!E346</f>
        <v>2.0316181197986332</v>
      </c>
      <c r="E346" s="16">
        <f>CSX!E346</f>
        <v>5.8132169404056828</v>
      </c>
    </row>
    <row r="347" spans="1:5" ht="15.75" customHeight="1">
      <c r="A347" s="2">
        <v>43847</v>
      </c>
      <c r="B347" s="16">
        <f>JNJ!D347</f>
        <v>6.5239369197211128E-3</v>
      </c>
      <c r="C347" s="16">
        <f>CSX!D347</f>
        <v>-4.4402969291789515E-3</v>
      </c>
      <c r="D347" s="16">
        <f>JNJ!E347</f>
        <v>1.6440321037697205</v>
      </c>
      <c r="E347" s="16">
        <f>CSX!E347</f>
        <v>-1.1189548261530957</v>
      </c>
    </row>
    <row r="348" spans="1:5" ht="15.75" customHeight="1">
      <c r="A348" s="2">
        <v>43851</v>
      </c>
      <c r="B348" s="16">
        <f>JNJ!D348</f>
        <v>6.7032049330304085E-4</v>
      </c>
      <c r="C348" s="16">
        <f>CSX!D348</f>
        <v>-2.0763897218898431E-2</v>
      </c>
      <c r="D348" s="16">
        <f>JNJ!E348</f>
        <v>0.1689207643123663</v>
      </c>
      <c r="E348" s="16">
        <f>CSX!E348</f>
        <v>-5.2325020991624047</v>
      </c>
    </row>
    <row r="349" spans="1:5" ht="15.75" customHeight="1">
      <c r="A349" s="2">
        <v>43852</v>
      </c>
      <c r="B349" s="16">
        <f>JNJ!D349</f>
        <v>-6.8566162928553253E-3</v>
      </c>
      <c r="C349" s="16">
        <f>CSX!D349</f>
        <v>-2.9443784090884906E-3</v>
      </c>
      <c r="D349" s="16">
        <f>JNJ!E349</f>
        <v>-1.727867305799542</v>
      </c>
      <c r="E349" s="16">
        <f>CSX!E349</f>
        <v>-0.74198335909029967</v>
      </c>
    </row>
    <row r="350" spans="1:5" ht="15.75" customHeight="1">
      <c r="A350" s="2">
        <v>43853</v>
      </c>
      <c r="B350" s="16">
        <f>JNJ!D350</f>
        <v>1.8867943188769067E-3</v>
      </c>
      <c r="C350" s="16">
        <f>CSX!D350</f>
        <v>2.684475936965805E-2</v>
      </c>
      <c r="D350" s="16">
        <f>JNJ!E350</f>
        <v>0.47547216835698047</v>
      </c>
      <c r="E350" s="16">
        <f>CSX!E350</f>
        <v>6.7648793611538283</v>
      </c>
    </row>
    <row r="351" spans="1:5" ht="15.75" customHeight="1">
      <c r="A351" s="2">
        <v>43854</v>
      </c>
      <c r="B351" s="16">
        <f>JNJ!D351</f>
        <v>-1.4148214690035744E-3</v>
      </c>
      <c r="C351" s="16">
        <f>CSX!D351</f>
        <v>7.8227859113217746E-4</v>
      </c>
      <c r="D351" s="16">
        <f>JNJ!E351</f>
        <v>-0.35653501018890077</v>
      </c>
      <c r="E351" s="16">
        <f>CSX!E351</f>
        <v>0.19713420496530873</v>
      </c>
    </row>
    <row r="352" spans="1:5" ht="15.75" customHeight="1">
      <c r="A352" s="2">
        <v>43857</v>
      </c>
      <c r="B352" s="16">
        <f>JNJ!D352</f>
        <v>2.8950713564359944E-3</v>
      </c>
      <c r="C352" s="16">
        <f>CSX!D352</f>
        <v>-2.0149202481678747E-2</v>
      </c>
      <c r="D352" s="16">
        <f>JNJ!E352</f>
        <v>0.72955798182187059</v>
      </c>
      <c r="E352" s="16">
        <f>CSX!E352</f>
        <v>-5.0775990253830443</v>
      </c>
    </row>
    <row r="353" spans="1:5" ht="15.75" customHeight="1">
      <c r="A353" s="2">
        <v>43858</v>
      </c>
      <c r="B353" s="16">
        <f>JNJ!D353</f>
        <v>5.0290164858737751E-3</v>
      </c>
      <c r="C353" s="16">
        <f>CSX!D353</f>
        <v>1.3871501350813255E-2</v>
      </c>
      <c r="D353" s="16">
        <f>JNJ!E353</f>
        <v>1.2673121544401913</v>
      </c>
      <c r="E353" s="16">
        <f>CSX!E353</f>
        <v>3.4956183404049401</v>
      </c>
    </row>
    <row r="354" spans="1:5" ht="15.75" customHeight="1">
      <c r="A354" s="2">
        <v>43859</v>
      </c>
      <c r="B354" s="16">
        <f>JNJ!D354</f>
        <v>6.9324084821731878E-3</v>
      </c>
      <c r="C354" s="16">
        <f>CSX!D354</f>
        <v>1.7041094872612784E-2</v>
      </c>
      <c r="D354" s="16">
        <f>JNJ!E354</f>
        <v>1.7469669375076433</v>
      </c>
      <c r="E354" s="16">
        <f>CSX!E354</f>
        <v>4.2943559078984217</v>
      </c>
    </row>
    <row r="355" spans="1:5" ht="15.75" customHeight="1">
      <c r="A355" s="2">
        <v>43860</v>
      </c>
      <c r="B355" s="16">
        <f>JNJ!D355</f>
        <v>-1.1961267155385523E-3</v>
      </c>
      <c r="C355" s="16">
        <f>CSX!D355</f>
        <v>3.21939471484448E-3</v>
      </c>
      <c r="D355" s="16">
        <f>JNJ!E355</f>
        <v>-0.30142393231571518</v>
      </c>
      <c r="E355" s="16">
        <f>CSX!E355</f>
        <v>0.81128746814080899</v>
      </c>
    </row>
    <row r="356" spans="1:5" ht="15.75" customHeight="1">
      <c r="A356" s="2">
        <v>43861</v>
      </c>
      <c r="B356" s="16">
        <f>JNJ!D356</f>
        <v>-9.9589069267181918E-3</v>
      </c>
      <c r="C356" s="16">
        <f>CSX!D356</f>
        <v>-1.8687314282398008E-2</v>
      </c>
      <c r="D356" s="16">
        <f>JNJ!E356</f>
        <v>-2.5096445455329843</v>
      </c>
      <c r="E356" s="16">
        <f>CSX!E356</f>
        <v>-4.709203199164298</v>
      </c>
    </row>
    <row r="357" spans="1:5" ht="15.75" customHeight="1">
      <c r="A357" s="2">
        <v>43864</v>
      </c>
      <c r="B357" s="16">
        <f>JNJ!D357</f>
        <v>8.6943344959823053E-3</v>
      </c>
      <c r="C357" s="16">
        <f>CSX!D357</f>
        <v>9.906366369778187E-3</v>
      </c>
      <c r="D357" s="16">
        <f>JNJ!E357</f>
        <v>2.1909722929875408</v>
      </c>
      <c r="E357" s="16">
        <f>CSX!E357</f>
        <v>2.4964043251841033</v>
      </c>
    </row>
    <row r="358" spans="1:5" ht="15.75" customHeight="1">
      <c r="A358" s="2">
        <v>43865</v>
      </c>
      <c r="B358" s="16">
        <f>JNJ!D358</f>
        <v>9.4774778442499423E-3</v>
      </c>
      <c r="C358" s="16">
        <f>CSX!D358</f>
        <v>8.6522722185346165E-3</v>
      </c>
      <c r="D358" s="16">
        <f>JNJ!E358</f>
        <v>2.3883244167509856</v>
      </c>
      <c r="E358" s="16">
        <f>CSX!E358</f>
        <v>2.1803725990707234</v>
      </c>
    </row>
    <row r="359" spans="1:5" ht="15.75" customHeight="1">
      <c r="A359" s="2">
        <v>43866</v>
      </c>
      <c r="B359" s="16">
        <f>JNJ!D359</f>
        <v>1.5642258490729453E-2</v>
      </c>
      <c r="C359" s="16">
        <f>CSX!D359</f>
        <v>5.1303733560910348E-3</v>
      </c>
      <c r="D359" s="16">
        <f>JNJ!E359</f>
        <v>3.9418491396638222</v>
      </c>
      <c r="E359" s="16">
        <f>CSX!E359</f>
        <v>1.2928540857349409</v>
      </c>
    </row>
    <row r="360" spans="1:5" ht="15.75" customHeight="1">
      <c r="A360" s="2">
        <v>43867</v>
      </c>
      <c r="B360" s="16">
        <f>JNJ!D360</f>
        <v>-2.9919394452483619E-3</v>
      </c>
      <c r="C360" s="16">
        <f>CSX!D360</f>
        <v>1.9170541451938652E-3</v>
      </c>
      <c r="D360" s="16">
        <f>JNJ!E360</f>
        <v>-0.7539687402025872</v>
      </c>
      <c r="E360" s="16">
        <f>CSX!E360</f>
        <v>0.48309764458885407</v>
      </c>
    </row>
    <row r="361" spans="1:5" ht="15.75" customHeight="1">
      <c r="A361" s="2">
        <v>43868</v>
      </c>
      <c r="B361" s="16">
        <f>JNJ!D361</f>
        <v>-1.0739029886690222E-2</v>
      </c>
      <c r="C361" s="16">
        <f>CSX!D361</f>
        <v>-5.7623846855001078E-3</v>
      </c>
      <c r="D361" s="16">
        <f>JNJ!E361</f>
        <v>-2.7062355314459361</v>
      </c>
      <c r="E361" s="16">
        <f>CSX!E361</f>
        <v>-1.4521209407460272</v>
      </c>
    </row>
    <row r="362" spans="1:5" ht="15.75" customHeight="1">
      <c r="A362" s="2">
        <v>43871</v>
      </c>
      <c r="B362" s="16">
        <f>JNJ!D362</f>
        <v>-1.9789490640566678E-4</v>
      </c>
      <c r="C362" s="16">
        <f>CSX!D362</f>
        <v>1.2886975596245692E-2</v>
      </c>
      <c r="D362" s="16">
        <f>JNJ!E362</f>
        <v>-4.9869516414228029E-2</v>
      </c>
      <c r="E362" s="16">
        <f>CSX!E362</f>
        <v>3.2475178502539142</v>
      </c>
    </row>
    <row r="363" spans="1:5" ht="15.75" customHeight="1">
      <c r="A363" s="2">
        <v>43872</v>
      </c>
      <c r="B363" s="16">
        <f>JNJ!D363</f>
        <v>8.5576465527731956E-4</v>
      </c>
      <c r="C363" s="16">
        <f>CSX!D363</f>
        <v>-4.5744091553419552E-3</v>
      </c>
      <c r="D363" s="16">
        <f>JNJ!E363</f>
        <v>0.21565269312988453</v>
      </c>
      <c r="E363" s="16">
        <f>CSX!E363</f>
        <v>-1.1527511071461727</v>
      </c>
    </row>
    <row r="364" spans="1:5" ht="15.75" customHeight="1">
      <c r="A364" s="2">
        <v>43873</v>
      </c>
      <c r="B364" s="16">
        <f>JNJ!D364</f>
        <v>-5.9389598084098284E-3</v>
      </c>
      <c r="C364" s="16">
        <f>CSX!D364</f>
        <v>1.2278136361032199E-2</v>
      </c>
      <c r="D364" s="16">
        <f>JNJ!E364</f>
        <v>-1.4966178717192768</v>
      </c>
      <c r="E364" s="16">
        <f>CSX!E364</f>
        <v>3.094090362980114</v>
      </c>
    </row>
    <row r="365" spans="1:5" ht="15.75" customHeight="1">
      <c r="A365" s="2">
        <v>43874</v>
      </c>
      <c r="B365" s="16">
        <f>JNJ!D365</f>
        <v>-6.6406549266565303E-3</v>
      </c>
      <c r="C365" s="16">
        <f>CSX!D365</f>
        <v>4.393215924161158E-3</v>
      </c>
      <c r="D365" s="16">
        <f>JNJ!E365</f>
        <v>-1.6734450415174456</v>
      </c>
      <c r="E365" s="16">
        <f>CSX!E365</f>
        <v>1.1070904128886119</v>
      </c>
    </row>
    <row r="366" spans="1:5" ht="15.75" customHeight="1">
      <c r="A366" s="2">
        <v>43875</v>
      </c>
      <c r="B366" s="16">
        <f>JNJ!D366</f>
        <v>2.665796864183845E-4</v>
      </c>
      <c r="C366" s="16">
        <f>CSX!D366</f>
        <v>-3.1361197737457386E-3</v>
      </c>
      <c r="D366" s="16">
        <f>JNJ!E366</f>
        <v>6.71780809774329E-2</v>
      </c>
      <c r="E366" s="16">
        <f>CSX!E366</f>
        <v>-0.79030218298392618</v>
      </c>
    </row>
    <row r="367" spans="1:5" ht="15.75" customHeight="1">
      <c r="A367" s="2">
        <v>43879</v>
      </c>
      <c r="B367" s="16">
        <f>JNJ!D367</f>
        <v>-6.6161204775692824E-3</v>
      </c>
      <c r="C367" s="16">
        <f>CSX!D367</f>
        <v>-1.0057641359217078E-3</v>
      </c>
      <c r="D367" s="16">
        <f>JNJ!E367</f>
        <v>-1.6672623603474592</v>
      </c>
      <c r="E367" s="16">
        <f>CSX!E367</f>
        <v>-0.25345256225227036</v>
      </c>
    </row>
    <row r="368" spans="1:5" ht="15.75" customHeight="1">
      <c r="A368" s="2">
        <v>43880</v>
      </c>
      <c r="B368" s="16">
        <f>JNJ!D368</f>
        <v>-1.342141819100053E-3</v>
      </c>
      <c r="C368" s="16">
        <f>CSX!D368</f>
        <v>8.266683354560345E-3</v>
      </c>
      <c r="D368" s="16">
        <f>JNJ!E368</f>
        <v>-0.33821973841321334</v>
      </c>
      <c r="E368" s="16">
        <f>CSX!E368</f>
        <v>2.0832042053492068</v>
      </c>
    </row>
    <row r="369" spans="1:5" ht="15.75" customHeight="1">
      <c r="A369" s="2">
        <v>43881</v>
      </c>
      <c r="B369" s="16">
        <f>JNJ!D369</f>
        <v>-3.8341111600314706E-3</v>
      </c>
      <c r="C369" s="16">
        <f>CSX!D369</f>
        <v>3.4864537065091455E-3</v>
      </c>
      <c r="D369" s="16">
        <f>JNJ!E369</f>
        <v>-0.96619601232793062</v>
      </c>
      <c r="E369" s="16">
        <f>CSX!E369</f>
        <v>0.87858633404030462</v>
      </c>
    </row>
    <row r="370" spans="1:5" ht="15.75" customHeight="1">
      <c r="A370" s="2">
        <v>43882</v>
      </c>
      <c r="B370" s="16">
        <f>JNJ!D370</f>
        <v>1.0459426931803137E-2</v>
      </c>
      <c r="C370" s="16">
        <f>CSX!D370</f>
        <v>-1.1124509860153682E-2</v>
      </c>
      <c r="D370" s="16">
        <f>JNJ!E370</f>
        <v>2.6357755868143906</v>
      </c>
      <c r="E370" s="16">
        <f>CSX!E370</f>
        <v>-2.8033764847587279</v>
      </c>
    </row>
    <row r="371" spans="1:5" ht="15.75" customHeight="1">
      <c r="A371" s="2">
        <v>43885</v>
      </c>
      <c r="B371" s="16">
        <f>JNJ!D371</f>
        <v>-2.0822309595551397E-2</v>
      </c>
      <c r="C371" s="16">
        <f>CSX!D371</f>
        <v>-1.9033596580534766E-2</v>
      </c>
      <c r="D371" s="16">
        <f>JNJ!E371</f>
        <v>-5.2472220180789524</v>
      </c>
      <c r="E371" s="16">
        <f>CSX!E371</f>
        <v>-4.7964663382947608</v>
      </c>
    </row>
    <row r="372" spans="1:5" ht="15.75" customHeight="1">
      <c r="A372" s="2">
        <v>43886</v>
      </c>
      <c r="B372" s="16">
        <f>JNJ!D372</f>
        <v>-8.673136260909587E-3</v>
      </c>
      <c r="C372" s="16">
        <f>CSX!D372</f>
        <v>-3.2418486990921626E-2</v>
      </c>
      <c r="D372" s="16">
        <f>JNJ!E372</f>
        <v>-2.1856303377492159</v>
      </c>
      <c r="E372" s="16">
        <f>CSX!E372</f>
        <v>-8.1694587217122496</v>
      </c>
    </row>
    <row r="373" spans="1:5" ht="15.75" customHeight="1">
      <c r="A373" s="2">
        <v>43887</v>
      </c>
      <c r="B373" s="16">
        <f>JNJ!D373</f>
        <v>-6.7281464230276259E-3</v>
      </c>
      <c r="C373" s="16">
        <f>CSX!D373</f>
        <v>-3.4463702653334378E-3</v>
      </c>
      <c r="D373" s="16">
        <f>JNJ!E373</f>
        <v>-1.6954928986029618</v>
      </c>
      <c r="E373" s="16">
        <f>CSX!E373</f>
        <v>-0.86848530686402636</v>
      </c>
    </row>
    <row r="374" spans="1:5" ht="15.75" customHeight="1">
      <c r="A374" s="2">
        <v>43888</v>
      </c>
      <c r="B374" s="16">
        <f>JNJ!D374</f>
        <v>-3.2251942825985459E-2</v>
      </c>
      <c r="C374" s="16">
        <f>CSX!D374</f>
        <v>-3.7745442264149991E-2</v>
      </c>
      <c r="D374" s="16">
        <f>JNJ!E374</f>
        <v>-8.1274895921483363</v>
      </c>
      <c r="E374" s="16">
        <f>CSX!E374</f>
        <v>-9.5118514505657981</v>
      </c>
    </row>
    <row r="375" spans="1:5" ht="15.75" customHeight="1">
      <c r="A375" s="2">
        <v>43889</v>
      </c>
      <c r="B375" s="16">
        <f>JNJ!D375</f>
        <v>-3.392119285194458E-2</v>
      </c>
      <c r="C375" s="16">
        <f>CSX!D375</f>
        <v>-2.550583688122933E-2</v>
      </c>
      <c r="D375" s="16">
        <f>JNJ!E375</f>
        <v>-8.5481405986900345</v>
      </c>
      <c r="E375" s="16">
        <f>CSX!E375</f>
        <v>-6.4274708940697911</v>
      </c>
    </row>
    <row r="376" spans="1:5" ht="15.75" customHeight="1">
      <c r="A376" s="2">
        <v>43892</v>
      </c>
      <c r="B376" s="16">
        <f>JNJ!D376</f>
        <v>4.0369627633953103E-2</v>
      </c>
      <c r="C376" s="16">
        <f>CSX!D376</f>
        <v>4.2492789935921179E-3</v>
      </c>
      <c r="D376" s="16">
        <f>JNJ!E376</f>
        <v>10.173146163756183</v>
      </c>
      <c r="E376" s="16">
        <f>CSX!E376</f>
        <v>1.0708183063852137</v>
      </c>
    </row>
    <row r="377" spans="1:5" ht="15.75" customHeight="1">
      <c r="A377" s="2">
        <v>43893</v>
      </c>
      <c r="B377" s="16">
        <f>JNJ!D377</f>
        <v>-3.2149672466543787E-2</v>
      </c>
      <c r="C377" s="16">
        <f>CSX!D377</f>
        <v>-2.6351195785059026E-2</v>
      </c>
      <c r="D377" s="16">
        <f>JNJ!E377</f>
        <v>-8.1017174615690344</v>
      </c>
      <c r="E377" s="16">
        <f>CSX!E377</f>
        <v>-6.6405013378348743</v>
      </c>
    </row>
    <row r="378" spans="1:5" ht="15.75" customHeight="1">
      <c r="A378" s="2">
        <v>43894</v>
      </c>
      <c r="B378" s="16">
        <f>JNJ!D378</f>
        <v>5.6560311365947066E-2</v>
      </c>
      <c r="C378" s="16">
        <f>CSX!D378</f>
        <v>4.3864845210908811E-2</v>
      </c>
      <c r="D378" s="16">
        <f>JNJ!E378</f>
        <v>14.253198464218661</v>
      </c>
      <c r="E378" s="16">
        <f>CSX!E378</f>
        <v>11.05394099314902</v>
      </c>
    </row>
    <row r="379" spans="1:5" ht="15.75" customHeight="1">
      <c r="A379" s="2">
        <v>43895</v>
      </c>
      <c r="B379" s="16">
        <f>JNJ!D379</f>
        <v>-1.0298375157469042E-2</v>
      </c>
      <c r="C379" s="16">
        <f>CSX!D379</f>
        <v>-4.3139466897330364E-2</v>
      </c>
      <c r="D379" s="16">
        <f>JNJ!E379</f>
        <v>-2.5951905396821986</v>
      </c>
      <c r="E379" s="16">
        <f>CSX!E379</f>
        <v>-10.871145658127253</v>
      </c>
    </row>
    <row r="380" spans="1:5" ht="15.75" customHeight="1">
      <c r="A380" s="2">
        <v>43896</v>
      </c>
      <c r="B380" s="16">
        <f>JNJ!D380</f>
        <v>1.4104875098807135E-4</v>
      </c>
      <c r="C380" s="16">
        <f>CSX!D380</f>
        <v>-1.0349288395594016E-2</v>
      </c>
      <c r="D380" s="16">
        <f>JNJ!E380</f>
        <v>3.554428524899398E-2</v>
      </c>
      <c r="E380" s="16">
        <f>CSX!E380</f>
        <v>-2.608020675689692</v>
      </c>
    </row>
    <row r="381" spans="1:5" ht="15.75" customHeight="1">
      <c r="A381" s="2">
        <v>43899</v>
      </c>
      <c r="B381" s="16">
        <f>JNJ!D381</f>
        <v>-4.0153535698756154E-2</v>
      </c>
      <c r="C381" s="16">
        <f>CSX!D381</f>
        <v>-0.12235398433894019</v>
      </c>
      <c r="D381" s="16">
        <f>JNJ!E381</f>
        <v>-10.118690996086551</v>
      </c>
      <c r="E381" s="16">
        <f>CSX!E381</f>
        <v>-30.833204053412928</v>
      </c>
    </row>
    <row r="382" spans="1:5" ht="15.75" customHeight="1">
      <c r="A382" s="2">
        <v>43900</v>
      </c>
      <c r="B382" s="16">
        <f>JNJ!D382</f>
        <v>3.7403903668083251E-2</v>
      </c>
      <c r="C382" s="16">
        <f>CSX!D382</f>
        <v>4.0404703917853668E-2</v>
      </c>
      <c r="D382" s="16">
        <f>JNJ!E382</f>
        <v>9.4257837243569789</v>
      </c>
      <c r="E382" s="16">
        <f>CSX!E382</f>
        <v>10.181985387299125</v>
      </c>
    </row>
    <row r="383" spans="1:5" ht="15.75" customHeight="1">
      <c r="A383" s="2">
        <v>43901</v>
      </c>
      <c r="B383" s="16">
        <f>JNJ!D383</f>
        <v>-7.2003234418212742E-2</v>
      </c>
      <c r="C383" s="16">
        <f>CSX!D383</f>
        <v>-7.5454419034661727E-2</v>
      </c>
      <c r="D383" s="16">
        <f>JNJ!E383</f>
        <v>-18.144815073389612</v>
      </c>
      <c r="E383" s="16">
        <f>CSX!E383</f>
        <v>-19.014513596734755</v>
      </c>
    </row>
    <row r="384" spans="1:5" ht="15.75" customHeight="1">
      <c r="A384" s="2">
        <v>43902</v>
      </c>
      <c r="B384" s="16">
        <f>JNJ!D384</f>
        <v>-4.969708944080467E-2</v>
      </c>
      <c r="C384" s="16">
        <f>CSX!D384</f>
        <v>-8.7775988248431566E-2</v>
      </c>
      <c r="D384" s="16">
        <f>JNJ!E384</f>
        <v>-12.523666539082777</v>
      </c>
      <c r="E384" s="16">
        <f>CSX!E384</f>
        <v>-22.119549038604756</v>
      </c>
    </row>
    <row r="385" spans="1:5" ht="15.75" customHeight="1">
      <c r="A385" s="2">
        <v>43903</v>
      </c>
      <c r="B385" s="16">
        <f>JNJ!D385</f>
        <v>6.8413247127342314E-2</v>
      </c>
      <c r="C385" s="16">
        <f>CSX!D385</f>
        <v>8.1410174053172163E-2</v>
      </c>
      <c r="D385" s="16">
        <f>JNJ!E385</f>
        <v>17.240138276090264</v>
      </c>
      <c r="E385" s="16">
        <f>CSX!E385</f>
        <v>20.515363861399386</v>
      </c>
    </row>
    <row r="386" spans="1:5" ht="15.75" customHeight="1">
      <c r="A386" s="2">
        <v>43906</v>
      </c>
      <c r="B386" s="16">
        <f>JNJ!D386</f>
        <v>-5.4791519601659844E-2</v>
      </c>
      <c r="C386" s="16">
        <f>CSX!D386</f>
        <v>-0.16901714196776435</v>
      </c>
      <c r="D386" s="16">
        <f>JNJ!E386</f>
        <v>-13.807462939618281</v>
      </c>
      <c r="E386" s="16">
        <f>CSX!E386</f>
        <v>-42.592319775876618</v>
      </c>
    </row>
    <row r="387" spans="1:5" ht="15.75" customHeight="1">
      <c r="A387" s="2">
        <v>43907</v>
      </c>
      <c r="B387" s="16">
        <f>JNJ!D387</f>
        <v>7.1773653142525998E-2</v>
      </c>
      <c r="C387" s="16">
        <f>CSX!D387</f>
        <v>0.10339654158538093</v>
      </c>
      <c r="D387" s="16">
        <f>JNJ!E387</f>
        <v>18.086960591916551</v>
      </c>
      <c r="E387" s="16">
        <f>CSX!E387</f>
        <v>26.055928479515995</v>
      </c>
    </row>
    <row r="388" spans="1:5" ht="15.75" customHeight="1">
      <c r="A388" s="2">
        <v>43908</v>
      </c>
      <c r="B388" s="16">
        <f>JNJ!D388</f>
        <v>-1.200519574890033E-2</v>
      </c>
      <c r="C388" s="16">
        <f>CSX!D388</f>
        <v>-6.2550131829559305E-2</v>
      </c>
      <c r="D388" s="16">
        <f>JNJ!E388</f>
        <v>-3.0253093287228832</v>
      </c>
      <c r="E388" s="16">
        <f>CSX!E388</f>
        <v>-15.762633221048945</v>
      </c>
    </row>
    <row r="389" spans="1:5" ht="15.75" customHeight="1">
      <c r="A389" s="2">
        <v>43909</v>
      </c>
      <c r="B389" s="16">
        <f>JNJ!D389</f>
        <v>-6.0398024811291549E-2</v>
      </c>
      <c r="C389" s="16">
        <f>CSX!D389</f>
        <v>7.6277692939423269E-2</v>
      </c>
      <c r="D389" s="16">
        <f>JNJ!E389</f>
        <v>-15.220302252445471</v>
      </c>
      <c r="E389" s="16">
        <f>CSX!E389</f>
        <v>19.221978620734664</v>
      </c>
    </row>
    <row r="390" spans="1:5" ht="15.75" customHeight="1">
      <c r="A390" s="2">
        <v>43910</v>
      </c>
      <c r="B390" s="16">
        <f>JNJ!D390</f>
        <v>-5.800598471540587E-2</v>
      </c>
      <c r="C390" s="16">
        <f>CSX!D390</f>
        <v>-9.8095408792001168E-2</v>
      </c>
      <c r="D390" s="16">
        <f>JNJ!E390</f>
        <v>-14.61750814828228</v>
      </c>
      <c r="E390" s="16">
        <f>CSX!E390</f>
        <v>-24.720043015584295</v>
      </c>
    </row>
    <row r="391" spans="1:5" ht="15.75" customHeight="1">
      <c r="A391" s="2">
        <v>43913</v>
      </c>
      <c r="B391" s="16">
        <f>JNJ!D391</f>
        <v>-7.5783884459213913E-2</v>
      </c>
      <c r="C391" s="16">
        <f>CSX!D391</f>
        <v>-4.5327020515195125E-2</v>
      </c>
      <c r="D391" s="16">
        <f>JNJ!E391</f>
        <v>-19.097538883721906</v>
      </c>
      <c r="E391" s="16">
        <f>CSX!E391</f>
        <v>-11.422409169829171</v>
      </c>
    </row>
    <row r="392" spans="1:5" ht="15.75" customHeight="1">
      <c r="A392" s="2">
        <v>43914</v>
      </c>
      <c r="B392" s="16">
        <f>JNJ!D392</f>
        <v>6.9844182936095123E-2</v>
      </c>
      <c r="C392" s="16">
        <f>CSX!D392</f>
        <v>0.1522905862998353</v>
      </c>
      <c r="D392" s="16">
        <f>JNJ!E392</f>
        <v>17.60073409989597</v>
      </c>
      <c r="E392" s="16">
        <f>CSX!E392</f>
        <v>38.377227747558493</v>
      </c>
    </row>
    <row r="393" spans="1:5" ht="15.75" customHeight="1">
      <c r="A393" s="2">
        <v>43915</v>
      </c>
      <c r="B393" s="16">
        <f>JNJ!D393</f>
        <v>1.8442098627665336E-3</v>
      </c>
      <c r="C393" s="16">
        <f>CSX!D393</f>
        <v>1.8388482212425731E-2</v>
      </c>
      <c r="D393" s="16">
        <f>JNJ!E393</f>
        <v>0.46474088541716646</v>
      </c>
      <c r="E393" s="16">
        <f>CSX!E393</f>
        <v>4.6338975175312838</v>
      </c>
    </row>
    <row r="394" spans="1:5" ht="15.75" customHeight="1">
      <c r="A394" s="2">
        <v>43916</v>
      </c>
      <c r="B394" s="16">
        <f>JNJ!D394</f>
        <v>5.8316245990445492E-2</v>
      </c>
      <c r="C394" s="16">
        <f>CSX!D394</f>
        <v>3.5451001589649138E-2</v>
      </c>
      <c r="D394" s="16">
        <f>JNJ!E394</f>
        <v>14.695693989592264</v>
      </c>
      <c r="E394" s="16">
        <f>CSX!E394</f>
        <v>8.9336524005915834</v>
      </c>
    </row>
    <row r="395" spans="1:5" ht="15.75" customHeight="1">
      <c r="A395" s="2">
        <v>43917</v>
      </c>
      <c r="B395" s="16">
        <f>JNJ!D395</f>
        <v>-2.7311178399052765E-2</v>
      </c>
      <c r="C395" s="16">
        <f>CSX!D395</f>
        <v>-3.9705508836393982E-2</v>
      </c>
      <c r="D395" s="16">
        <f>JNJ!E395</f>
        <v>-6.8824169565612969</v>
      </c>
      <c r="E395" s="16">
        <f>CSX!E395</f>
        <v>-10.005788226771283</v>
      </c>
    </row>
    <row r="396" spans="1:5" ht="15.75" customHeight="1">
      <c r="A396" s="2">
        <v>43920</v>
      </c>
      <c r="B396" s="16">
        <f>JNJ!D396</f>
        <v>7.694017922214054E-2</v>
      </c>
      <c r="C396" s="16">
        <f>CSX!D396</f>
        <v>3.0270673148140775E-2</v>
      </c>
      <c r="D396" s="16">
        <f>JNJ!E396</f>
        <v>19.388925163979415</v>
      </c>
      <c r="E396" s="16">
        <f>CSX!E396</f>
        <v>7.6282096333314753</v>
      </c>
    </row>
    <row r="397" spans="1:5" ht="15.75" customHeight="1">
      <c r="A397" s="2">
        <v>43921</v>
      </c>
      <c r="B397" s="16">
        <f>JNJ!D397</f>
        <v>-1.423515108066282E-2</v>
      </c>
      <c r="C397" s="16">
        <f>CSX!D397</f>
        <v>-1.2487187111995366E-2</v>
      </c>
      <c r="D397" s="16">
        <f>JNJ!E397</f>
        <v>-3.5872580723270304</v>
      </c>
      <c r="E397" s="16">
        <f>CSX!E397</f>
        <v>-3.1467711522228323</v>
      </c>
    </row>
    <row r="398" spans="1:5" ht="15.75" customHeight="1">
      <c r="A398" s="2">
        <v>43922</v>
      </c>
      <c r="B398" s="16">
        <f>JNJ!D398</f>
        <v>-1.785084482739371E-2</v>
      </c>
      <c r="C398" s="16">
        <f>CSX!D398</f>
        <v>-4.3698432011646804E-2</v>
      </c>
      <c r="D398" s="16">
        <f>JNJ!E398</f>
        <v>-4.4984128965032149</v>
      </c>
      <c r="E398" s="16">
        <f>CSX!E398</f>
        <v>-11.012004866934994</v>
      </c>
    </row>
    <row r="399" spans="1:5" ht="15.75" customHeight="1">
      <c r="A399" s="2">
        <v>43923</v>
      </c>
      <c r="B399" s="16">
        <f>JNJ!D399</f>
        <v>3.3137676749219802E-2</v>
      </c>
      <c r="C399" s="16">
        <f>CSX!D399</f>
        <v>3.5989974118528549E-2</v>
      </c>
      <c r="D399" s="16">
        <f>JNJ!E399</f>
        <v>8.3506945408033904</v>
      </c>
      <c r="E399" s="16">
        <f>CSX!E399</f>
        <v>9.0694734778691952</v>
      </c>
    </row>
    <row r="400" spans="1:5" ht="15.75" customHeight="1">
      <c r="A400" s="2">
        <v>43924</v>
      </c>
      <c r="B400" s="16">
        <f>JNJ!D400</f>
        <v>7.6315781751217148E-3</v>
      </c>
      <c r="C400" s="16">
        <f>CSX!D400</f>
        <v>-1.5840930516119686E-3</v>
      </c>
      <c r="D400" s="16">
        <f>JNJ!E400</f>
        <v>1.9231577001306721</v>
      </c>
      <c r="E400" s="16">
        <f>CSX!E400</f>
        <v>-0.39919144900621606</v>
      </c>
    </row>
    <row r="401" spans="1:5" ht="15.75" customHeight="1">
      <c r="A401" s="2">
        <v>43927</v>
      </c>
      <c r="B401" s="16">
        <f>JNJ!D401</f>
        <v>4.0818960221517368E-2</v>
      </c>
      <c r="C401" s="16">
        <f>CSX!D401</f>
        <v>7.6282444517377201E-2</v>
      </c>
      <c r="D401" s="16">
        <f>JNJ!E401</f>
        <v>10.286377975822377</v>
      </c>
      <c r="E401" s="16">
        <f>CSX!E401</f>
        <v>19.223176018379053</v>
      </c>
    </row>
    <row r="402" spans="1:5" ht="15.75" customHeight="1">
      <c r="A402" s="2">
        <v>43928</v>
      </c>
      <c r="B402" s="16">
        <f>JNJ!D402</f>
        <v>-1.6448132656881876E-2</v>
      </c>
      <c r="C402" s="16">
        <f>CSX!D402</f>
        <v>-1.960537674577829E-3</v>
      </c>
      <c r="D402" s="16">
        <f>JNJ!E402</f>
        <v>-4.1449294295342325</v>
      </c>
      <c r="E402" s="16">
        <f>CSX!E402</f>
        <v>-0.49405549399361293</v>
      </c>
    </row>
    <row r="403" spans="1:5" ht="15.75" customHeight="1">
      <c r="A403" s="2">
        <v>43929</v>
      </c>
      <c r="B403" s="16">
        <f>JNJ!D403</f>
        <v>4.1182520178286885E-2</v>
      </c>
      <c r="C403" s="16">
        <f>CSX!D403</f>
        <v>3.8024816715382853E-2</v>
      </c>
      <c r="D403" s="16">
        <f>JNJ!E403</f>
        <v>10.377995084928296</v>
      </c>
      <c r="E403" s="16">
        <f>CSX!E403</f>
        <v>9.5822538122764787</v>
      </c>
    </row>
    <row r="404" spans="1:5" ht="15.75" customHeight="1">
      <c r="A404" s="2">
        <v>43930</v>
      </c>
      <c r="B404" s="16">
        <f>JNJ!D404</f>
        <v>-1.4271254486102636E-2</v>
      </c>
      <c r="C404" s="16">
        <f>CSX!D404</f>
        <v>7.528302328977372E-3</v>
      </c>
      <c r="D404" s="16">
        <f>JNJ!E404</f>
        <v>-3.5963561304978642</v>
      </c>
      <c r="E404" s="16">
        <f>CSX!E404</f>
        <v>1.8971321869022977</v>
      </c>
    </row>
    <row r="405" spans="1:5" ht="15.75" customHeight="1">
      <c r="A405" s="2">
        <v>43934</v>
      </c>
      <c r="B405" s="16">
        <f>JNJ!D405</f>
        <v>-1.0391466876924353E-2</v>
      </c>
      <c r="C405" s="16">
        <f>CSX!D405</f>
        <v>-3.8708293284245063E-2</v>
      </c>
      <c r="D405" s="16">
        <f>JNJ!E405</f>
        <v>-2.6186496529849368</v>
      </c>
      <c r="E405" s="16">
        <f>CSX!E405</f>
        <v>-9.7544899076297558</v>
      </c>
    </row>
    <row r="406" spans="1:5" ht="15.75" customHeight="1">
      <c r="A406" s="2">
        <v>43935</v>
      </c>
      <c r="B406" s="16">
        <f>JNJ!D406</f>
        <v>4.3813889289369974E-2</v>
      </c>
      <c r="C406" s="16">
        <f>CSX!D406</f>
        <v>1.563150742029687E-2</v>
      </c>
      <c r="D406" s="16">
        <f>JNJ!E406</f>
        <v>11.041100100921234</v>
      </c>
      <c r="E406" s="16">
        <f>CSX!E406</f>
        <v>3.9391398699148112</v>
      </c>
    </row>
    <row r="407" spans="1:5" ht="15.75" customHeight="1">
      <c r="A407" s="2">
        <v>43936</v>
      </c>
      <c r="B407" s="16">
        <f>JNJ!D407</f>
        <v>1.1100270199158262E-2</v>
      </c>
      <c r="C407" s="16">
        <f>CSX!D407</f>
        <v>-2.6737328346252854E-2</v>
      </c>
      <c r="D407" s="16">
        <f>JNJ!E407</f>
        <v>2.7972680901878819</v>
      </c>
      <c r="E407" s="16">
        <f>CSX!E407</f>
        <v>-6.7378067432557192</v>
      </c>
    </row>
    <row r="408" spans="1:5" ht="15.75" customHeight="1">
      <c r="A408" s="2">
        <v>43937</v>
      </c>
      <c r="B408" s="16">
        <f>JNJ!D408</f>
        <v>1.3520519516585056E-2</v>
      </c>
      <c r="C408" s="16">
        <f>CSX!D408</f>
        <v>-4.1139223827339616E-3</v>
      </c>
      <c r="D408" s="16">
        <f>JNJ!E408</f>
        <v>3.4071709181794341</v>
      </c>
      <c r="E408" s="16">
        <f>CSX!E408</f>
        <v>-1.0367084404489584</v>
      </c>
    </row>
    <row r="409" spans="1:5" ht="15.75" customHeight="1">
      <c r="A409" s="2">
        <v>43938</v>
      </c>
      <c r="B409" s="16">
        <f>JNJ!D409</f>
        <v>1.5579179074593328E-2</v>
      </c>
      <c r="C409" s="16">
        <f>CSX!D409</f>
        <v>3.4522171761899062E-2</v>
      </c>
      <c r="D409" s="16">
        <f>JNJ!E409</f>
        <v>3.925953126797519</v>
      </c>
      <c r="E409" s="16">
        <f>CSX!E409</f>
        <v>8.6995872839985644</v>
      </c>
    </row>
    <row r="410" spans="1:5" ht="15.75" customHeight="1">
      <c r="A410" s="2">
        <v>43941</v>
      </c>
      <c r="B410" s="16">
        <f>JNJ!D410</f>
        <v>-2.304958185642361E-3</v>
      </c>
      <c r="C410" s="16">
        <f>CSX!D410</f>
        <v>-2.860329251783518E-2</v>
      </c>
      <c r="D410" s="16">
        <f>JNJ!E410</f>
        <v>-0.58084946278187499</v>
      </c>
      <c r="E410" s="16">
        <f>CSX!E410</f>
        <v>-7.2080297144944652</v>
      </c>
    </row>
    <row r="411" spans="1:5" ht="15.75" customHeight="1">
      <c r="A411" s="2">
        <v>43942</v>
      </c>
      <c r="B411" s="16">
        <f>JNJ!D411</f>
        <v>-1.3207637109372266E-2</v>
      </c>
      <c r="C411" s="16">
        <f>CSX!D411</f>
        <v>-2.5233677945768088E-2</v>
      </c>
      <c r="D411" s="16">
        <f>JNJ!E411</f>
        <v>-3.3283245515618112</v>
      </c>
      <c r="E411" s="16">
        <f>CSX!E411</f>
        <v>-6.3588868423335585</v>
      </c>
    </row>
    <row r="412" spans="1:5" ht="15.75" customHeight="1">
      <c r="A412" s="2">
        <v>43943</v>
      </c>
      <c r="B412" s="16">
        <f>JNJ!D412</f>
        <v>2.1873013798388789E-2</v>
      </c>
      <c r="C412" s="16">
        <f>CSX!D412</f>
        <v>2.3428721084438144E-2</v>
      </c>
      <c r="D412" s="16">
        <f>JNJ!E412</f>
        <v>5.5119994771939753</v>
      </c>
      <c r="E412" s="16">
        <f>CSX!E412</f>
        <v>5.9040377132784121</v>
      </c>
    </row>
    <row r="413" spans="1:5" ht="15.75" customHeight="1">
      <c r="A413" s="2">
        <v>43944</v>
      </c>
      <c r="B413" s="16">
        <f>JNJ!D413</f>
        <v>1.6337370842253573E-2</v>
      </c>
      <c r="C413" s="16">
        <f>CSX!D413</f>
        <v>9.4805611699760161E-3</v>
      </c>
      <c r="D413" s="16">
        <f>JNJ!E413</f>
        <v>4.1170174522479002</v>
      </c>
      <c r="E413" s="16">
        <f>CSX!E413</f>
        <v>2.3891014148339562</v>
      </c>
    </row>
    <row r="414" spans="1:5" ht="15.75" customHeight="1">
      <c r="A414" s="2">
        <v>43945</v>
      </c>
      <c r="B414" s="16">
        <f>JNJ!D414</f>
        <v>-4.1886291420403917E-3</v>
      </c>
      <c r="C414" s="16">
        <f>CSX!D414</f>
        <v>3.7517230648089046E-2</v>
      </c>
      <c r="D414" s="16">
        <f>JNJ!E414</f>
        <v>-1.0555345437941788</v>
      </c>
      <c r="E414" s="16">
        <f>CSX!E414</f>
        <v>9.4543421233184404</v>
      </c>
    </row>
    <row r="415" spans="1:5" ht="15.75" customHeight="1">
      <c r="A415" s="2">
        <v>43948</v>
      </c>
      <c r="B415" s="16">
        <f>JNJ!D415</f>
        <v>-3.6872056507755765E-3</v>
      </c>
      <c r="C415" s="16">
        <f>CSX!D415</f>
        <v>3.9780796420639225E-2</v>
      </c>
      <c r="D415" s="16">
        <f>JNJ!E415</f>
        <v>-0.92917582399544529</v>
      </c>
      <c r="E415" s="16">
        <f>CSX!E415</f>
        <v>10.024760698001085</v>
      </c>
    </row>
    <row r="416" spans="1:5" ht="15.75" customHeight="1">
      <c r="A416" s="2">
        <v>43949</v>
      </c>
      <c r="B416" s="16">
        <f>JNJ!D416</f>
        <v>-1.8974839797024533E-2</v>
      </c>
      <c r="C416" s="16">
        <f>CSX!D416</f>
        <v>6.6038402888215384E-3</v>
      </c>
      <c r="D416" s="16">
        <f>JNJ!E416</f>
        <v>-4.781659628850182</v>
      </c>
      <c r="E416" s="16">
        <f>CSX!E416</f>
        <v>1.6641677527830276</v>
      </c>
    </row>
    <row r="417" spans="1:5" ht="15.75" customHeight="1">
      <c r="A417" s="2">
        <v>43950</v>
      </c>
      <c r="B417" s="16">
        <f>JNJ!D417</f>
        <v>-7.6252684781674849E-3</v>
      </c>
      <c r="C417" s="16">
        <f>CSX!D417</f>
        <v>1.9259937692624685E-2</v>
      </c>
      <c r="D417" s="16">
        <f>JNJ!E417</f>
        <v>-1.9215676564982063</v>
      </c>
      <c r="E417" s="16">
        <f>CSX!E417</f>
        <v>4.8535042985414201</v>
      </c>
    </row>
    <row r="418" spans="1:5" ht="15.75" customHeight="1">
      <c r="A418" s="2">
        <v>43951</v>
      </c>
      <c r="B418" s="16">
        <f>JNJ!D418</f>
        <v>-1.3321209145681964E-3</v>
      </c>
      <c r="C418" s="16">
        <f>CSX!D418</f>
        <v>-2.8577616247380519E-2</v>
      </c>
      <c r="D418" s="16">
        <f>JNJ!E418</f>
        <v>-0.3356944704711855</v>
      </c>
      <c r="E418" s="16">
        <f>CSX!E418</f>
        <v>-7.2015592943398907</v>
      </c>
    </row>
    <row r="419" spans="1:5" ht="15.75" customHeight="1">
      <c r="A419" s="2">
        <v>43952</v>
      </c>
      <c r="B419" s="16">
        <f>JNJ!D419</f>
        <v>-1.173196842378141E-2</v>
      </c>
      <c r="C419" s="16">
        <f>CSX!D419</f>
        <v>-1.874638817984316E-2</v>
      </c>
      <c r="D419" s="16">
        <f>JNJ!E419</f>
        <v>-2.9564560427929152</v>
      </c>
      <c r="E419" s="16">
        <f>CSX!E419</f>
        <v>-4.7240898213204767</v>
      </c>
    </row>
    <row r="420" spans="1:5" ht="15.75" customHeight="1">
      <c r="A420" s="2">
        <v>43955</v>
      </c>
      <c r="B420" s="16">
        <f>JNJ!D420</f>
        <v>-1.3464984116011333E-4</v>
      </c>
      <c r="C420" s="16">
        <f>CSX!D420</f>
        <v>-1.9574912217929275E-2</v>
      </c>
      <c r="D420" s="16">
        <f>JNJ!E420</f>
        <v>-3.3931759972348562E-2</v>
      </c>
      <c r="E420" s="16">
        <f>CSX!E420</f>
        <v>-4.9328778789181777</v>
      </c>
    </row>
    <row r="421" spans="1:5" ht="15.75" customHeight="1">
      <c r="A421" s="2">
        <v>43956</v>
      </c>
      <c r="B421" s="16">
        <f>JNJ!D421</f>
        <v>8.2610797629964865E-3</v>
      </c>
      <c r="C421" s="16">
        <f>CSX!D421</f>
        <v>4.7042139135803024E-4</v>
      </c>
      <c r="D421" s="16">
        <f>JNJ!E421</f>
        <v>2.0817921002751145</v>
      </c>
      <c r="E421" s="16">
        <f>CSX!E421</f>
        <v>0.11854619062222362</v>
      </c>
    </row>
    <row r="422" spans="1:5" ht="15.75" customHeight="1">
      <c r="A422" s="2">
        <v>43957</v>
      </c>
      <c r="B422" s="16">
        <f>JNJ!D422</f>
        <v>-9.5436082621183395E-3</v>
      </c>
      <c r="C422" s="16">
        <f>CSX!D422</f>
        <v>-1.8038344155185265E-2</v>
      </c>
      <c r="D422" s="16">
        <f>JNJ!E422</f>
        <v>-2.4049892820538217</v>
      </c>
      <c r="E422" s="16">
        <f>CSX!E422</f>
        <v>-4.545662727106687</v>
      </c>
    </row>
    <row r="423" spans="1:5" ht="15.75" customHeight="1">
      <c r="A423" s="2">
        <v>43958</v>
      </c>
      <c r="B423" s="16">
        <f>JNJ!D423</f>
        <v>-3.3145387082589525E-3</v>
      </c>
      <c r="C423" s="16">
        <f>CSX!D423</f>
        <v>2.0388069322096455E-2</v>
      </c>
      <c r="D423" s="16">
        <f>JNJ!E423</f>
        <v>-0.835263754481256</v>
      </c>
      <c r="E423" s="16">
        <f>CSX!E423</f>
        <v>5.1377934691683071</v>
      </c>
    </row>
    <row r="424" spans="1:5" ht="15.75" customHeight="1">
      <c r="A424" s="2">
        <v>43959</v>
      </c>
      <c r="B424" s="16">
        <f>JNJ!D424</f>
        <v>7.4928158150869562E-3</v>
      </c>
      <c r="C424" s="16">
        <f>CSX!D424</f>
        <v>3.3687669969958742E-2</v>
      </c>
      <c r="D424" s="16">
        <f>JNJ!E424</f>
        <v>1.8881895854019128</v>
      </c>
      <c r="E424" s="16">
        <f>CSX!E424</f>
        <v>8.4892928324296033</v>
      </c>
    </row>
    <row r="425" spans="1:5" ht="15.75" customHeight="1">
      <c r="A425" s="2">
        <v>43962</v>
      </c>
      <c r="B425" s="16">
        <f>JNJ!D425</f>
        <v>2.7532678771331762E-3</v>
      </c>
      <c r="C425" s="16">
        <f>CSX!D425</f>
        <v>-3.0299908643852489E-3</v>
      </c>
      <c r="D425" s="16">
        <f>JNJ!E425</f>
        <v>0.69382350503756041</v>
      </c>
      <c r="E425" s="16">
        <f>CSX!E425</f>
        <v>-0.76355769782508276</v>
      </c>
    </row>
    <row r="426" spans="1:5" ht="15.75" customHeight="1">
      <c r="A426" s="2">
        <v>43963</v>
      </c>
      <c r="B426" s="16">
        <f>JNJ!D426</f>
        <v>-1.3299654984580186E-2</v>
      </c>
      <c r="C426" s="16">
        <f>CSX!D426</f>
        <v>-2.6910073516163056E-2</v>
      </c>
      <c r="D426" s="16">
        <f>JNJ!E426</f>
        <v>-3.3515130561142068</v>
      </c>
      <c r="E426" s="16">
        <f>CSX!E426</f>
        <v>-6.7813385260730898</v>
      </c>
    </row>
    <row r="427" spans="1:5" ht="15.75" customHeight="1">
      <c r="A427" s="2">
        <v>43964</v>
      </c>
      <c r="B427" s="16">
        <f>JNJ!D427</f>
        <v>-6.7845113585774736E-5</v>
      </c>
      <c r="C427" s="16">
        <f>CSX!D427</f>
        <v>-2.8937199007535046E-2</v>
      </c>
      <c r="D427" s="16">
        <f>JNJ!E427</f>
        <v>-1.7096968623615233E-2</v>
      </c>
      <c r="E427" s="16">
        <f>CSX!E427</f>
        <v>-7.2921741498988313</v>
      </c>
    </row>
    <row r="428" spans="1:5" ht="15.75" customHeight="1">
      <c r="A428" s="2">
        <v>43965</v>
      </c>
      <c r="B428" s="16">
        <f>JNJ!D428</f>
        <v>3.4601189854227173E-3</v>
      </c>
      <c r="C428" s="16">
        <f>CSX!D428</f>
        <v>1.0215618745405631E-2</v>
      </c>
      <c r="D428" s="16">
        <f>JNJ!E428</f>
        <v>0.87194998432652471</v>
      </c>
      <c r="E428" s="16">
        <f>CSX!E428</f>
        <v>2.5743359238422188</v>
      </c>
    </row>
    <row r="429" spans="1:5" ht="15.75" customHeight="1">
      <c r="A429" s="2">
        <v>43966</v>
      </c>
      <c r="B429" s="16">
        <f>JNJ!D429</f>
        <v>1.8787569280824153E-2</v>
      </c>
      <c r="C429" s="16">
        <f>CSX!D429</f>
        <v>-1.5524080724183919E-2</v>
      </c>
      <c r="D429" s="16">
        <f>JNJ!E429</f>
        <v>4.7344674587676865</v>
      </c>
      <c r="E429" s="16">
        <f>CSX!E429</f>
        <v>-3.9120683424943477</v>
      </c>
    </row>
    <row r="430" spans="1:5" ht="15.75" customHeight="1">
      <c r="A430" s="2">
        <v>43969</v>
      </c>
      <c r="B430" s="16">
        <f>JNJ!D430</f>
        <v>5.3160051708895555E-4</v>
      </c>
      <c r="C430" s="16">
        <f>CSX!D430</f>
        <v>6.8412036023598244E-2</v>
      </c>
      <c r="D430" s="16">
        <f>JNJ!E430</f>
        <v>0.1339633303064168</v>
      </c>
      <c r="E430" s="16">
        <f>CSX!E430</f>
        <v>17.239833077946756</v>
      </c>
    </row>
    <row r="431" spans="1:5" ht="15.75" customHeight="1">
      <c r="A431" s="2">
        <v>43970</v>
      </c>
      <c r="B431" s="16">
        <f>JNJ!D431</f>
        <v>-1.00156231420404E-2</v>
      </c>
      <c r="C431" s="16">
        <f>CSX!D431</f>
        <v>-6.4978713675875504E-3</v>
      </c>
      <c r="D431" s="16">
        <f>JNJ!E431</f>
        <v>-2.5239370317941807</v>
      </c>
      <c r="E431" s="16">
        <f>CSX!E431</f>
        <v>-1.6374635846320627</v>
      </c>
    </row>
    <row r="432" spans="1:5" ht="15.75" customHeight="1">
      <c r="A432" s="2">
        <v>43971</v>
      </c>
      <c r="B432" s="16">
        <f>JNJ!D432</f>
        <v>-9.0329005589814097E-3</v>
      </c>
      <c r="C432" s="16">
        <f>CSX!D432</f>
        <v>3.573933772150166E-2</v>
      </c>
      <c r="D432" s="16">
        <f>JNJ!E432</f>
        <v>-2.2762909408633152</v>
      </c>
      <c r="E432" s="16">
        <f>CSX!E432</f>
        <v>9.0063131058184176</v>
      </c>
    </row>
    <row r="433" spans="1:5" ht="15.75" customHeight="1">
      <c r="A433" s="2">
        <v>43972</v>
      </c>
      <c r="B433" s="16">
        <f>JNJ!D433</f>
        <v>-6.5896392998741919E-3</v>
      </c>
      <c r="C433" s="16">
        <f>CSX!D433</f>
        <v>-8.2256781559998104E-3</v>
      </c>
      <c r="D433" s="16">
        <f>JNJ!E433</f>
        <v>-1.6605891035682963</v>
      </c>
      <c r="E433" s="16">
        <f>CSX!E433</f>
        <v>-2.0728708953119521</v>
      </c>
    </row>
    <row r="434" spans="1:5" ht="15.75" customHeight="1">
      <c r="A434" s="2">
        <v>43973</v>
      </c>
      <c r="B434" s="16">
        <f>JNJ!D434</f>
        <v>-9.1705924403879136E-3</v>
      </c>
      <c r="C434" s="16">
        <f>CSX!D434</f>
        <v>1.0709319677903506E-2</v>
      </c>
      <c r="D434" s="16">
        <f>JNJ!E434</f>
        <v>-2.3109892949777544</v>
      </c>
      <c r="E434" s="16">
        <f>CSX!E434</f>
        <v>2.6987485588316833</v>
      </c>
    </row>
    <row r="435" spans="1:5" ht="15.75" customHeight="1">
      <c r="A435" s="2">
        <v>43977</v>
      </c>
      <c r="B435" s="16">
        <f>JNJ!D435</f>
        <v>1.3153967499373647E-3</v>
      </c>
      <c r="C435" s="16">
        <f>CSX!D435</f>
        <v>5.1336998316537208E-2</v>
      </c>
      <c r="D435" s="16">
        <f>JNJ!E435</f>
        <v>0.33147998098421594</v>
      </c>
      <c r="E435" s="16">
        <f>CSX!E435</f>
        <v>12.936923575767377</v>
      </c>
    </row>
    <row r="436" spans="1:5" ht="15.75" customHeight="1">
      <c r="A436" s="2">
        <v>43978</v>
      </c>
      <c r="B436" s="16">
        <f>JNJ!D436</f>
        <v>2.2802153316940888E-3</v>
      </c>
      <c r="C436" s="16">
        <f>CSX!D436</f>
        <v>2.0036311865382999E-2</v>
      </c>
      <c r="D436" s="16">
        <f>JNJ!E436</f>
        <v>0.57461426358691037</v>
      </c>
      <c r="E436" s="16">
        <f>CSX!E436</f>
        <v>5.0491505900765157</v>
      </c>
    </row>
    <row r="437" spans="1:5" ht="15.75" customHeight="1">
      <c r="A437" s="2">
        <v>43979</v>
      </c>
      <c r="B437" s="16">
        <f>JNJ!D437</f>
        <v>1.4253963437228149E-2</v>
      </c>
      <c r="C437" s="16">
        <f>CSX!D437</f>
        <v>-2.891105439340548E-2</v>
      </c>
      <c r="D437" s="16">
        <f>JNJ!E437</f>
        <v>3.5919987861814935</v>
      </c>
      <c r="E437" s="16">
        <f>CSX!E437</f>
        <v>-7.2855857071381811</v>
      </c>
    </row>
    <row r="438" spans="1:5" ht="15.75" customHeight="1">
      <c r="A438" s="2">
        <v>43980</v>
      </c>
      <c r="B438" s="16">
        <f>JNJ!D438</f>
        <v>1.2038438614640528E-2</v>
      </c>
      <c r="C438" s="16">
        <f>CSX!D438</f>
        <v>4.6208325277822251E-3</v>
      </c>
      <c r="D438" s="16">
        <f>JNJ!E438</f>
        <v>3.0336865308894132</v>
      </c>
      <c r="E438" s="16">
        <f>CSX!E438</f>
        <v>1.1644497970011207</v>
      </c>
    </row>
    <row r="439" spans="1:5" ht="15.75" customHeight="1">
      <c r="A439" s="2">
        <v>43983</v>
      </c>
      <c r="B439" s="16">
        <f>JNJ!D439</f>
        <v>-1.0542863131883663E-2</v>
      </c>
      <c r="C439" s="16">
        <f>CSX!D439</f>
        <v>-1.0109668542045008E-2</v>
      </c>
      <c r="D439" s="16">
        <f>JNJ!E439</f>
        <v>-2.6568015092346831</v>
      </c>
      <c r="E439" s="16">
        <f>CSX!E439</f>
        <v>-2.5476364725953422</v>
      </c>
    </row>
    <row r="440" spans="1:5" ht="15.75" customHeight="1">
      <c r="A440" s="2">
        <v>43984</v>
      </c>
      <c r="B440" s="16">
        <f>JNJ!D440</f>
        <v>7.1759349495916398E-3</v>
      </c>
      <c r="C440" s="16">
        <f>CSX!D440</f>
        <v>1.845694874095263E-2</v>
      </c>
      <c r="D440" s="16">
        <f>JNJ!E440</f>
        <v>1.8083356072970933</v>
      </c>
      <c r="E440" s="16">
        <f>CSX!E440</f>
        <v>4.6511510827200624</v>
      </c>
    </row>
    <row r="441" spans="1:5" ht="15.75" customHeight="1">
      <c r="A441" s="2">
        <v>43985</v>
      </c>
      <c r="B441" s="16">
        <f>JNJ!D441</f>
        <v>2.6942933602339659E-3</v>
      </c>
      <c r="C441" s="16">
        <f>CSX!D441</f>
        <v>3.3915449741970076E-2</v>
      </c>
      <c r="D441" s="16">
        <f>JNJ!E441</f>
        <v>0.67896192677895939</v>
      </c>
      <c r="E441" s="16">
        <f>CSX!E441</f>
        <v>8.5466933349764584</v>
      </c>
    </row>
    <row r="442" spans="1:5" ht="15.75" customHeight="1">
      <c r="A442" s="2">
        <v>43986</v>
      </c>
      <c r="B442" s="16">
        <f>JNJ!D442</f>
        <v>-1.3000335428124741E-2</v>
      </c>
      <c r="C442" s="16">
        <f>CSX!D442</f>
        <v>-8.4730908547179292E-3</v>
      </c>
      <c r="D442" s="16">
        <f>JNJ!E442</f>
        <v>-3.2760845278874346</v>
      </c>
      <c r="E442" s="16">
        <f>CSX!E442</f>
        <v>-2.1352188953889182</v>
      </c>
    </row>
    <row r="443" spans="1:5" ht="15.75" customHeight="1">
      <c r="A443" s="2">
        <v>43987</v>
      </c>
      <c r="B443" s="16">
        <f>JNJ!D443</f>
        <v>3.8770569153648115E-3</v>
      </c>
      <c r="C443" s="16">
        <f>CSX!D443</f>
        <v>1.3948769783031681E-2</v>
      </c>
      <c r="D443" s="16">
        <f>JNJ!E443</f>
        <v>0.97701834267193255</v>
      </c>
      <c r="E443" s="16">
        <f>CSX!E443</f>
        <v>3.5150899853239834</v>
      </c>
    </row>
    <row r="444" spans="1:5" ht="15.75" customHeight="1">
      <c r="A444" s="2">
        <v>43990</v>
      </c>
      <c r="B444" s="16">
        <f>JNJ!D444</f>
        <v>-3.6044456606809739E-3</v>
      </c>
      <c r="C444" s="16">
        <f>CSX!D444</f>
        <v>-1.0039441776947381E-2</v>
      </c>
      <c r="D444" s="16">
        <f>JNJ!E444</f>
        <v>-0.90832030649160544</v>
      </c>
      <c r="E444" s="16">
        <f>CSX!E444</f>
        <v>-2.52993932779074</v>
      </c>
    </row>
    <row r="445" spans="1:5" ht="15.75" customHeight="1">
      <c r="A445" s="2">
        <v>43991</v>
      </c>
      <c r="B445" s="16">
        <f>JNJ!D445</f>
        <v>-5.5341120505762427E-3</v>
      </c>
      <c r="C445" s="16">
        <f>CSX!D445</f>
        <v>-9.0547145677611646E-3</v>
      </c>
      <c r="D445" s="16">
        <f>JNJ!E445</f>
        <v>-1.3945962367452132</v>
      </c>
      <c r="E445" s="16">
        <f>CSX!E445</f>
        <v>-2.2817880710758134</v>
      </c>
    </row>
    <row r="446" spans="1:5" ht="15.75" customHeight="1">
      <c r="A446" s="2">
        <v>43992</v>
      </c>
      <c r="B446" s="16">
        <f>JNJ!D446</f>
        <v>1.2527386075292909E-2</v>
      </c>
      <c r="C446" s="16">
        <f>CSX!D446</f>
        <v>-5.0358798631446764E-3</v>
      </c>
      <c r="D446" s="16">
        <f>JNJ!E446</f>
        <v>3.156901290973813</v>
      </c>
      <c r="E446" s="16">
        <f>CSX!E446</f>
        <v>-1.2690417255124584</v>
      </c>
    </row>
    <row r="447" spans="1:5" ht="15.75" customHeight="1">
      <c r="A447" s="2">
        <v>43993</v>
      </c>
      <c r="B447" s="16">
        <f>JNJ!D447</f>
        <v>-4.8022904283226552E-2</v>
      </c>
      <c r="C447" s="16">
        <f>CSX!D447</f>
        <v>-7.0660809011222278E-2</v>
      </c>
      <c r="D447" s="16">
        <f>JNJ!E447</f>
        <v>-12.101771879373091</v>
      </c>
      <c r="E447" s="16">
        <f>CSX!E447</f>
        <v>-17.806523870828013</v>
      </c>
    </row>
    <row r="448" spans="1:5" ht="15.75" customHeight="1">
      <c r="A448" s="2">
        <v>43994</v>
      </c>
      <c r="B448" s="16">
        <f>JNJ!D448</f>
        <v>9.0454414623445042E-3</v>
      </c>
      <c r="C448" s="16">
        <f>CSX!D448</f>
        <v>1.8570032124223975E-2</v>
      </c>
      <c r="D448" s="16">
        <f>JNJ!E448</f>
        <v>2.2794512485108149</v>
      </c>
      <c r="E448" s="16">
        <f>CSX!E448</f>
        <v>4.6796480953044419</v>
      </c>
    </row>
    <row r="449" spans="1:5" ht="15.75" customHeight="1">
      <c r="A449" s="2">
        <v>43997</v>
      </c>
      <c r="B449" s="16">
        <f>JNJ!D449</f>
        <v>-6.3513823960193519E-3</v>
      </c>
      <c r="C449" s="16">
        <f>CSX!D449</f>
        <v>8.3025189375109092E-3</v>
      </c>
      <c r="D449" s="16">
        <f>JNJ!E449</f>
        <v>-1.6005483637968767</v>
      </c>
      <c r="E449" s="16">
        <f>CSX!E449</f>
        <v>2.0922347722527492</v>
      </c>
    </row>
    <row r="450" spans="1:5" ht="15.75" customHeight="1">
      <c r="A450" s="2">
        <v>43998</v>
      </c>
      <c r="B450" s="16">
        <f>JNJ!D450</f>
        <v>2.2471288288570888E-2</v>
      </c>
      <c r="C450" s="16">
        <f>CSX!D450</f>
        <v>2.9889374195927838E-3</v>
      </c>
      <c r="D450" s="16">
        <f>JNJ!E450</f>
        <v>5.6627646487198637</v>
      </c>
      <c r="E450" s="16">
        <f>CSX!E450</f>
        <v>0.75321222973738156</v>
      </c>
    </row>
    <row r="451" spans="1:5" ht="15.75" customHeight="1">
      <c r="A451" s="2">
        <v>43999</v>
      </c>
      <c r="B451" s="16">
        <f>JNJ!D451</f>
        <v>-3.0502815614360176E-3</v>
      </c>
      <c r="C451" s="16">
        <f>CSX!D451</f>
        <v>-6.5592117056562909E-3</v>
      </c>
      <c r="D451" s="16">
        <f>JNJ!E451</f>
        <v>-0.76867095348187642</v>
      </c>
      <c r="E451" s="16">
        <f>CSX!E451</f>
        <v>-1.6529213498253854</v>
      </c>
    </row>
    <row r="452" spans="1:5" ht="15.75" customHeight="1">
      <c r="A452" s="2">
        <v>44000</v>
      </c>
      <c r="B452" s="16">
        <f>JNJ!D452</f>
        <v>-4.2444439698635893E-3</v>
      </c>
      <c r="C452" s="16">
        <f>CSX!D452</f>
        <v>-6.1705652848938163E-3</v>
      </c>
      <c r="D452" s="16">
        <f>JNJ!E452</f>
        <v>-1.0695998804056246</v>
      </c>
      <c r="E452" s="16">
        <f>CSX!E452</f>
        <v>-1.5549824517932418</v>
      </c>
    </row>
    <row r="453" spans="1:5" ht="15.75" customHeight="1">
      <c r="A453" s="2">
        <v>44001</v>
      </c>
      <c r="B453" s="16">
        <f>JNJ!D453</f>
        <v>2.9242333920116107E-3</v>
      </c>
      <c r="C453" s="16">
        <f>CSX!D453</f>
        <v>-2.1534343065928364E-2</v>
      </c>
      <c r="D453" s="16">
        <f>JNJ!E453</f>
        <v>0.73690681478692588</v>
      </c>
      <c r="E453" s="16">
        <f>CSX!E453</f>
        <v>-5.4266544526139482</v>
      </c>
    </row>
    <row r="454" spans="1:5" ht="15.75" customHeight="1">
      <c r="A454" s="2">
        <v>44004</v>
      </c>
      <c r="B454" s="16">
        <f>JNJ!D454</f>
        <v>-3.0638981340654812E-3</v>
      </c>
      <c r="C454" s="16">
        <f>CSX!D454</f>
        <v>8.9318002930189443E-3</v>
      </c>
      <c r="D454" s="16">
        <f>JNJ!E454</f>
        <v>-0.77210232978450122</v>
      </c>
      <c r="E454" s="16">
        <f>CSX!E454</f>
        <v>2.2508136738407738</v>
      </c>
    </row>
    <row r="455" spans="1:5" ht="15.75" customHeight="1">
      <c r="A455" s="2">
        <v>44005</v>
      </c>
      <c r="B455" s="16">
        <f>JNJ!D455</f>
        <v>-3.7030293339045109E-3</v>
      </c>
      <c r="C455" s="16">
        <f>CSX!D455</f>
        <v>1.2026652763587862E-2</v>
      </c>
      <c r="D455" s="16">
        <f>JNJ!E455</f>
        <v>-0.93316339214393673</v>
      </c>
      <c r="E455" s="16">
        <f>CSX!E455</f>
        <v>3.0307164964241413</v>
      </c>
    </row>
    <row r="456" spans="1:5" ht="15.75" customHeight="1">
      <c r="A456" s="2">
        <v>44006</v>
      </c>
      <c r="B456" s="16">
        <f>JNJ!D456</f>
        <v>-2.1509012356284798E-2</v>
      </c>
      <c r="C456" s="16">
        <f>CSX!D456</f>
        <v>-2.8191448673614158E-2</v>
      </c>
      <c r="D456" s="16">
        <f>JNJ!E456</f>
        <v>-5.4202711137837687</v>
      </c>
      <c r="E456" s="16">
        <f>CSX!E456</f>
        <v>-7.1042450657507681</v>
      </c>
    </row>
    <row r="457" spans="1:5" ht="15.75" customHeight="1">
      <c r="A457" s="2">
        <v>44007</v>
      </c>
      <c r="B457" s="16">
        <f>JNJ!D457</f>
        <v>-1.0736654550967692E-3</v>
      </c>
      <c r="C457" s="16">
        <f>CSX!D457</f>
        <v>1.0610060532351131E-2</v>
      </c>
      <c r="D457" s="16">
        <f>JNJ!E457</f>
        <v>-0.27056369468438585</v>
      </c>
      <c r="E457" s="16">
        <f>CSX!E457</f>
        <v>2.673735254152485</v>
      </c>
    </row>
    <row r="458" spans="1:5" ht="15.75" customHeight="1">
      <c r="A458" s="2">
        <v>44008</v>
      </c>
      <c r="B458" s="16">
        <f>JNJ!D458</f>
        <v>-1.3406583531928182E-2</v>
      </c>
      <c r="C458" s="16">
        <f>CSX!D458</f>
        <v>-3.4447482882735428E-2</v>
      </c>
      <c r="D458" s="16">
        <f>JNJ!E458</f>
        <v>-3.378459050045902</v>
      </c>
      <c r="E458" s="16">
        <f>CSX!E458</f>
        <v>-8.6807656864493286</v>
      </c>
    </row>
    <row r="459" spans="1:5" ht="15.75" customHeight="1">
      <c r="A459" s="2">
        <v>44011</v>
      </c>
      <c r="B459" s="16">
        <f>JNJ!D459</f>
        <v>8.8855600073100612E-3</v>
      </c>
      <c r="C459" s="16">
        <f>CSX!D459</f>
        <v>3.8543408253091209E-2</v>
      </c>
      <c r="D459" s="16">
        <f>JNJ!E459</f>
        <v>2.2391611218421352</v>
      </c>
      <c r="E459" s="16">
        <f>CSX!E459</f>
        <v>9.7129388797789851</v>
      </c>
    </row>
    <row r="460" spans="1:5" ht="15.75" customHeight="1">
      <c r="A460" s="2">
        <v>44012</v>
      </c>
      <c r="B460" s="16">
        <f>JNJ!D460</f>
        <v>1.1370882209077242E-2</v>
      </c>
      <c r="C460" s="16">
        <f>CSX!D460</f>
        <v>1.7940430083539117E-2</v>
      </c>
      <c r="D460" s="16">
        <f>JNJ!E460</f>
        <v>2.8654623166874651</v>
      </c>
      <c r="E460" s="16">
        <f>CSX!E460</f>
        <v>4.5209883810518576</v>
      </c>
    </row>
    <row r="461" spans="1:5" ht="15.75" customHeight="1">
      <c r="A461" s="2">
        <v>44013</v>
      </c>
      <c r="B461" s="16">
        <f>JNJ!D461</f>
        <v>-1.7791351260324501E-3</v>
      </c>
      <c r="C461" s="16">
        <f>CSX!D461</f>
        <v>-2.1743170204713353E-2</v>
      </c>
      <c r="D461" s="16">
        <f>JNJ!E461</f>
        <v>-0.44834205176017744</v>
      </c>
      <c r="E461" s="16">
        <f>CSX!E461</f>
        <v>-5.4792788915877653</v>
      </c>
    </row>
    <row r="462" spans="1:5" ht="15.75" customHeight="1">
      <c r="A462" s="2">
        <v>44014</v>
      </c>
      <c r="B462" s="16">
        <f>JNJ!D462</f>
        <v>4.19415249763573E-3</v>
      </c>
      <c r="C462" s="16">
        <f>CSX!D462</f>
        <v>9.0445990329916792E-3</v>
      </c>
      <c r="D462" s="16">
        <f>JNJ!E462</f>
        <v>1.056926429404204</v>
      </c>
      <c r="E462" s="16">
        <f>CSX!E462</f>
        <v>2.2792389563139031</v>
      </c>
    </row>
    <row r="463" spans="1:5" ht="15.75" customHeight="1">
      <c r="A463" s="2">
        <v>44018</v>
      </c>
      <c r="B463" s="16">
        <f>JNJ!D463</f>
        <v>1.4157536809279E-2</v>
      </c>
      <c r="C463" s="16">
        <f>CSX!D463</f>
        <v>1.9984810507213333E-2</v>
      </c>
      <c r="D463" s="16">
        <f>JNJ!E463</f>
        <v>3.5676992759383079</v>
      </c>
      <c r="E463" s="16">
        <f>CSX!E463</f>
        <v>5.0361722478177597</v>
      </c>
    </row>
    <row r="464" spans="1:5" ht="15.75" customHeight="1">
      <c r="A464" s="2">
        <v>44019</v>
      </c>
      <c r="B464" s="16">
        <f>JNJ!D464</f>
        <v>-9.0959727671838047E-4</v>
      </c>
      <c r="C464" s="16">
        <f>CSX!D464</f>
        <v>-2.4934545619028223E-2</v>
      </c>
      <c r="D464" s="16">
        <f>JNJ!E464</f>
        <v>-0.22921851373303187</v>
      </c>
      <c r="E464" s="16">
        <f>CSX!E464</f>
        <v>-6.2835054959951124</v>
      </c>
    </row>
    <row r="465" spans="1:5" ht="15.75" customHeight="1">
      <c r="A465" s="2">
        <v>44020</v>
      </c>
      <c r="B465" s="16">
        <f>JNJ!D465</f>
        <v>2.9355584777854115E-3</v>
      </c>
      <c r="C465" s="16">
        <f>CSX!D465</f>
        <v>8.4288936510202288E-3</v>
      </c>
      <c r="D465" s="16">
        <f>JNJ!E465</f>
        <v>0.73976073640192375</v>
      </c>
      <c r="E465" s="16">
        <f>CSX!E465</f>
        <v>2.1240812000570979</v>
      </c>
    </row>
    <row r="466" spans="1:5" ht="15.75" customHeight="1">
      <c r="A466" s="2">
        <v>44021</v>
      </c>
      <c r="B466" s="16">
        <f>JNJ!D466</f>
        <v>-5.4588351231465819E-3</v>
      </c>
      <c r="C466" s="16">
        <f>CSX!D466</f>
        <v>-1.8108016576473086E-2</v>
      </c>
      <c r="D466" s="16">
        <f>JNJ!E466</f>
        <v>-1.3756264510329386</v>
      </c>
      <c r="E466" s="16">
        <f>CSX!E466</f>
        <v>-4.5632201772712175</v>
      </c>
    </row>
    <row r="467" spans="1:5" ht="15.75" customHeight="1">
      <c r="A467" s="2">
        <v>44022</v>
      </c>
      <c r="B467" s="16">
        <f>JNJ!D467</f>
        <v>-8.428612974426974E-4</v>
      </c>
      <c r="C467" s="16">
        <f>CSX!D467</f>
        <v>-4.7268204840299659E-3</v>
      </c>
      <c r="D467" s="16">
        <f>JNJ!E467</f>
        <v>-0.21240104695555975</v>
      </c>
      <c r="E467" s="16">
        <f>CSX!E467</f>
        <v>-1.1911587619755515</v>
      </c>
    </row>
    <row r="468" spans="1:5" ht="15.75" customHeight="1">
      <c r="A468" s="2">
        <v>44025</v>
      </c>
      <c r="B468" s="16">
        <f>JNJ!D468</f>
        <v>1.9752073165977747E-2</v>
      </c>
      <c r="C468" s="16">
        <f>CSX!D468</f>
        <v>1.6155576471461153E-2</v>
      </c>
      <c r="D468" s="16">
        <f>JNJ!E468</f>
        <v>4.9775224378263925</v>
      </c>
      <c r="E468" s="16">
        <f>CSX!E468</f>
        <v>4.0712052708082105</v>
      </c>
    </row>
    <row r="469" spans="1:5" ht="15.75" customHeight="1">
      <c r="A469" s="2">
        <v>44026</v>
      </c>
      <c r="B469" s="16">
        <f>JNJ!D469</f>
        <v>1.8490582974720629E-2</v>
      </c>
      <c r="C469" s="16">
        <f>CSX!D469</f>
        <v>1.0146581818357616E-2</v>
      </c>
      <c r="D469" s="16">
        <f>JNJ!E469</f>
        <v>4.6596269096295986</v>
      </c>
      <c r="E469" s="16">
        <f>CSX!E469</f>
        <v>2.5569386182261193</v>
      </c>
    </row>
    <row r="470" spans="1:5" ht="15.75" customHeight="1">
      <c r="A470" s="2">
        <v>44027</v>
      </c>
      <c r="B470" s="16">
        <f>JNJ!D470</f>
        <v>2.2958022758669157E-3</v>
      </c>
      <c r="C470" s="16">
        <f>CSX!D470</f>
        <v>1.8857750032841559E-2</v>
      </c>
      <c r="D470" s="16">
        <f>JNJ!E470</f>
        <v>0.57854217351846271</v>
      </c>
      <c r="E470" s="16">
        <f>CSX!E470</f>
        <v>4.752153008276073</v>
      </c>
    </row>
    <row r="471" spans="1:5" ht="15.75" customHeight="1">
      <c r="A471" s="2">
        <v>44028</v>
      </c>
      <c r="B471" s="16">
        <f>JNJ!D471</f>
        <v>6.6551237006706176E-3</v>
      </c>
      <c r="C471" s="16">
        <f>CSX!D471</f>
        <v>5.7855736614979714E-3</v>
      </c>
      <c r="D471" s="16">
        <f>JNJ!E471</f>
        <v>1.6770911725689956</v>
      </c>
      <c r="E471" s="16">
        <f>CSX!E471</f>
        <v>1.4579645626974889</v>
      </c>
    </row>
    <row r="472" spans="1:5" ht="15.75" customHeight="1">
      <c r="A472" s="2">
        <v>44029</v>
      </c>
      <c r="B472" s="16">
        <f>JNJ!D472</f>
        <v>6.6993169988887734E-4</v>
      </c>
      <c r="C472" s="16">
        <f>CSX!D472</f>
        <v>1.522051617209148E-2</v>
      </c>
      <c r="D472" s="16">
        <f>JNJ!E472</f>
        <v>0.1688227883719971</v>
      </c>
      <c r="E472" s="16">
        <f>CSX!E472</f>
        <v>3.8355700753670527</v>
      </c>
    </row>
    <row r="473" spans="1:5" ht="15.75" customHeight="1">
      <c r="A473" s="2">
        <v>44032</v>
      </c>
      <c r="B473" s="16">
        <f>JNJ!D473</f>
        <v>1.6724784859094705E-3</v>
      </c>
      <c r="C473" s="16">
        <f>CSX!D473</f>
        <v>-8.3496912162594542E-3</v>
      </c>
      <c r="D473" s="16">
        <f>JNJ!E473</f>
        <v>0.42146457844918656</v>
      </c>
      <c r="E473" s="16">
        <f>CSX!E473</f>
        <v>-2.1041221864973823</v>
      </c>
    </row>
    <row r="474" spans="1:5" ht="15.75" customHeight="1">
      <c r="A474" s="2">
        <v>44033</v>
      </c>
      <c r="B474" s="16">
        <f>JNJ!D474</f>
        <v>9.3523333788294292E-4</v>
      </c>
      <c r="C474" s="16">
        <f>CSX!D474</f>
        <v>1.2084433084705411E-2</v>
      </c>
      <c r="D474" s="16">
        <f>JNJ!E474</f>
        <v>0.23567880114650161</v>
      </c>
      <c r="E474" s="16">
        <f>CSX!E474</f>
        <v>3.0452771373457637</v>
      </c>
    </row>
    <row r="475" spans="1:5" ht="15.75" customHeight="1">
      <c r="A475" s="2">
        <v>44034</v>
      </c>
      <c r="B475" s="16">
        <f>JNJ!D475</f>
        <v>1.8014206862059143E-3</v>
      </c>
      <c r="C475" s="16">
        <f>CSX!D475</f>
        <v>1.1394265322270995E-2</v>
      </c>
      <c r="D475" s="16">
        <f>JNJ!E475</f>
        <v>0.45395801292389043</v>
      </c>
      <c r="E475" s="16">
        <f>CSX!E475</f>
        <v>2.871354861212291</v>
      </c>
    </row>
    <row r="476" spans="1:5" ht="15.75" customHeight="1">
      <c r="A476" s="2">
        <v>44035</v>
      </c>
      <c r="B476" s="16">
        <f>JNJ!D476</f>
        <v>-2.6699438965932455E-3</v>
      </c>
      <c r="C476" s="16">
        <f>CSX!D476</f>
        <v>-2.3898033951659507E-2</v>
      </c>
      <c r="D476" s="16">
        <f>JNJ!E476</f>
        <v>-0.67282586194149785</v>
      </c>
      <c r="E476" s="16">
        <f>CSX!E476</f>
        <v>-6.022304555818196</v>
      </c>
    </row>
    <row r="477" spans="1:5" ht="15.75" customHeight="1">
      <c r="A477" s="2">
        <v>44036</v>
      </c>
      <c r="B477" s="16">
        <f>JNJ!D477</f>
        <v>-1.000903829941977E-2</v>
      </c>
      <c r="C477" s="16">
        <f>CSX!D477</f>
        <v>-2.6596640862465116E-3</v>
      </c>
      <c r="D477" s="16">
        <f>JNJ!E477</f>
        <v>-2.5222776514537819</v>
      </c>
      <c r="E477" s="16">
        <f>CSX!E477</f>
        <v>-0.67023534973412091</v>
      </c>
    </row>
    <row r="478" spans="1:5" ht="15.75" customHeight="1">
      <c r="A478" s="2">
        <v>44039</v>
      </c>
      <c r="B478" s="16">
        <f>JNJ!D478</f>
        <v>-6.3665021609285192E-3</v>
      </c>
      <c r="C478" s="16">
        <f>CSX!D478</f>
        <v>3.4982903260779804E-3</v>
      </c>
      <c r="D478" s="16">
        <f>JNJ!E478</f>
        <v>-1.6043585445539867</v>
      </c>
      <c r="E478" s="16">
        <f>CSX!E478</f>
        <v>0.88156916217165104</v>
      </c>
    </row>
    <row r="479" spans="1:5" ht="15.75" customHeight="1">
      <c r="A479" s="2">
        <v>44040</v>
      </c>
      <c r="B479" s="16">
        <f>JNJ!D479</f>
        <v>-2.3808598922421551E-3</v>
      </c>
      <c r="C479" s="16">
        <f>CSX!D479</f>
        <v>-2.103276412636685E-2</v>
      </c>
      <c r="D479" s="16">
        <f>JNJ!E479</f>
        <v>-0.59997669284502309</v>
      </c>
      <c r="E479" s="16">
        <f>CSX!E479</f>
        <v>-5.3002565598444464</v>
      </c>
    </row>
    <row r="480" spans="1:5" ht="15.75" customHeight="1">
      <c r="A480" s="2">
        <v>44041</v>
      </c>
      <c r="B480" s="16">
        <f>JNJ!D480</f>
        <v>-1.9769105204944497E-3</v>
      </c>
      <c r="C480" s="16">
        <f>CSX!D480</f>
        <v>2.5631788570114285E-2</v>
      </c>
      <c r="D480" s="16">
        <f>JNJ!E480</f>
        <v>-0.49818145116460133</v>
      </c>
      <c r="E480" s="16">
        <f>CSX!E480</f>
        <v>6.4592107196687998</v>
      </c>
    </row>
    <row r="481" spans="1:5" ht="15.75" customHeight="1">
      <c r="A481" s="2">
        <v>44042</v>
      </c>
      <c r="B481" s="16">
        <f>JNJ!D481</f>
        <v>2.0448791208386692E-3</v>
      </c>
      <c r="C481" s="16">
        <f>CSX!D481</f>
        <v>-2.363658733332109E-2</v>
      </c>
      <c r="D481" s="16">
        <f>JNJ!E481</f>
        <v>0.51530953845134464</v>
      </c>
      <c r="E481" s="16">
        <f>CSX!E481</f>
        <v>-5.9564200079969147</v>
      </c>
    </row>
    <row r="482" spans="1:5" ht="15.75" customHeight="1">
      <c r="A482" s="2">
        <v>44043</v>
      </c>
      <c r="B482" s="16">
        <f>JNJ!D482</f>
        <v>-7.3820312031682017E-3</v>
      </c>
      <c r="C482" s="16">
        <f>CSX!D482</f>
        <v>1.5539272563495687E-2</v>
      </c>
      <c r="D482" s="16">
        <f>JNJ!E482</f>
        <v>-1.8602718631983868</v>
      </c>
      <c r="E482" s="16">
        <f>CSX!E482</f>
        <v>3.915896686000913</v>
      </c>
    </row>
    <row r="483" spans="1:5" ht="15.75" customHeight="1">
      <c r="A483" s="2">
        <v>44046</v>
      </c>
      <c r="B483" s="16">
        <f>JNJ!D483</f>
        <v>1.0849650012318763E-2</v>
      </c>
      <c r="C483" s="16">
        <f>CSX!D483</f>
        <v>-1.3974323052734213E-2</v>
      </c>
      <c r="D483" s="16">
        <f>JNJ!E483</f>
        <v>2.7341118031043283</v>
      </c>
      <c r="E483" s="16">
        <f>CSX!E483</f>
        <v>-3.5215294092890219</v>
      </c>
    </row>
    <row r="484" spans="1:5" ht="15.75" customHeight="1">
      <c r="A484" s="2">
        <v>44047</v>
      </c>
      <c r="B484" s="16">
        <f>JNJ!D484</f>
        <v>-8.8306810411430971E-4</v>
      </c>
      <c r="C484" s="16">
        <f>CSX!D484</f>
        <v>5.8109061626312368E-3</v>
      </c>
      <c r="D484" s="16">
        <f>JNJ!E484</f>
        <v>-0.22253316223680605</v>
      </c>
      <c r="E484" s="16">
        <f>CSX!E484</f>
        <v>1.4643483529830716</v>
      </c>
    </row>
    <row r="485" spans="1:5" ht="15.75" customHeight="1">
      <c r="A485" s="2">
        <v>44048</v>
      </c>
      <c r="B485" s="16">
        <f>JNJ!D485</f>
        <v>7.9832016130743505E-3</v>
      </c>
      <c r="C485" s="16">
        <f>CSX!D485</f>
        <v>9.4241994424308397E-3</v>
      </c>
      <c r="D485" s="16">
        <f>JNJ!E485</f>
        <v>2.0117668064947365</v>
      </c>
      <c r="E485" s="16">
        <f>CSX!E485</f>
        <v>2.3748982594925714</v>
      </c>
    </row>
    <row r="486" spans="1:5" ht="15.75" customHeight="1">
      <c r="A486" s="2">
        <v>44049</v>
      </c>
      <c r="B486" s="16">
        <f>JNJ!D486</f>
        <v>-5.7440212641239165E-3</v>
      </c>
      <c r="C486" s="16">
        <f>CSX!D486</f>
        <v>1.1691249993737617E-2</v>
      </c>
      <c r="D486" s="16">
        <f>JNJ!E486</f>
        <v>-1.4474933585592269</v>
      </c>
      <c r="E486" s="16">
        <f>CSX!E486</f>
        <v>2.9461949984218796</v>
      </c>
    </row>
    <row r="487" spans="1:5" ht="15.75" customHeight="1">
      <c r="A487" s="2">
        <v>44050</v>
      </c>
      <c r="B487" s="16">
        <f>JNJ!D487</f>
        <v>7.0912204032421936E-3</v>
      </c>
      <c r="C487" s="16">
        <f>CSX!D487</f>
        <v>9.0909521405868211E-3</v>
      </c>
      <c r="D487" s="16">
        <f>JNJ!E487</f>
        <v>1.7869875416170329</v>
      </c>
      <c r="E487" s="16">
        <f>CSX!E487</f>
        <v>2.2909199394278787</v>
      </c>
    </row>
    <row r="488" spans="1:5" ht="15.75" customHeight="1">
      <c r="A488" s="2">
        <v>44053</v>
      </c>
      <c r="B488" s="16">
        <f>JNJ!D488</f>
        <v>-3.8433012039488391E-3</v>
      </c>
      <c r="C488" s="16">
        <f>CSX!D488</f>
        <v>1.564545581021444E-2</v>
      </c>
      <c r="D488" s="16">
        <f>JNJ!E488</f>
        <v>-0.9685119033951074</v>
      </c>
      <c r="E488" s="16">
        <f>CSX!E488</f>
        <v>3.9426548641740387</v>
      </c>
    </row>
    <row r="489" spans="1:5" ht="15.75" customHeight="1">
      <c r="A489" s="2">
        <v>44054</v>
      </c>
      <c r="B489" s="16">
        <f>JNJ!D489</f>
        <v>-7.1862978742712313E-3</v>
      </c>
      <c r="C489" s="16">
        <f>CSX!D489</f>
        <v>1.4207547657449011E-2</v>
      </c>
      <c r="D489" s="16">
        <f>JNJ!E489</f>
        <v>-1.8109470643163503</v>
      </c>
      <c r="E489" s="16">
        <f>CSX!E489</f>
        <v>3.5803020096771507</v>
      </c>
    </row>
    <row r="490" spans="1:5" ht="15.75" customHeight="1">
      <c r="A490" s="2">
        <v>44055</v>
      </c>
      <c r="B490" s="16">
        <f>JNJ!D490</f>
        <v>1.8137131430713917E-2</v>
      </c>
      <c r="C490" s="16">
        <f>CSX!D490</f>
        <v>-1.4651144258955924E-3</v>
      </c>
      <c r="D490" s="16">
        <f>JNJ!E490</f>
        <v>4.5705571205399069</v>
      </c>
      <c r="E490" s="16">
        <f>CSX!E490</f>
        <v>-0.36920883532568932</v>
      </c>
    </row>
    <row r="491" spans="1:5" ht="15.75" customHeight="1">
      <c r="A491" s="2">
        <v>44056</v>
      </c>
      <c r="B491" s="16">
        <f>JNJ!D491</f>
        <v>-1.1153563020729264E-2</v>
      </c>
      <c r="C491" s="16">
        <f>CSX!D491</f>
        <v>-1.3822810412037185E-2</v>
      </c>
      <c r="D491" s="16">
        <f>JNJ!E491</f>
        <v>-2.8106978812237746</v>
      </c>
      <c r="E491" s="16">
        <f>CSX!E491</f>
        <v>-3.4833482238333708</v>
      </c>
    </row>
    <row r="492" spans="1:5" ht="15.75" customHeight="1">
      <c r="A492" s="2">
        <v>44057</v>
      </c>
      <c r="B492" s="16">
        <f>JNJ!D492</f>
        <v>1.6203993012086208E-3</v>
      </c>
      <c r="C492" s="16">
        <f>CSX!D492</f>
        <v>3.3725839788404303E-3</v>
      </c>
      <c r="D492" s="16">
        <f>JNJ!E492</f>
        <v>0.40834062390457243</v>
      </c>
      <c r="E492" s="16">
        <f>CSX!E492</f>
        <v>0.84989116266778841</v>
      </c>
    </row>
    <row r="493" spans="1:5" ht="15.75" customHeight="1">
      <c r="A493" s="2">
        <v>44060</v>
      </c>
      <c r="B493" s="16">
        <f>JNJ!D493</f>
        <v>5.04648704169996E-3</v>
      </c>
      <c r="C493" s="16">
        <f>CSX!D493</f>
        <v>9.9171066905418426E-3</v>
      </c>
      <c r="D493" s="16">
        <f>JNJ!E493</f>
        <v>1.2717147345083899</v>
      </c>
      <c r="E493" s="16">
        <f>CSX!E493</f>
        <v>2.4991108860165445</v>
      </c>
    </row>
    <row r="494" spans="1:5" ht="15.75" customHeight="1">
      <c r="A494" s="2">
        <v>44061</v>
      </c>
      <c r="B494" s="16">
        <f>JNJ!D494</f>
        <v>7.355901940407388E-3</v>
      </c>
      <c r="C494" s="16">
        <f>CSX!D494</f>
        <v>-7.7646136473861664E-3</v>
      </c>
      <c r="D494" s="16">
        <f>JNJ!E494</f>
        <v>1.8536872889826619</v>
      </c>
      <c r="E494" s="16">
        <f>CSX!E494</f>
        <v>-1.9566826391413139</v>
      </c>
    </row>
    <row r="495" spans="1:5" ht="15.75" customHeight="1">
      <c r="A495" s="2">
        <v>44062</v>
      </c>
      <c r="B495" s="16">
        <f>JNJ!D495</f>
        <v>1.9968945534870274E-3</v>
      </c>
      <c r="C495" s="16">
        <f>CSX!D495</f>
        <v>-4.8497677984336201E-3</v>
      </c>
      <c r="D495" s="16">
        <f>JNJ!E495</f>
        <v>0.50321742747873088</v>
      </c>
      <c r="E495" s="16">
        <f>CSX!E495</f>
        <v>-1.2221414852052723</v>
      </c>
    </row>
    <row r="496" spans="1:5" ht="15.75" customHeight="1">
      <c r="A496" s="2">
        <v>44063</v>
      </c>
      <c r="B496" s="16">
        <f>JNJ!D496</f>
        <v>6.8254059336054738E-3</v>
      </c>
      <c r="C496" s="16">
        <f>CSX!D496</f>
        <v>-1.8924051271688468E-3</v>
      </c>
      <c r="D496" s="16">
        <f>JNJ!E496</f>
        <v>1.7200022952685794</v>
      </c>
      <c r="E496" s="16">
        <f>CSX!E496</f>
        <v>-0.47688609204654941</v>
      </c>
    </row>
    <row r="497" spans="1:5" ht="15.75" customHeight="1">
      <c r="A497" s="2">
        <v>44064</v>
      </c>
      <c r="B497" s="16">
        <f>JNJ!D497</f>
        <v>8.8105892013183376E-3</v>
      </c>
      <c r="C497" s="16">
        <f>CSX!D497</f>
        <v>2.9722219364950037E-3</v>
      </c>
      <c r="D497" s="16">
        <f>JNJ!E497</f>
        <v>2.2202684787322209</v>
      </c>
      <c r="E497" s="16">
        <f>CSX!E497</f>
        <v>0.74899992799674098</v>
      </c>
    </row>
    <row r="498" spans="1:5" ht="15.75" customHeight="1">
      <c r="A498" s="2">
        <v>44067</v>
      </c>
      <c r="B498" s="16">
        <f>JNJ!D498</f>
        <v>2.6323339259745524E-3</v>
      </c>
      <c r="C498" s="16">
        <f>CSX!D498</f>
        <v>1.3133404727618246E-2</v>
      </c>
      <c r="D498" s="16">
        <f>JNJ!E498</f>
        <v>0.66334814934558717</v>
      </c>
      <c r="E498" s="16">
        <f>CSX!E498</f>
        <v>3.3096179913597981</v>
      </c>
    </row>
    <row r="499" spans="1:5" ht="15.75" customHeight="1">
      <c r="A499" s="2">
        <v>44068</v>
      </c>
      <c r="B499" s="16">
        <f>JNJ!D499</f>
        <v>-5.9152422377974025E-4</v>
      </c>
      <c r="C499" s="16">
        <f>CSX!D499</f>
        <v>9.5403455149404952E-3</v>
      </c>
      <c r="D499" s="16">
        <f>JNJ!E499</f>
        <v>-0.14906410439249454</v>
      </c>
      <c r="E499" s="16">
        <f>CSX!E499</f>
        <v>2.4041670697650046</v>
      </c>
    </row>
    <row r="500" spans="1:5" ht="15.75" customHeight="1">
      <c r="A500" s="2">
        <v>44069</v>
      </c>
      <c r="B500" s="16">
        <f>JNJ!D500</f>
        <v>1.5771661728389496E-3</v>
      </c>
      <c r="C500" s="16">
        <f>CSX!D500</f>
        <v>-5.5541448448032443E-3</v>
      </c>
      <c r="D500" s="16">
        <f>JNJ!E500</f>
        <v>0.39744587555541527</v>
      </c>
      <c r="E500" s="16">
        <f>CSX!E500</f>
        <v>-1.3996445008904175</v>
      </c>
    </row>
    <row r="501" spans="1:5" ht="15.75" customHeight="1">
      <c r="A501" s="2">
        <v>44070</v>
      </c>
      <c r="B501" s="16">
        <f>JNJ!D501</f>
        <v>4.4547233490478391E-3</v>
      </c>
      <c r="C501" s="16">
        <f>CSX!D501</f>
        <v>1.0290298939962195E-2</v>
      </c>
      <c r="D501" s="16">
        <f>JNJ!E501</f>
        <v>1.1225902839600554</v>
      </c>
      <c r="E501" s="16">
        <f>CSX!E501</f>
        <v>2.5931553328704728</v>
      </c>
    </row>
    <row r="502" spans="1:5" ht="15.75" customHeight="1">
      <c r="A502" s="2">
        <v>44071</v>
      </c>
      <c r="B502" s="16">
        <f>JNJ!D502</f>
        <v>4.3049522416288202E-3</v>
      </c>
      <c r="C502" s="16">
        <f>CSX!D502</f>
        <v>1.4902277745256843E-2</v>
      </c>
      <c r="D502" s="16">
        <f>JNJ!E502</f>
        <v>1.0848479648904628</v>
      </c>
      <c r="E502" s="16">
        <f>CSX!E502</f>
        <v>3.7553739918047242</v>
      </c>
    </row>
    <row r="503" spans="1:5" ht="15.75" customHeight="1">
      <c r="A503" s="2">
        <v>44074</v>
      </c>
      <c r="B503" s="16">
        <f>JNJ!D503</f>
        <v>-1.4978056532508896E-3</v>
      </c>
      <c r="C503" s="16">
        <f>CSX!D503</f>
        <v>-7.9463812593054545E-3</v>
      </c>
      <c r="D503" s="16">
        <f>JNJ!E503</f>
        <v>-0.37744702461922419</v>
      </c>
      <c r="E503" s="16">
        <f>CSX!E503</f>
        <v>-2.0024880773449745</v>
      </c>
    </row>
    <row r="504" spans="1:5" ht="15.75" customHeight="1">
      <c r="A504" s="2">
        <v>44075</v>
      </c>
      <c r="B504" s="16">
        <f>JNJ!D504</f>
        <v>-1.2396748969921665E-2</v>
      </c>
      <c r="C504" s="16">
        <f>CSX!D504</f>
        <v>2.045363253513317E-2</v>
      </c>
      <c r="D504" s="16">
        <f>JNJ!E504</f>
        <v>-3.1239807404202593</v>
      </c>
      <c r="E504" s="16">
        <f>CSX!E504</f>
        <v>5.1543153988535586</v>
      </c>
    </row>
    <row r="505" spans="1:5" ht="15.75" customHeight="1">
      <c r="A505" s="2">
        <v>44076</v>
      </c>
      <c r="B505" s="16">
        <f>JNJ!D505</f>
        <v>1.5130731872909435E-2</v>
      </c>
      <c r="C505" s="16">
        <f>CSX!D505</f>
        <v>-4.6234373356312938E-3</v>
      </c>
      <c r="D505" s="16">
        <f>JNJ!E505</f>
        <v>3.8129444319731776</v>
      </c>
      <c r="E505" s="16">
        <f>CSX!E505</f>
        <v>-1.165106208579086</v>
      </c>
    </row>
    <row r="506" spans="1:5" ht="15.75" customHeight="1">
      <c r="A506" s="2">
        <v>44077</v>
      </c>
      <c r="B506" s="16">
        <f>JNJ!D506</f>
        <v>-2.8217401772846904E-2</v>
      </c>
      <c r="C506" s="16">
        <f>CSX!D506</f>
        <v>-2.6480480213667411E-2</v>
      </c>
      <c r="D506" s="16">
        <f>JNJ!E506</f>
        <v>-7.1107852467574197</v>
      </c>
      <c r="E506" s="16">
        <f>CSX!E506</f>
        <v>-6.6730810138441878</v>
      </c>
    </row>
    <row r="507" spans="1:5" ht="15.75" customHeight="1">
      <c r="A507" s="2">
        <v>44078</v>
      </c>
      <c r="B507" s="16">
        <f>JNJ!D507</f>
        <v>-6.4399673661776156E-3</v>
      </c>
      <c r="C507" s="16">
        <f>CSX!D507</f>
        <v>-1.8524075579032595E-3</v>
      </c>
      <c r="D507" s="16">
        <f>JNJ!E507</f>
        <v>-1.622871776276759</v>
      </c>
      <c r="E507" s="16">
        <f>CSX!E507</f>
        <v>-0.46680670459162138</v>
      </c>
    </row>
    <row r="508" spans="1:5" ht="15.75" customHeight="1">
      <c r="A508" s="2">
        <v>44082</v>
      </c>
      <c r="B508" s="16">
        <f>JNJ!D508</f>
        <v>-8.9910690479047036E-3</v>
      </c>
      <c r="C508" s="16">
        <f>CSX!D508</f>
        <v>-3.3163379673027318E-3</v>
      </c>
      <c r="D508" s="16">
        <f>JNJ!E508</f>
        <v>-2.2657494000719853</v>
      </c>
      <c r="E508" s="16">
        <f>CSX!E508</f>
        <v>-0.83571716776028837</v>
      </c>
    </row>
    <row r="509" spans="1:5" ht="15.75" customHeight="1">
      <c r="A509" s="2">
        <v>44083</v>
      </c>
      <c r="B509" s="16">
        <f>JNJ!D509</f>
        <v>1.6433356951487257E-2</v>
      </c>
      <c r="C509" s="16">
        <f>CSX!D509</f>
        <v>1.8431308839362212E-2</v>
      </c>
      <c r="D509" s="16">
        <f>JNJ!E509</f>
        <v>4.141205951774789</v>
      </c>
      <c r="E509" s="16">
        <f>CSX!E509</f>
        <v>4.6446898275192776</v>
      </c>
    </row>
    <row r="510" spans="1:5" ht="15.75" customHeight="1">
      <c r="A510" s="2">
        <v>44084</v>
      </c>
      <c r="B510" s="16">
        <f>JNJ!D510</f>
        <v>-1.8812804728167067E-2</v>
      </c>
      <c r="C510" s="16">
        <f>CSX!D510</f>
        <v>-1.1018011209077565E-2</v>
      </c>
      <c r="D510" s="16">
        <f>JNJ!E510</f>
        <v>-4.740826791498101</v>
      </c>
      <c r="E510" s="16">
        <f>CSX!E510</f>
        <v>-2.7765388246875466</v>
      </c>
    </row>
    <row r="511" spans="1:5" ht="15.75" customHeight="1">
      <c r="A511" s="2">
        <v>44085</v>
      </c>
      <c r="B511" s="16">
        <f>JNJ!D511</f>
        <v>5.9042741868501111E-3</v>
      </c>
      <c r="C511" s="16">
        <f>CSX!D511</f>
        <v>1.7648788492729148E-2</v>
      </c>
      <c r="D511" s="16">
        <f>JNJ!E511</f>
        <v>1.4878770950862279</v>
      </c>
      <c r="E511" s="16">
        <f>CSX!E511</f>
        <v>4.447494700167745</v>
      </c>
    </row>
    <row r="512" spans="1:5" ht="15.75" customHeight="1">
      <c r="A512" s="2">
        <v>44088</v>
      </c>
      <c r="B512" s="16">
        <f>JNJ!D512</f>
        <v>3.849665733465373E-3</v>
      </c>
      <c r="C512" s="16">
        <f>CSX!D512</f>
        <v>2.2930732321428289E-2</v>
      </c>
      <c r="D512" s="16">
        <f>JNJ!E512</f>
        <v>0.970115764833274</v>
      </c>
      <c r="E512" s="16">
        <f>CSX!E512</f>
        <v>5.7785445449999289</v>
      </c>
    </row>
    <row r="513" spans="1:5" ht="15.75" customHeight="1">
      <c r="A513" s="2">
        <v>44089</v>
      </c>
      <c r="B513" s="16">
        <f>JNJ!D513</f>
        <v>3.6334881390229154E-3</v>
      </c>
      <c r="C513" s="16">
        <f>CSX!D513</f>
        <v>1.6454405344661072E-2</v>
      </c>
      <c r="D513" s="16">
        <f>JNJ!E513</f>
        <v>0.91563901103377465</v>
      </c>
      <c r="E513" s="16">
        <f>CSX!E513</f>
        <v>4.14651014685459</v>
      </c>
    </row>
    <row r="514" spans="1:5" ht="15.75" customHeight="1">
      <c r="A514" s="2">
        <v>44090</v>
      </c>
      <c r="B514" s="16">
        <f>JNJ!D514</f>
        <v>-3.2966006411374519E-3</v>
      </c>
      <c r="C514" s="16">
        <f>CSX!D514</f>
        <v>-1.1527385996694601E-2</v>
      </c>
      <c r="D514" s="16">
        <f>JNJ!E514</f>
        <v>-0.83074336156663786</v>
      </c>
      <c r="E514" s="16">
        <f>CSX!E514</f>
        <v>-2.9049012711670397</v>
      </c>
    </row>
    <row r="515" spans="1:5" ht="15.75" customHeight="1">
      <c r="A515" s="2">
        <v>44091</v>
      </c>
      <c r="B515" s="16">
        <f>JNJ!D515</f>
        <v>-8.3228907218436936E-3</v>
      </c>
      <c r="C515" s="16">
        <f>CSX!D515</f>
        <v>1.8884477949494248E-3</v>
      </c>
      <c r="D515" s="16">
        <f>JNJ!E515</f>
        <v>-2.0973684619046109</v>
      </c>
      <c r="E515" s="16">
        <f>CSX!E515</f>
        <v>0.47588884432725503</v>
      </c>
    </row>
    <row r="516" spans="1:5" ht="15.75" customHeight="1">
      <c r="A516" s="2">
        <v>44092</v>
      </c>
      <c r="B516" s="16">
        <f>JNJ!D516</f>
        <v>1.3565444429625826E-2</v>
      </c>
      <c r="C516" s="16">
        <f>CSX!D516</f>
        <v>4.1424723286220639E-3</v>
      </c>
      <c r="D516" s="16">
        <f>JNJ!E516</f>
        <v>3.4184919962657081</v>
      </c>
      <c r="E516" s="16">
        <f>CSX!E516</f>
        <v>1.04390302681276</v>
      </c>
    </row>
    <row r="517" spans="1:5" ht="15.75" customHeight="1">
      <c r="A517" s="2">
        <v>44095</v>
      </c>
      <c r="B517" s="16">
        <f>JNJ!D517</f>
        <v>-2.7730512022743022E-2</v>
      </c>
      <c r="C517" s="16">
        <f>CSX!D517</f>
        <v>-2.8589767976607953E-2</v>
      </c>
      <c r="D517" s="16">
        <f>JNJ!E517</f>
        <v>-6.988089029731241</v>
      </c>
      <c r="E517" s="16">
        <f>CSX!E517</f>
        <v>-7.2046215301052037</v>
      </c>
    </row>
    <row r="518" spans="1:5" ht="15.75" customHeight="1">
      <c r="A518" s="2">
        <v>44096</v>
      </c>
      <c r="B518" s="16">
        <f>JNJ!D518</f>
        <v>-6.1526352816525425E-3</v>
      </c>
      <c r="C518" s="16">
        <f>CSX!D518</f>
        <v>4.501223840485004E-3</v>
      </c>
      <c r="D518" s="16">
        <f>JNJ!E518</f>
        <v>-1.5504640909764407</v>
      </c>
      <c r="E518" s="16">
        <f>CSX!E518</f>
        <v>1.134308407802221</v>
      </c>
    </row>
    <row r="519" spans="1:5" ht="15.75" customHeight="1">
      <c r="A519" s="2">
        <v>44097</v>
      </c>
      <c r="B519" s="16">
        <f>JNJ!D519</f>
        <v>1.593508543295197E-3</v>
      </c>
      <c r="C519" s="16">
        <f>CSX!D519</f>
        <v>-1.8520140676029091E-2</v>
      </c>
      <c r="D519" s="16">
        <f>JNJ!E519</f>
        <v>0.40156415291038966</v>
      </c>
      <c r="E519" s="16">
        <f>CSX!E519</f>
        <v>-4.6670754503593308</v>
      </c>
    </row>
    <row r="520" spans="1:5" ht="15.75" customHeight="1">
      <c r="A520" s="2">
        <v>44098</v>
      </c>
      <c r="B520" s="16">
        <f>JNJ!D520</f>
        <v>1.5914299279510963E-3</v>
      </c>
      <c r="C520" s="16">
        <f>CSX!D520</f>
        <v>1.0452651231019068E-3</v>
      </c>
      <c r="D520" s="16">
        <f>JNJ!E520</f>
        <v>0.40104034184367626</v>
      </c>
      <c r="E520" s="16">
        <f>CSX!E520</f>
        <v>0.26340681102168051</v>
      </c>
    </row>
    <row r="521" spans="1:5" ht="15.75" customHeight="1">
      <c r="A521" s="2">
        <v>44099</v>
      </c>
      <c r="B521" s="16">
        <f>JNJ!D521</f>
        <v>6.8196923151934725E-3</v>
      </c>
      <c r="C521" s="16">
        <f>CSX!D521</f>
        <v>1.9397780670045453E-2</v>
      </c>
      <c r="D521" s="16">
        <f>JNJ!E521</f>
        <v>1.7185624634287551</v>
      </c>
      <c r="E521" s="16">
        <f>CSX!E521</f>
        <v>4.8882407288514544</v>
      </c>
    </row>
    <row r="522" spans="1:5" ht="15.75" customHeight="1">
      <c r="A522" s="2">
        <v>44102</v>
      </c>
      <c r="B522" s="16">
        <f>JNJ!D522</f>
        <v>9.9053079695827252E-3</v>
      </c>
      <c r="C522" s="16">
        <f>CSX!D522</f>
        <v>1.5882389309274648E-2</v>
      </c>
      <c r="D522" s="16">
        <f>JNJ!E522</f>
        <v>2.4961376083348465</v>
      </c>
      <c r="E522" s="16">
        <f>CSX!E522</f>
        <v>4.0023621059372116</v>
      </c>
    </row>
    <row r="523" spans="1:5" ht="15.75" customHeight="1">
      <c r="A523" s="2">
        <v>44103</v>
      </c>
      <c r="B523" s="16">
        <f>JNJ!D523</f>
        <v>-3.3995258285980055E-4</v>
      </c>
      <c r="C523" s="16">
        <f>CSX!D523</f>
        <v>-2.2048898798538209E-2</v>
      </c>
      <c r="D523" s="16">
        <f>JNJ!E523</f>
        <v>-8.5668050880669741E-2</v>
      </c>
      <c r="E523" s="16">
        <f>CSX!E523</f>
        <v>-5.556322497231629</v>
      </c>
    </row>
    <row r="524" spans="1:5" ht="15.75" customHeight="1">
      <c r="A524" s="2">
        <v>44104</v>
      </c>
      <c r="B524" s="16">
        <f>JNJ!D524</f>
        <v>1.2300058462887641E-2</v>
      </c>
      <c r="C524" s="16">
        <f>CSX!D524</f>
        <v>9.0170706014163784E-4</v>
      </c>
      <c r="D524" s="16">
        <f>JNJ!E524</f>
        <v>3.0996147326476855</v>
      </c>
      <c r="E524" s="16">
        <f>CSX!E524</f>
        <v>0.22723017915569274</v>
      </c>
    </row>
    <row r="525" spans="1:5" ht="15.75" customHeight="1">
      <c r="A525" s="2">
        <v>44105</v>
      </c>
      <c r="B525" s="16">
        <f>JNJ!D525</f>
        <v>-1.0533474538883451E-2</v>
      </c>
      <c r="C525" s="16">
        <f>CSX!D525</f>
        <v>-1.048333300670656E-2</v>
      </c>
      <c r="D525" s="16">
        <f>JNJ!E525</f>
        <v>-2.6544355837986298</v>
      </c>
      <c r="E525" s="16">
        <f>CSX!E525</f>
        <v>-2.6417999176900531</v>
      </c>
    </row>
    <row r="526" spans="1:5" ht="15.75" customHeight="1">
      <c r="A526" s="2">
        <v>44106</v>
      </c>
      <c r="B526" s="16">
        <f>JNJ!D526</f>
        <v>-7.357765028797667E-3</v>
      </c>
      <c r="C526" s="16">
        <f>CSX!D526</f>
        <v>3.7658861286631526E-3</v>
      </c>
      <c r="D526" s="16">
        <f>JNJ!E526</f>
        <v>-1.8541567872570122</v>
      </c>
      <c r="E526" s="16">
        <f>CSX!E526</f>
        <v>0.94900330442311442</v>
      </c>
    </row>
    <row r="527" spans="1:5" ht="15.75" customHeight="1">
      <c r="A527" s="2">
        <v>44109</v>
      </c>
      <c r="B527" s="16">
        <f>JNJ!D527</f>
        <v>1.3516018728201708E-2</v>
      </c>
      <c r="C527" s="16">
        <f>CSX!D527</f>
        <v>7.6183415950034118E-3</v>
      </c>
      <c r="D527" s="16">
        <f>JNJ!E527</f>
        <v>3.4060367195068304</v>
      </c>
      <c r="E527" s="16">
        <f>CSX!E527</f>
        <v>1.9198220819408598</v>
      </c>
    </row>
    <row r="528" spans="1:5" ht="15.75" customHeight="1">
      <c r="A528" s="2">
        <v>44110</v>
      </c>
      <c r="B528" s="16">
        <f>JNJ!D528</f>
        <v>-1.337952940581001E-2</v>
      </c>
      <c r="C528" s="16">
        <f>CSX!D528</f>
        <v>-1.3207486809617539E-2</v>
      </c>
      <c r="D528" s="16">
        <f>JNJ!E528</f>
        <v>-3.3716414102641226</v>
      </c>
      <c r="E528" s="16">
        <f>CSX!E528</f>
        <v>-3.3282866760236196</v>
      </c>
    </row>
    <row r="529" spans="1:5" ht="15.75" customHeight="1">
      <c r="A529" s="2">
        <v>44111</v>
      </c>
      <c r="B529" s="16">
        <f>JNJ!D529</f>
        <v>1.1015334542005178E-2</v>
      </c>
      <c r="C529" s="16">
        <f>CSX!D529</f>
        <v>2.5353703740548246E-2</v>
      </c>
      <c r="D529" s="16">
        <f>JNJ!E529</f>
        <v>2.7758643045853049</v>
      </c>
      <c r="E529" s="16">
        <f>CSX!E529</f>
        <v>6.389133342618158</v>
      </c>
    </row>
    <row r="530" spans="1:5" ht="15.75" customHeight="1">
      <c r="A530" s="2">
        <v>44112</v>
      </c>
      <c r="B530" s="16">
        <f>JNJ!D530</f>
        <v>6.8065653049846969E-3</v>
      </c>
      <c r="C530" s="16">
        <f>CSX!D530</f>
        <v>-1.2532135158711421E-2</v>
      </c>
      <c r="D530" s="16">
        <f>JNJ!E530</f>
        <v>1.7152544568561436</v>
      </c>
      <c r="E530" s="16">
        <f>CSX!E530</f>
        <v>-3.1580980599952779</v>
      </c>
    </row>
    <row r="531" spans="1:5" ht="15.75" customHeight="1">
      <c r="A531" s="2">
        <v>44113</v>
      </c>
      <c r="B531" s="16">
        <f>JNJ!D531</f>
        <v>1.3873635757158572E-2</v>
      </c>
      <c r="C531" s="16">
        <f>CSX!D531</f>
        <v>9.8600318377900561E-3</v>
      </c>
      <c r="D531" s="16">
        <f>JNJ!E531</f>
        <v>3.4961562108039601</v>
      </c>
      <c r="E531" s="16">
        <f>CSX!E531</f>
        <v>2.4847280231230942</v>
      </c>
    </row>
    <row r="532" spans="1:5" ht="15.75" customHeight="1">
      <c r="A532" s="2">
        <v>44116</v>
      </c>
      <c r="B532" s="16">
        <f>JNJ!D532</f>
        <v>5.7459468109749825E-3</v>
      </c>
      <c r="C532" s="16">
        <f>CSX!D532</f>
        <v>1.3667397282472413E-2</v>
      </c>
      <c r="D532" s="16">
        <f>JNJ!E532</f>
        <v>1.4479785963656957</v>
      </c>
      <c r="E532" s="16">
        <f>CSX!E532</f>
        <v>3.4441841151830479</v>
      </c>
    </row>
    <row r="533" spans="1:5" ht="15.75" customHeight="1">
      <c r="A533" s="2">
        <v>44117</v>
      </c>
      <c r="B533" s="16">
        <f>JNJ!D533</f>
        <v>-2.3185571718146725E-2</v>
      </c>
      <c r="C533" s="16">
        <f>CSX!D533</f>
        <v>-4.6613401469437713E-3</v>
      </c>
      <c r="D533" s="16">
        <f>JNJ!E533</f>
        <v>-5.8427640729729742</v>
      </c>
      <c r="E533" s="16">
        <f>CSX!E533</f>
        <v>-1.1746577170298305</v>
      </c>
    </row>
    <row r="534" spans="1:5" ht="15.75" customHeight="1">
      <c r="A534" s="2">
        <v>44118</v>
      </c>
      <c r="B534" s="16">
        <f>JNJ!D534</f>
        <v>-1.753860345688234E-3</v>
      </c>
      <c r="C534" s="16">
        <f>CSX!D534</f>
        <v>1.603432178432751E-2</v>
      </c>
      <c r="D534" s="16">
        <f>JNJ!E534</f>
        <v>-0.44197280711343495</v>
      </c>
      <c r="E534" s="16">
        <f>CSX!E534</f>
        <v>4.0406490896505325</v>
      </c>
    </row>
    <row r="535" spans="1:5" ht="15.75" customHeight="1">
      <c r="A535" s="2">
        <v>44119</v>
      </c>
      <c r="B535" s="16">
        <f>JNJ!D535</f>
        <v>-6.1635661446311505E-3</v>
      </c>
      <c r="C535" s="16">
        <f>CSX!D535</f>
        <v>6.9351401640856359E-3</v>
      </c>
      <c r="D535" s="16">
        <f>JNJ!E535</f>
        <v>-1.5532186684470499</v>
      </c>
      <c r="E535" s="16">
        <f>CSX!E535</f>
        <v>1.7476553213495802</v>
      </c>
    </row>
    <row r="536" spans="1:5" ht="15.75" customHeight="1">
      <c r="A536" s="2">
        <v>44120</v>
      </c>
      <c r="B536" s="16">
        <f>JNJ!D536</f>
        <v>6.1635661446310958E-3</v>
      </c>
      <c r="C536" s="16">
        <f>CSX!D536</f>
        <v>-1.1418880064548326E-2</v>
      </c>
      <c r="D536" s="16">
        <f>JNJ!E536</f>
        <v>1.5532186684470362</v>
      </c>
      <c r="E536" s="16">
        <f>CSX!E536</f>
        <v>-2.8775577762661784</v>
      </c>
    </row>
    <row r="537" spans="1:5" ht="15.75" customHeight="1">
      <c r="A537" s="2">
        <v>44123</v>
      </c>
      <c r="B537" s="16">
        <f>JNJ!D537</f>
        <v>-2.585462413376196E-2</v>
      </c>
      <c r="C537" s="16">
        <f>CSX!D537</f>
        <v>-1.3320226746331196E-2</v>
      </c>
      <c r="D537" s="16">
        <f>JNJ!E537</f>
        <v>-6.5153652817080134</v>
      </c>
      <c r="E537" s="16">
        <f>CSX!E537</f>
        <v>-3.3566971400754615</v>
      </c>
    </row>
    <row r="538" spans="1:5" ht="15.75" customHeight="1">
      <c r="A538" s="2">
        <v>44124</v>
      </c>
      <c r="B538" s="16">
        <f>JNJ!D538</f>
        <v>1.592294571634579E-3</v>
      </c>
      <c r="C538" s="16">
        <f>CSX!D538</f>
        <v>1.3569866637035247E-2</v>
      </c>
      <c r="D538" s="16">
        <f>JNJ!E538</f>
        <v>0.40125823205191391</v>
      </c>
      <c r="E538" s="16">
        <f>CSX!E538</f>
        <v>3.4196063925328821</v>
      </c>
    </row>
    <row r="539" spans="1:5" ht="15.75" customHeight="1">
      <c r="A539" s="2">
        <v>44125</v>
      </c>
      <c r="B539" s="16">
        <f>JNJ!D539</f>
        <v>-4.2987496903531854E-3</v>
      </c>
      <c r="C539" s="16">
        <f>CSX!D539</f>
        <v>-1.7753062646170693E-2</v>
      </c>
      <c r="D539" s="16">
        <f>JNJ!E539</f>
        <v>-1.0832849219690026</v>
      </c>
      <c r="E539" s="16">
        <f>CSX!E539</f>
        <v>-4.4737717868350151</v>
      </c>
    </row>
    <row r="540" spans="1:5" ht="15.75" customHeight="1">
      <c r="A540" s="2">
        <v>44126</v>
      </c>
      <c r="B540" s="16">
        <f>JNJ!D540</f>
        <v>7.9585653082294167E-3</v>
      </c>
      <c r="C540" s="16">
        <f>CSX!D540</f>
        <v>3.7523973319817217E-2</v>
      </c>
      <c r="D540" s="16">
        <f>JNJ!E540</f>
        <v>2.0055584576738128</v>
      </c>
      <c r="E540" s="16">
        <f>CSX!E540</f>
        <v>9.4560412765939379</v>
      </c>
    </row>
    <row r="541" spans="1:5" ht="15.75" customHeight="1">
      <c r="A541" s="2">
        <v>44127</v>
      </c>
      <c r="B541" s="16">
        <f>JNJ!D541</f>
        <v>1.1022549520225576E-3</v>
      </c>
      <c r="C541" s="16">
        <f>CSX!D541</f>
        <v>-5.398318987061365E-3</v>
      </c>
      <c r="D541" s="16">
        <f>JNJ!E541</f>
        <v>0.27776824790968452</v>
      </c>
      <c r="E541" s="16">
        <f>CSX!E541</f>
        <v>-1.3603763847394639</v>
      </c>
    </row>
    <row r="542" spans="1:5" ht="15.75" customHeight="1">
      <c r="A542" s="2">
        <v>44130</v>
      </c>
      <c r="B542" s="16">
        <f>JNJ!D542</f>
        <v>-8.7826825273356352E-3</v>
      </c>
      <c r="C542" s="16">
        <f>CSX!D542</f>
        <v>-3.0221870520028903E-2</v>
      </c>
      <c r="D542" s="16">
        <f>JNJ!E542</f>
        <v>-2.2132359968885802</v>
      </c>
      <c r="E542" s="16">
        <f>CSX!E542</f>
        <v>-7.6159113710472832</v>
      </c>
    </row>
    <row r="543" spans="1:5" ht="15.75" customHeight="1">
      <c r="A543" s="2">
        <v>44131</v>
      </c>
      <c r="B543" s="16">
        <f>JNJ!D543</f>
        <v>-5.7118740689875219E-3</v>
      </c>
      <c r="C543" s="16">
        <f>CSX!D543</f>
        <v>-9.9390532999121678E-3</v>
      </c>
      <c r="D543" s="16">
        <f>JNJ!E543</f>
        <v>-1.4393922653848554</v>
      </c>
      <c r="E543" s="16">
        <f>CSX!E543</f>
        <v>-2.5046414315778662</v>
      </c>
    </row>
    <row r="544" spans="1:5" ht="15.75" customHeight="1">
      <c r="A544" s="2">
        <v>44132</v>
      </c>
      <c r="B544" s="16">
        <f>JNJ!D544</f>
        <v>-3.4034032987112495E-2</v>
      </c>
      <c r="C544" s="16">
        <f>CSX!D544</f>
        <v>-2.805013751814435E-2</v>
      </c>
      <c r="D544" s="16">
        <f>JNJ!E544</f>
        <v>-8.5765763127523478</v>
      </c>
      <c r="E544" s="16">
        <f>CSX!E544</f>
        <v>-7.0686346545723762</v>
      </c>
    </row>
    <row r="545" spans="1:5" ht="15.75" customHeight="1">
      <c r="A545" s="2">
        <v>44133</v>
      </c>
      <c r="B545" s="16">
        <f>JNJ!D545</f>
        <v>-8.4919698484308987E-3</v>
      </c>
      <c r="C545" s="16">
        <f>CSX!D545</f>
        <v>2.5485717244932725E-2</v>
      </c>
      <c r="D545" s="16">
        <f>JNJ!E545</f>
        <v>-2.1399764018045864</v>
      </c>
      <c r="E545" s="16">
        <f>CSX!E545</f>
        <v>6.4224007457230465</v>
      </c>
    </row>
    <row r="546" spans="1:5" ht="15.75" customHeight="1">
      <c r="A546" s="2">
        <v>44134</v>
      </c>
      <c r="B546" s="16">
        <f>JNJ!D546</f>
        <v>-5.836190308563386E-4</v>
      </c>
      <c r="C546" s="16">
        <f>CSX!D546</f>
        <v>1.3390548866981419E-2</v>
      </c>
      <c r="D546" s="16">
        <f>JNJ!E546</f>
        <v>-0.14707199577579733</v>
      </c>
      <c r="E546" s="16">
        <f>CSX!E546</f>
        <v>3.3744183144793176</v>
      </c>
    </row>
    <row r="547" spans="1:5" ht="15.75" customHeight="1">
      <c r="A547" s="2">
        <v>44137</v>
      </c>
      <c r="B547" s="16">
        <f>JNJ!D547</f>
        <v>1.1457619690913416E-2</v>
      </c>
      <c r="C547" s="16">
        <f>CSX!D547</f>
        <v>3.5099977839604578E-2</v>
      </c>
      <c r="D547" s="16">
        <f>JNJ!E547</f>
        <v>2.8873201621101807</v>
      </c>
      <c r="E547" s="16">
        <f>CSX!E547</f>
        <v>8.8451944155803535</v>
      </c>
    </row>
    <row r="548" spans="1:5" ht="15.75" customHeight="1">
      <c r="A548" s="2">
        <v>44138</v>
      </c>
      <c r="B548" s="16">
        <f>JNJ!D548</f>
        <v>-1.370747476057264E-3</v>
      </c>
      <c r="C548" s="16">
        <f>CSX!D548</f>
        <v>2.9644383997654417E-2</v>
      </c>
      <c r="D548" s="16">
        <f>JNJ!E548</f>
        <v>-0.34542836396643051</v>
      </c>
      <c r="E548" s="16">
        <f>CSX!E548</f>
        <v>7.4703847674089134</v>
      </c>
    </row>
    <row r="549" spans="1:5" ht="15.75" customHeight="1">
      <c r="A549" s="2">
        <v>44139</v>
      </c>
      <c r="B549" s="16">
        <f>JNJ!D549</f>
        <v>6.4772029427989947E-3</v>
      </c>
      <c r="C549" s="16">
        <f>CSX!D549</f>
        <v>7.2167295581303118E-3</v>
      </c>
      <c r="D549" s="16">
        <f>JNJ!E549</f>
        <v>1.6322551415853466</v>
      </c>
      <c r="E549" s="16">
        <f>CSX!E549</f>
        <v>1.8186158486488386</v>
      </c>
    </row>
    <row r="550" spans="1:5" ht="15.75" customHeight="1">
      <c r="A550" s="2">
        <v>44140</v>
      </c>
      <c r="B550" s="16">
        <f>JNJ!D550</f>
        <v>2.579129897643959E-3</v>
      </c>
      <c r="C550" s="16">
        <f>CSX!D550</f>
        <v>2.560372553388662E-2</v>
      </c>
      <c r="D550" s="16">
        <f>JNJ!E550</f>
        <v>0.64994073420627763</v>
      </c>
      <c r="E550" s="16">
        <f>CSX!E550</f>
        <v>6.4521388345394284</v>
      </c>
    </row>
    <row r="551" spans="1:5" ht="15.75" customHeight="1">
      <c r="A551" s="2">
        <v>44141</v>
      </c>
      <c r="B551" s="16">
        <f>JNJ!D551</f>
        <v>1.7659436525125107E-2</v>
      </c>
      <c r="C551" s="16">
        <f>CSX!D551</f>
        <v>-9.8147783170955943E-3</v>
      </c>
      <c r="D551" s="16">
        <f>JNJ!E551</f>
        <v>4.4501780043315273</v>
      </c>
      <c r="E551" s="16">
        <f>CSX!E551</f>
        <v>-2.47332413590809</v>
      </c>
    </row>
    <row r="552" spans="1:5" ht="15.75" customHeight="1">
      <c r="A552" s="2">
        <v>44144</v>
      </c>
      <c r="B552" s="16">
        <f>JNJ!D552</f>
        <v>2.6568209254934597E-2</v>
      </c>
      <c r="C552" s="16">
        <f>CSX!D552</f>
        <v>2.316876804768056E-2</v>
      </c>
      <c r="D552" s="16">
        <f>JNJ!E552</f>
        <v>6.6951887322435182</v>
      </c>
      <c r="E552" s="16">
        <f>CSX!E552</f>
        <v>5.8385295480155008</v>
      </c>
    </row>
    <row r="553" spans="1:5" ht="15.75" customHeight="1">
      <c r="A553" s="2">
        <v>44145</v>
      </c>
      <c r="B553" s="16">
        <f>JNJ!D553</f>
        <v>1.4948225738623755E-2</v>
      </c>
      <c r="C553" s="16">
        <f>CSX!D553</f>
        <v>3.5638618645305369E-2</v>
      </c>
      <c r="D553" s="16">
        <f>JNJ!E553</f>
        <v>3.7669528861331862</v>
      </c>
      <c r="E553" s="16">
        <f>CSX!E553</f>
        <v>8.9809318986169533</v>
      </c>
    </row>
    <row r="554" spans="1:5" ht="15.75" customHeight="1">
      <c r="A554" s="2">
        <v>44146</v>
      </c>
      <c r="B554" s="16">
        <f>JNJ!D554</f>
        <v>-3.2424367547145725E-3</v>
      </c>
      <c r="C554" s="16">
        <f>CSX!D554</f>
        <v>-1.4991533047715413E-2</v>
      </c>
      <c r="D554" s="16">
        <f>JNJ!E554</f>
        <v>-0.81709406218807223</v>
      </c>
      <c r="E554" s="16">
        <f>CSX!E554</f>
        <v>-3.7778663280242841</v>
      </c>
    </row>
    <row r="555" spans="1:5" ht="15.75" customHeight="1">
      <c r="A555" s="2">
        <v>44147</v>
      </c>
      <c r="B555" s="16">
        <f>JNJ!D555</f>
        <v>3.3773770308848862E-3</v>
      </c>
      <c r="C555" s="16">
        <f>CSX!D555</f>
        <v>-3.4487754505558247E-3</v>
      </c>
      <c r="D555" s="16">
        <f>JNJ!E555</f>
        <v>0.8510990117829913</v>
      </c>
      <c r="E555" s="16">
        <f>CSX!E555</f>
        <v>-0.8690914135400678</v>
      </c>
    </row>
    <row r="556" spans="1:5" ht="15.75" customHeight="1">
      <c r="A556" s="2">
        <v>44148</v>
      </c>
      <c r="B556" s="16">
        <f>JNJ!D556</f>
        <v>1.0730927475491323E-2</v>
      </c>
      <c r="C556" s="16">
        <f>CSX!D556</f>
        <v>9.6490179710448411E-3</v>
      </c>
      <c r="D556" s="16">
        <f>JNJ!E556</f>
        <v>2.7041937238238134</v>
      </c>
      <c r="E556" s="16">
        <f>CSX!E556</f>
        <v>2.4315525287032997</v>
      </c>
    </row>
    <row r="557" spans="1:5" ht="15.75" customHeight="1">
      <c r="A557" s="2">
        <v>44151</v>
      </c>
      <c r="B557" s="16">
        <f>JNJ!D557</f>
        <v>6.3174863496624359E-3</v>
      </c>
      <c r="C557" s="16">
        <f>CSX!D557</f>
        <v>2.6145253720577105E-2</v>
      </c>
      <c r="D557" s="16">
        <f>JNJ!E557</f>
        <v>1.5920065601149338</v>
      </c>
      <c r="E557" s="16">
        <f>CSX!E557</f>
        <v>6.5886039375854306</v>
      </c>
    </row>
    <row r="558" spans="1:5" ht="15.75" customHeight="1">
      <c r="A558" s="2">
        <v>44152</v>
      </c>
      <c r="B558" s="16">
        <f>JNJ!D558</f>
        <v>-9.9931618540160163E-3</v>
      </c>
      <c r="C558" s="16">
        <f>CSX!D558</f>
        <v>-5.3909231924798113E-3</v>
      </c>
      <c r="D558" s="16">
        <f>JNJ!E558</f>
        <v>-2.5182767872120362</v>
      </c>
      <c r="E558" s="16">
        <f>CSX!E558</f>
        <v>-1.3585126445049125</v>
      </c>
    </row>
    <row r="559" spans="1:5" ht="15.75" customHeight="1">
      <c r="A559" s="2">
        <v>44153</v>
      </c>
      <c r="B559" s="16">
        <f>JNJ!D559</f>
        <v>-1.334614312602463E-2</v>
      </c>
      <c r="C559" s="16">
        <f>CSX!D559</f>
        <v>-1.272937806139437E-2</v>
      </c>
      <c r="D559" s="16">
        <f>JNJ!E559</f>
        <v>-3.3632280677582065</v>
      </c>
      <c r="E559" s="16">
        <f>CSX!E559</f>
        <v>-3.2078032714713811</v>
      </c>
    </row>
    <row r="560" spans="1:5" ht="15.75" customHeight="1">
      <c r="A560" s="2">
        <v>44154</v>
      </c>
      <c r="B560" s="16">
        <f>JNJ!D560</f>
        <v>-1.5620221069072896E-3</v>
      </c>
      <c r="C560" s="16">
        <f>CSX!D560</f>
        <v>4.0432227035176313E-3</v>
      </c>
      <c r="D560" s="16">
        <f>JNJ!E560</f>
        <v>-0.393629570940637</v>
      </c>
      <c r="E560" s="16">
        <f>CSX!E560</f>
        <v>1.018892121286443</v>
      </c>
    </row>
    <row r="561" spans="1:5" ht="15.75" customHeight="1">
      <c r="A561" s="2">
        <v>44155</v>
      </c>
      <c r="B561" s="16">
        <f>JNJ!D561</f>
        <v>-5.3153209292044071E-3</v>
      </c>
      <c r="C561" s="16">
        <f>CSX!D561</f>
        <v>-1.7464442717809267E-3</v>
      </c>
      <c r="D561" s="16">
        <f>JNJ!E561</f>
        <v>-1.3394608741595107</v>
      </c>
      <c r="E561" s="16">
        <f>CSX!E561</f>
        <v>-0.44010395648879352</v>
      </c>
    </row>
    <row r="562" spans="1:5" ht="15.75" customHeight="1">
      <c r="A562" s="2">
        <v>44158</v>
      </c>
      <c r="B562" s="16">
        <f>JNJ!D562</f>
        <v>-1.0234364653435916E-2</v>
      </c>
      <c r="C562" s="16">
        <f>CSX!D562</f>
        <v>5.6645232696171718E-3</v>
      </c>
      <c r="D562" s="16">
        <f>JNJ!E562</f>
        <v>-2.5790598926658506</v>
      </c>
      <c r="E562" s="16">
        <f>CSX!E562</f>
        <v>1.4274598639435272</v>
      </c>
    </row>
    <row r="563" spans="1:5" ht="15.75" customHeight="1">
      <c r="A563" s="2">
        <v>44159</v>
      </c>
      <c r="B563" s="16">
        <f>JNJ!D563</f>
        <v>0</v>
      </c>
      <c r="C563" s="16">
        <f>CSX!D563</f>
        <v>9.2983313905748502E-3</v>
      </c>
      <c r="D563" s="16">
        <f>JNJ!E563</f>
        <v>0</v>
      </c>
      <c r="E563" s="16">
        <f>CSX!E563</f>
        <v>2.3431795104248621</v>
      </c>
    </row>
    <row r="564" spans="1:5" ht="15.75" customHeight="1">
      <c r="A564" s="2">
        <v>44160</v>
      </c>
      <c r="B564" s="16">
        <f>JNJ!D564</f>
        <v>-1.32170532906974E-3</v>
      </c>
      <c r="C564" s="16">
        <f>CSX!D564</f>
        <v>-7.3447804909274588E-3</v>
      </c>
      <c r="D564" s="16">
        <f>JNJ!E564</f>
        <v>-0.33306974292557451</v>
      </c>
      <c r="E564" s="16">
        <f>CSX!E564</f>
        <v>-1.8508846837137196</v>
      </c>
    </row>
    <row r="565" spans="1:5" ht="15.75" customHeight="1">
      <c r="A565" s="2">
        <v>44162</v>
      </c>
      <c r="B565" s="16">
        <f>JNJ!D565</f>
        <v>2.2250151162516631E-3</v>
      </c>
      <c r="C565" s="16">
        <f>CSX!D565</f>
        <v>-7.5300537035652834E-3</v>
      </c>
      <c r="D565" s="16">
        <f>JNJ!E565</f>
        <v>0.56070380929541908</v>
      </c>
      <c r="E565" s="16">
        <f>CSX!E565</f>
        <v>-1.8975735332984514</v>
      </c>
    </row>
    <row r="566" spans="1:5" ht="15.75" customHeight="1">
      <c r="A566" s="2">
        <v>44165</v>
      </c>
      <c r="B566" s="16">
        <f>JNJ!D566</f>
        <v>4.7107795086115435E-3</v>
      </c>
      <c r="C566" s="16">
        <f>CSX!D566</f>
        <v>-1.3676252218247264E-2</v>
      </c>
      <c r="D566" s="16">
        <f>JNJ!E566</f>
        <v>1.187116436170109</v>
      </c>
      <c r="E566" s="16">
        <f>CSX!E566</f>
        <v>-3.4464155589983103</v>
      </c>
    </row>
    <row r="567" spans="1:5" ht="15.75" customHeight="1">
      <c r="A567" s="2">
        <v>44166</v>
      </c>
      <c r="B567" s="16">
        <f>JNJ!D567</f>
        <v>1.896478852918277E-2</v>
      </c>
      <c r="C567" s="16">
        <f>CSX!D567</f>
        <v>6.309902551405437E-3</v>
      </c>
      <c r="D567" s="16">
        <f>JNJ!E567</f>
        <v>4.7791267093540579</v>
      </c>
      <c r="E567" s="16">
        <f>CSX!E567</f>
        <v>1.59009544295417</v>
      </c>
    </row>
    <row r="568" spans="1:5" ht="15.75" customHeight="1">
      <c r="A568" s="2">
        <v>44167</v>
      </c>
      <c r="B568" s="16">
        <f>JNJ!D568</f>
        <v>4.6687217727492663E-3</v>
      </c>
      <c r="C568" s="16">
        <f>CSX!D568</f>
        <v>6.6187383395636468E-4</v>
      </c>
      <c r="D568" s="16">
        <f>JNJ!E568</f>
        <v>1.1765178867328152</v>
      </c>
      <c r="E568" s="16">
        <f>CSX!E568</f>
        <v>0.16679220615700391</v>
      </c>
    </row>
    <row r="569" spans="1:5" ht="15.75" customHeight="1">
      <c r="A569" s="2">
        <v>44168</v>
      </c>
      <c r="B569" s="16">
        <f>JNJ!D569</f>
        <v>5.7884509037241421E-3</v>
      </c>
      <c r="C569" s="16">
        <f>CSX!D569</f>
        <v>-2.7605708074315023E-3</v>
      </c>
      <c r="D569" s="16">
        <f>JNJ!E569</f>
        <v>1.4586896277384838</v>
      </c>
      <c r="E569" s="16">
        <f>CSX!E569</f>
        <v>-0.69566384347273857</v>
      </c>
    </row>
    <row r="570" spans="1:5" ht="15.75" customHeight="1">
      <c r="A570" s="2">
        <v>44169</v>
      </c>
      <c r="B570" s="16">
        <f>JNJ!D570</f>
        <v>8.4876548262013424E-3</v>
      </c>
      <c r="C570" s="16">
        <f>CSX!D570</f>
        <v>1.5580636186756267E-2</v>
      </c>
      <c r="D570" s="16">
        <f>JNJ!E570</f>
        <v>2.1388890162027381</v>
      </c>
      <c r="E570" s="16">
        <f>CSX!E570</f>
        <v>3.9263203190625791</v>
      </c>
    </row>
    <row r="571" spans="1:5" ht="15.75" customHeight="1">
      <c r="A571" s="2">
        <v>44172</v>
      </c>
      <c r="B571" s="16">
        <f>JNJ!D571</f>
        <v>-8.6887846788578013E-3</v>
      </c>
      <c r="C571" s="16">
        <f>CSX!D571</f>
        <v>2.0663860523050192E-3</v>
      </c>
      <c r="D571" s="16">
        <f>JNJ!E571</f>
        <v>-2.1895737390721659</v>
      </c>
      <c r="E571" s="16">
        <f>CSX!E571</f>
        <v>0.52072928518086481</v>
      </c>
    </row>
    <row r="572" spans="1:5" ht="15.75" customHeight="1">
      <c r="A572" s="2">
        <v>44173</v>
      </c>
      <c r="B572" s="16">
        <f>JNJ!D572</f>
        <v>1.7170634334023018E-2</v>
      </c>
      <c r="C572" s="16">
        <f>CSX!D572</f>
        <v>-5.8842486686327567E-3</v>
      </c>
      <c r="D572" s="16">
        <f>JNJ!E572</f>
        <v>4.3269998521738007</v>
      </c>
      <c r="E572" s="16">
        <f>CSX!E572</f>
        <v>-1.4828306644954548</v>
      </c>
    </row>
    <row r="573" spans="1:5" ht="15.75" customHeight="1">
      <c r="A573" s="2">
        <v>44174</v>
      </c>
      <c r="B573" s="16">
        <f>JNJ!D573</f>
        <v>1.0175909718940128E-2</v>
      </c>
      <c r="C573" s="16">
        <f>CSX!D573</f>
        <v>2.5105215628362029E-3</v>
      </c>
      <c r="D573" s="16">
        <f>JNJ!E573</f>
        <v>2.5643292491729124</v>
      </c>
      <c r="E573" s="16">
        <f>CSX!E573</f>
        <v>0.63265143383472311</v>
      </c>
    </row>
    <row r="574" spans="1:5" ht="15.75" customHeight="1">
      <c r="A574" s="2">
        <v>44175</v>
      </c>
      <c r="B574" s="16">
        <f>JNJ!D574</f>
        <v>-5.5676766664134883E-3</v>
      </c>
      <c r="C574" s="16">
        <f>CSX!D574</f>
        <v>-1.9039816727757248E-2</v>
      </c>
      <c r="D574" s="16">
        <f>JNJ!E574</f>
        <v>-1.403054519936199</v>
      </c>
      <c r="E574" s="16">
        <f>CSX!E574</f>
        <v>-4.7980338153948265</v>
      </c>
    </row>
    <row r="575" spans="1:5" ht="15.75" customHeight="1">
      <c r="A575" s="2">
        <v>44176</v>
      </c>
      <c r="B575" s="16">
        <f>JNJ!D575</f>
        <v>4.5870946142740968E-3</v>
      </c>
      <c r="C575" s="16">
        <f>CSX!D575</f>
        <v>4.7665215944927052E-3</v>
      </c>
      <c r="D575" s="16">
        <f>JNJ!E575</f>
        <v>1.1559478427970724</v>
      </c>
      <c r="E575" s="16">
        <f>CSX!E575</f>
        <v>1.2011634418121617</v>
      </c>
    </row>
    <row r="576" spans="1:5" ht="15.75" customHeight="1">
      <c r="A576" s="2">
        <v>44179</v>
      </c>
      <c r="B576" s="16">
        <f>JNJ!D576</f>
        <v>-2.5695222289578892E-2</v>
      </c>
      <c r="C576" s="16">
        <f>CSX!D576</f>
        <v>-1.6839150873127966E-2</v>
      </c>
      <c r="D576" s="16">
        <f>JNJ!E576</f>
        <v>-6.4751960169738805</v>
      </c>
      <c r="E576" s="16">
        <f>CSX!E576</f>
        <v>-4.2434660200282472</v>
      </c>
    </row>
    <row r="577" spans="1:5" ht="15.75" customHeight="1">
      <c r="A577" s="2">
        <v>44180</v>
      </c>
      <c r="B577" s="16">
        <f>JNJ!D577</f>
        <v>1.0012308317027985E-2</v>
      </c>
      <c r="C577" s="16">
        <f>CSX!D577</f>
        <v>1.4514033023261158E-2</v>
      </c>
      <c r="D577" s="16">
        <f>JNJ!E577</f>
        <v>2.5231016958910519</v>
      </c>
      <c r="E577" s="16">
        <f>CSX!E577</f>
        <v>3.6575363218618118</v>
      </c>
    </row>
    <row r="578" spans="1:5" ht="15.75" customHeight="1">
      <c r="A578" s="2">
        <v>44181</v>
      </c>
      <c r="B578" s="16">
        <f>JNJ!D578</f>
        <v>-5.9950844578300598E-3</v>
      </c>
      <c r="C578" s="16">
        <f>CSX!D578</f>
        <v>-1.2491721478506064E-2</v>
      </c>
      <c r="D578" s="16">
        <f>JNJ!E578</f>
        <v>-1.5107612833731752</v>
      </c>
      <c r="E578" s="16">
        <f>CSX!E578</f>
        <v>-3.147913812583528</v>
      </c>
    </row>
    <row r="579" spans="1:5" ht="15.75" customHeight="1">
      <c r="A579" s="2">
        <v>44182</v>
      </c>
      <c r="B579" s="16">
        <f>JNJ!D579</f>
        <v>2.604921031191209E-2</v>
      </c>
      <c r="C579" s="16">
        <f>CSX!D579</f>
        <v>1.6142756072090304E-2</v>
      </c>
      <c r="D579" s="16">
        <f>JNJ!E579</f>
        <v>6.5644009986018466</v>
      </c>
      <c r="E579" s="16">
        <f>CSX!E579</f>
        <v>4.0679745301667563</v>
      </c>
    </row>
    <row r="580" spans="1:5" ht="15.75" customHeight="1">
      <c r="A580" s="2">
        <v>44183</v>
      </c>
      <c r="B580" s="16">
        <f>JNJ!D580</f>
        <v>5.7765976856254198E-3</v>
      </c>
      <c r="C580" s="16">
        <f>CSX!D580</f>
        <v>1.2141694462625668E-3</v>
      </c>
      <c r="D580" s="16">
        <f>JNJ!E580</f>
        <v>1.4557026167776057</v>
      </c>
      <c r="E580" s="16">
        <f>CSX!E580</f>
        <v>0.30597070045816682</v>
      </c>
    </row>
    <row r="581" spans="1:5" ht="15.75" customHeight="1">
      <c r="A581" s="2">
        <v>44186</v>
      </c>
      <c r="B581" s="16">
        <f>JNJ!D581</f>
        <v>-9.6902123927955688E-3</v>
      </c>
      <c r="C581" s="16">
        <f>CSX!D581</f>
        <v>-1.0756937937250985E-2</v>
      </c>
      <c r="D581" s="16">
        <f>JNJ!E581</f>
        <v>-2.4419335229844834</v>
      </c>
      <c r="E581" s="16">
        <f>CSX!E581</f>
        <v>-2.7107483601872482</v>
      </c>
    </row>
    <row r="582" spans="1:5" ht="15.75" customHeight="1">
      <c r="A582" s="2">
        <v>44187</v>
      </c>
      <c r="B582" s="16">
        <f>JNJ!D582</f>
        <v>-1.9624075774112302E-3</v>
      </c>
      <c r="C582" s="16">
        <f>CSX!D582</f>
        <v>-1.5622373268053007E-3</v>
      </c>
      <c r="D582" s="16">
        <f>JNJ!E582</f>
        <v>-0.49452670950763</v>
      </c>
      <c r="E582" s="16">
        <f>CSX!E582</f>
        <v>-0.39368380635493577</v>
      </c>
    </row>
    <row r="583" spans="1:5" ht="15.75" customHeight="1">
      <c r="A583" s="2">
        <v>44188</v>
      </c>
      <c r="B583" s="16">
        <f>JNJ!D583</f>
        <v>-5.1205074835911895E-3</v>
      </c>
      <c r="C583" s="16">
        <f>CSX!D583</f>
        <v>1.339180256211651E-3</v>
      </c>
      <c r="D583" s="16">
        <f>JNJ!E583</f>
        <v>-1.2903678858649799</v>
      </c>
      <c r="E583" s="16">
        <f>CSX!E583</f>
        <v>0.33747342456533608</v>
      </c>
    </row>
    <row r="584" spans="1:5" ht="15.75" customHeight="1">
      <c r="A584" s="2">
        <v>44189</v>
      </c>
      <c r="B584" s="16">
        <f>JNJ!D584</f>
        <v>3.4823478888862816E-3</v>
      </c>
      <c r="C584" s="16">
        <f>CSX!D584</f>
        <v>4.2287032399341631E-3</v>
      </c>
      <c r="D584" s="16">
        <f>JNJ!E584</f>
        <v>0.87755166799934292</v>
      </c>
      <c r="E584" s="16">
        <f>CSX!E584</f>
        <v>1.065633216463409</v>
      </c>
    </row>
    <row r="585" spans="1:5" ht="15.75" customHeight="1">
      <c r="A585" s="2">
        <v>44193</v>
      </c>
      <c r="B585" s="16">
        <f>JNJ!D585</f>
        <v>4.7109725157024546E-3</v>
      </c>
      <c r="C585" s="16">
        <f>CSX!D585</f>
        <v>6.5305530059264006E-3</v>
      </c>
      <c r="D585" s="16">
        <f>JNJ!E585</f>
        <v>1.1871650739570185</v>
      </c>
      <c r="E585" s="16">
        <f>CSX!E585</f>
        <v>1.6456993574934529</v>
      </c>
    </row>
    <row r="586" spans="1:5" ht="15.75" customHeight="1">
      <c r="A586" s="2">
        <v>44194</v>
      </c>
      <c r="B586" s="16">
        <f>JNJ!D586</f>
        <v>6.1820676894878464E-3</v>
      </c>
      <c r="C586" s="16">
        <f>CSX!D586</f>
        <v>-1.4558198387375723E-2</v>
      </c>
      <c r="D586" s="16">
        <f>JNJ!E586</f>
        <v>1.5578810577509372</v>
      </c>
      <c r="E586" s="16">
        <f>CSX!E586</f>
        <v>-3.6686659936186823</v>
      </c>
    </row>
    <row r="587" spans="1:5" ht="15.75" customHeight="1">
      <c r="A587" s="2">
        <v>44195</v>
      </c>
      <c r="B587" s="16">
        <f>JNJ!D587</f>
        <v>1.2315537088091395E-2</v>
      </c>
      <c r="C587" s="16">
        <f>CSX!D587</f>
        <v>1.1132340927886833E-2</v>
      </c>
      <c r="D587" s="16">
        <f>JNJ!E587</f>
        <v>3.1035153461990315</v>
      </c>
      <c r="E587" s="16">
        <f>CSX!E587</f>
        <v>2.8053499138274818</v>
      </c>
    </row>
    <row r="588" spans="1:5" ht="15.75" customHeight="1">
      <c r="A588" s="2">
        <v>44196</v>
      </c>
      <c r="B588" s="16">
        <f>JNJ!D588</f>
        <v>8.4867258919613803E-3</v>
      </c>
      <c r="C588" s="16">
        <f>CSX!D588</f>
        <v>4.6388220423798417E-3</v>
      </c>
      <c r="D588" s="16">
        <f>JNJ!E588</f>
        <v>2.1386549247742677</v>
      </c>
      <c r="E588" s="16">
        <f>CSX!E588</f>
        <v>1.16898315467972</v>
      </c>
    </row>
    <row r="589" spans="1:5" ht="15.75" customHeight="1">
      <c r="A589" s="2">
        <v>44200</v>
      </c>
      <c r="B589" s="16">
        <f>JNJ!D589</f>
        <v>-5.6075187204857766E-3</v>
      </c>
      <c r="C589" s="16">
        <f>CSX!D589</f>
        <v>-3.0885444202211697E-2</v>
      </c>
      <c r="D589" s="16">
        <f>JNJ!E589</f>
        <v>-1.4130947175624158</v>
      </c>
      <c r="E589" s="16">
        <f>CSX!E589</f>
        <v>-7.7831319389573475</v>
      </c>
    </row>
    <row r="590" spans="1:5" ht="15.75" customHeight="1">
      <c r="A590" s="2">
        <v>44201</v>
      </c>
      <c r="B590" s="16">
        <f>JNJ!D590</f>
        <v>1.1688714688689133E-2</v>
      </c>
      <c r="C590" s="16">
        <f>CSX!D590</f>
        <v>1.6791956233904524E-2</v>
      </c>
      <c r="D590" s="16">
        <f>JNJ!E590</f>
        <v>2.9455561015496614</v>
      </c>
      <c r="E590" s="16">
        <f>CSX!E590</f>
        <v>4.2315729709439402</v>
      </c>
    </row>
    <row r="591" spans="1:5" ht="15.75" customHeight="1">
      <c r="A591" s="2">
        <v>44202</v>
      </c>
      <c r="B591" s="16">
        <f>JNJ!D591</f>
        <v>9.3661553598440722E-3</v>
      </c>
      <c r="C591" s="16">
        <f>CSX!D591</f>
        <v>2.6250615342063091E-2</v>
      </c>
      <c r="D591" s="16">
        <f>JNJ!E591</f>
        <v>2.3602711506807061</v>
      </c>
      <c r="E591" s="16">
        <f>CSX!E591</f>
        <v>6.6151550661998986</v>
      </c>
    </row>
    <row r="592" spans="1:5" ht="15.75" customHeight="1">
      <c r="A592" s="2">
        <v>44203</v>
      </c>
      <c r="B592" s="16">
        <f>JNJ!D592</f>
        <v>3.372739305304137E-3</v>
      </c>
      <c r="C592" s="16">
        <f>CSX!D592</f>
        <v>2.3348296834363208E-2</v>
      </c>
      <c r="D592" s="16">
        <f>JNJ!E592</f>
        <v>0.84993030493664257</v>
      </c>
      <c r="E592" s="16">
        <f>CSX!E592</f>
        <v>5.8837708022595283</v>
      </c>
    </row>
    <row r="593" spans="1:5" ht="15.75" customHeight="1">
      <c r="A593" s="2">
        <v>44204</v>
      </c>
      <c r="B593" s="16">
        <f>JNJ!D593</f>
        <v>-2.0597033318550764E-3</v>
      </c>
      <c r="C593" s="16">
        <f>CSX!D593</f>
        <v>1.906622289595114E-2</v>
      </c>
      <c r="D593" s="16">
        <f>JNJ!E593</f>
        <v>-0.51904523962747928</v>
      </c>
      <c r="E593" s="16">
        <f>CSX!E593</f>
        <v>4.8046881697796877</v>
      </c>
    </row>
    <row r="594" spans="1:5" ht="15.75" customHeight="1">
      <c r="A594" s="2">
        <v>44207</v>
      </c>
      <c r="B594" s="16">
        <f>JNJ!D594</f>
        <v>-4.1950886571563749E-3</v>
      </c>
      <c r="C594" s="16">
        <f>CSX!D594</f>
        <v>1.5638713976552942E-3</v>
      </c>
      <c r="D594" s="16">
        <f>JNJ!E594</f>
        <v>-1.0571623416034064</v>
      </c>
      <c r="E594" s="16">
        <f>CSX!E594</f>
        <v>0.39409559220913415</v>
      </c>
    </row>
    <row r="595" spans="1:5" ht="15.75" customHeight="1">
      <c r="A595" s="2">
        <v>44208</v>
      </c>
      <c r="B595" s="16">
        <f>JNJ!D595</f>
        <v>-7.8111432945952609E-3</v>
      </c>
      <c r="C595" s="16">
        <f>CSX!D595</f>
        <v>-1.0422875554798971E-3</v>
      </c>
      <c r="D595" s="16">
        <f>JNJ!E595</f>
        <v>-1.9684081102380058</v>
      </c>
      <c r="E595" s="16">
        <f>CSX!E595</f>
        <v>-0.26265646398093406</v>
      </c>
    </row>
    <row r="596" spans="1:5" ht="15.75" customHeight="1">
      <c r="A596" s="2">
        <v>44209</v>
      </c>
      <c r="B596" s="16">
        <f>JNJ!D596</f>
        <v>-1.5189807293876474E-3</v>
      </c>
      <c r="C596" s="16">
        <f>CSX!D596</f>
        <v>-1.3121552129059999E-2</v>
      </c>
      <c r="D596" s="16">
        <f>JNJ!E596</f>
        <v>-0.38278314380568712</v>
      </c>
      <c r="E596" s="16">
        <f>CSX!E596</f>
        <v>-3.3066311365231198</v>
      </c>
    </row>
    <row r="597" spans="1:5" ht="15.75" customHeight="1">
      <c r="A597" s="2">
        <v>44210</v>
      </c>
      <c r="B597" s="16">
        <f>JNJ!D597</f>
        <v>1.7329794601886363E-2</v>
      </c>
      <c r="C597" s="16">
        <f>CSX!D597</f>
        <v>-1.2225711975533776E-2</v>
      </c>
      <c r="D597" s="16">
        <f>JNJ!E597</f>
        <v>4.3671082396753631</v>
      </c>
      <c r="E597" s="16">
        <f>CSX!E597</f>
        <v>-3.0808794178345114</v>
      </c>
    </row>
    <row r="598" spans="1:5" ht="15.75" customHeight="1">
      <c r="A598" s="2">
        <v>44211</v>
      </c>
      <c r="B598" s="16">
        <f>JNJ!D598</f>
        <v>-2.1813982592050435E-3</v>
      </c>
      <c r="C598" s="16">
        <f>CSX!D598</f>
        <v>-7.4908137387221473E-4</v>
      </c>
      <c r="D598" s="16">
        <f>JNJ!E598</f>
        <v>-0.54971236131967094</v>
      </c>
      <c r="E598" s="16">
        <f>CSX!E598</f>
        <v>-0.1887685062157981</v>
      </c>
    </row>
    <row r="599" spans="1:5" ht="15.75" customHeight="1">
      <c r="A599" s="2">
        <v>44215</v>
      </c>
      <c r="B599" s="16">
        <f>JNJ!D599</f>
        <v>1.5352695355650531E-2</v>
      </c>
      <c r="C599" s="16">
        <f>CSX!D599</f>
        <v>-8.168609309459644E-3</v>
      </c>
      <c r="D599" s="16">
        <f>JNJ!E599</f>
        <v>3.8688792296239338</v>
      </c>
      <c r="E599" s="16">
        <f>CSX!E599</f>
        <v>-2.0584895459838304</v>
      </c>
    </row>
    <row r="600" spans="1:5" ht="15.75" customHeight="1">
      <c r="A600" s="2">
        <v>44216</v>
      </c>
      <c r="B600" s="16">
        <f>JNJ!D600</f>
        <v>-2.4603052948724323E-3</v>
      </c>
      <c r="C600" s="16">
        <f>CSX!D600</f>
        <v>5.9182257170177065E-3</v>
      </c>
      <c r="D600" s="16">
        <f>JNJ!E600</f>
        <v>-0.61999693430785296</v>
      </c>
      <c r="E600" s="16">
        <f>CSX!E600</f>
        <v>1.491392880688462</v>
      </c>
    </row>
    <row r="601" spans="1:5" ht="15.75" customHeight="1">
      <c r="A601" s="2">
        <v>44217</v>
      </c>
      <c r="B601" s="16">
        <f>JNJ!D601</f>
        <v>-4.0109106781016559E-3</v>
      </c>
      <c r="C601" s="16">
        <f>CSX!D601</f>
        <v>-1.7314537293977469E-2</v>
      </c>
      <c r="D601" s="16">
        <f>JNJ!E601</f>
        <v>-1.0107494908816173</v>
      </c>
      <c r="E601" s="16">
        <f>CSX!E601</f>
        <v>-4.3632633980823226</v>
      </c>
    </row>
    <row r="602" spans="1:5" ht="15.75" customHeight="1">
      <c r="A602" s="2">
        <v>44218</v>
      </c>
      <c r="B602" s="16">
        <f>JNJ!D602</f>
        <v>1.1190342762793111E-2</v>
      </c>
      <c r="C602" s="16">
        <f>CSX!D602</f>
        <v>-4.4302948782876543E-2</v>
      </c>
      <c r="D602" s="16">
        <f>JNJ!E602</f>
        <v>2.819966376223864</v>
      </c>
      <c r="E602" s="16">
        <f>CSX!E602</f>
        <v>-11.16434309328489</v>
      </c>
    </row>
    <row r="603" spans="1:5" ht="15.75" customHeight="1">
      <c r="A603" s="2">
        <v>44221</v>
      </c>
      <c r="B603" s="16">
        <f>JNJ!D603</f>
        <v>1.4748395144081409E-2</v>
      </c>
      <c r="C603" s="16">
        <f>CSX!D603</f>
        <v>2.7347161001019535E-3</v>
      </c>
      <c r="D603" s="16">
        <f>JNJ!E603</f>
        <v>3.716595576308515</v>
      </c>
      <c r="E603" s="16">
        <f>CSX!E603</f>
        <v>0.68914845722569229</v>
      </c>
    </row>
    <row r="604" spans="1:5" ht="15.75" customHeight="1">
      <c r="A604" s="2">
        <v>44222</v>
      </c>
      <c r="B604" s="16">
        <f>JNJ!D604</f>
        <v>2.6750758973809234E-2</v>
      </c>
      <c r="C604" s="16">
        <f>CSX!D604</f>
        <v>-1.201995846133859E-2</v>
      </c>
      <c r="D604" s="16">
        <f>JNJ!E604</f>
        <v>6.7411912613999272</v>
      </c>
      <c r="E604" s="16">
        <f>CSX!E604</f>
        <v>-3.0290295322573244</v>
      </c>
    </row>
    <row r="605" spans="1:5" ht="15.75" customHeight="1">
      <c r="A605" s="2">
        <v>44223</v>
      </c>
      <c r="B605" s="16">
        <f>JNJ!D605</f>
        <v>-1.5368453420173817E-2</v>
      </c>
      <c r="C605" s="16">
        <f>CSX!D605</f>
        <v>-3.4445910798271723E-2</v>
      </c>
      <c r="D605" s="16">
        <f>JNJ!E605</f>
        <v>-3.8728502618838019</v>
      </c>
      <c r="E605" s="16">
        <f>CSX!E605</f>
        <v>-8.680369521164474</v>
      </c>
    </row>
    <row r="606" spans="1:5" ht="15.75" customHeight="1">
      <c r="A606" s="2">
        <v>44224</v>
      </c>
      <c r="B606" s="16">
        <f>JNJ!D606</f>
        <v>7.5955946310768893E-3</v>
      </c>
      <c r="C606" s="16">
        <f>CSX!D606</f>
        <v>3.2947418376257413E-2</v>
      </c>
      <c r="D606" s="16">
        <f>JNJ!E606</f>
        <v>1.9140898470313761</v>
      </c>
      <c r="E606" s="16">
        <f>CSX!E606</f>
        <v>8.3027494308168688</v>
      </c>
    </row>
    <row r="607" spans="1:5" ht="15.75" customHeight="1">
      <c r="A607" s="2">
        <v>44225</v>
      </c>
      <c r="B607" s="16">
        <f>JNJ!D607</f>
        <v>-3.6297618314434031E-2</v>
      </c>
      <c r="C607" s="16">
        <f>CSX!D607</f>
        <v>-1.0901075367801985E-2</v>
      </c>
      <c r="D607" s="16">
        <f>JNJ!E607</f>
        <v>-9.1469998152373755</v>
      </c>
      <c r="E607" s="16">
        <f>CSX!E607</f>
        <v>-2.7470709926861003</v>
      </c>
    </row>
    <row r="608" spans="1:5" ht="15.75" customHeight="1">
      <c r="A608" s="2">
        <v>44228</v>
      </c>
      <c r="B608" s="16">
        <f>JNJ!D608</f>
        <v>-2.5778592010807216E-3</v>
      </c>
      <c r="C608" s="16">
        <f>CSX!D608</f>
        <v>1.4929882683562342E-2</v>
      </c>
      <c r="D608" s="16">
        <f>JNJ!E608</f>
        <v>-0.64962051867234183</v>
      </c>
      <c r="E608" s="16">
        <f>CSX!E608</f>
        <v>3.7623304362577104</v>
      </c>
    </row>
    <row r="609" spans="1:5" ht="15.75" customHeight="1">
      <c r="A609" s="2">
        <v>44229</v>
      </c>
      <c r="B609" s="16">
        <f>JNJ!D609</f>
        <v>-9.0134573981453768E-3</v>
      </c>
      <c r="C609" s="16">
        <f>CSX!D609</f>
        <v>2.9319029234761106E-2</v>
      </c>
      <c r="D609" s="16">
        <f>JNJ!E609</f>
        <v>-2.2713912643326348</v>
      </c>
      <c r="E609" s="16">
        <f>CSX!E609</f>
        <v>7.3883953671597986</v>
      </c>
    </row>
    <row r="610" spans="1:5" ht="15.75" customHeight="1">
      <c r="A610" s="2">
        <v>44230</v>
      </c>
      <c r="B610" s="16">
        <f>JNJ!D610</f>
        <v>-4.6621603640106968E-3</v>
      </c>
      <c r="C610" s="16">
        <f>CSX!D610</f>
        <v>-3.5762349432704862E-3</v>
      </c>
      <c r="D610" s="16">
        <f>JNJ!E610</f>
        <v>-1.1748644117306957</v>
      </c>
      <c r="E610" s="16">
        <f>CSX!E610</f>
        <v>-0.90121120570416258</v>
      </c>
    </row>
    <row r="611" spans="1:5" ht="15.75" customHeight="1">
      <c r="A611" s="2">
        <v>44231</v>
      </c>
      <c r="B611" s="16">
        <f>JNJ!D611</f>
        <v>9.2406927098809943E-3</v>
      </c>
      <c r="C611" s="16">
        <f>CSX!D611</f>
        <v>-1.0127255839656072E-2</v>
      </c>
      <c r="D611" s="16">
        <f>JNJ!E611</f>
        <v>2.3286545628900104</v>
      </c>
      <c r="E611" s="16">
        <f>CSX!E611</f>
        <v>-2.5520684715933299</v>
      </c>
    </row>
    <row r="612" spans="1:5" ht="15.75" customHeight="1">
      <c r="A612" s="2">
        <v>44232</v>
      </c>
      <c r="B612" s="16">
        <f>JNJ!D612</f>
        <v>1.5071997204503477E-2</v>
      </c>
      <c r="C612" s="16">
        <f>CSX!D612</f>
        <v>1.4693291123617344E-3</v>
      </c>
      <c r="D612" s="16">
        <f>JNJ!E612</f>
        <v>3.7981432955348762</v>
      </c>
      <c r="E612" s="16">
        <f>CSX!E612</f>
        <v>0.37027093631515706</v>
      </c>
    </row>
    <row r="613" spans="1:5" ht="15.75" customHeight="1">
      <c r="A613" s="2">
        <v>44235</v>
      </c>
      <c r="B613" s="16">
        <f>JNJ!D613</f>
        <v>2.8538478016684188E-3</v>
      </c>
      <c r="C613" s="16">
        <f>CSX!D613</f>
        <v>-1.4675180461019037E-2</v>
      </c>
      <c r="D613" s="16">
        <f>JNJ!E613</f>
        <v>0.71916964602044153</v>
      </c>
      <c r="E613" s="16">
        <f>CSX!E613</f>
        <v>-3.6981454761767973</v>
      </c>
    </row>
    <row r="614" spans="1:5" ht="15.75" customHeight="1">
      <c r="A614" s="2">
        <v>44236</v>
      </c>
      <c r="B614" s="16">
        <f>JNJ!D614</f>
        <v>8.1525258687752712E-3</v>
      </c>
      <c r="C614" s="16">
        <f>CSX!D614</f>
        <v>1.3771228054626088E-2</v>
      </c>
      <c r="D614" s="16">
        <f>JNJ!E614</f>
        <v>2.0544365189313685</v>
      </c>
      <c r="E614" s="16">
        <f>CSX!E614</f>
        <v>3.4703494697657744</v>
      </c>
    </row>
    <row r="615" spans="1:5" ht="15.75" customHeight="1">
      <c r="A615" s="2">
        <v>44237</v>
      </c>
      <c r="B615" s="16">
        <f>JNJ!D615</f>
        <v>3.2425104423627906E-3</v>
      </c>
      <c r="C615" s="16">
        <f>CSX!D615</f>
        <v>-3.2833687126241108E-3</v>
      </c>
      <c r="D615" s="16">
        <f>JNJ!E615</f>
        <v>0.81711263147542323</v>
      </c>
      <c r="E615" s="16">
        <f>CSX!E615</f>
        <v>-0.82740891558127594</v>
      </c>
    </row>
    <row r="616" spans="1:5" ht="15.75" customHeight="1">
      <c r="A616" s="2">
        <v>44238</v>
      </c>
      <c r="B616" s="16">
        <f>JNJ!D616</f>
        <v>-4.5062196910531068E-3</v>
      </c>
      <c r="C616" s="16">
        <f>CSX!D616</f>
        <v>6.4432138475426382E-3</v>
      </c>
      <c r="D616" s="16">
        <f>JNJ!E616</f>
        <v>-1.135567362145383</v>
      </c>
      <c r="E616" s="16">
        <f>CSX!E616</f>
        <v>1.6236898895807448</v>
      </c>
    </row>
    <row r="617" spans="1:5" ht="15.75" customHeight="1">
      <c r="A617" s="2">
        <v>44239</v>
      </c>
      <c r="B617" s="16">
        <f>JNJ!D617</f>
        <v>3.1264314273256287E-3</v>
      </c>
      <c r="C617" s="16">
        <f>CSX!D617</f>
        <v>1.5540784382444009E-2</v>
      </c>
      <c r="D617" s="16">
        <f>JNJ!E617</f>
        <v>0.78786071968605842</v>
      </c>
      <c r="E617" s="16">
        <f>CSX!E617</f>
        <v>3.9162776643758903</v>
      </c>
    </row>
    <row r="618" spans="1:5" ht="15.75" customHeight="1">
      <c r="A618" s="2">
        <v>44243</v>
      </c>
      <c r="B618" s="16">
        <f>JNJ!D618</f>
        <v>-9.1060003985529627E-3</v>
      </c>
      <c r="C618" s="16">
        <f>CSX!D618</f>
        <v>6.7443669938410241E-3</v>
      </c>
      <c r="D618" s="16">
        <f>JNJ!E618</f>
        <v>-2.2947121004353468</v>
      </c>
      <c r="E618" s="16">
        <f>CSX!E618</f>
        <v>1.6995804824479381</v>
      </c>
    </row>
    <row r="619" spans="1:5" ht="15.75" customHeight="1">
      <c r="A619" s="2">
        <v>44244</v>
      </c>
      <c r="B619" s="16">
        <f>JNJ!D619</f>
        <v>3.5678209009129169E-3</v>
      </c>
      <c r="C619" s="16">
        <f>CSX!D619</f>
        <v>-8.4098855222651363E-3</v>
      </c>
      <c r="D619" s="16">
        <f>JNJ!E619</f>
        <v>0.89909086703005503</v>
      </c>
      <c r="E619" s="16">
        <f>CSX!E619</f>
        <v>-2.1192911516108142</v>
      </c>
    </row>
    <row r="620" spans="1:5" ht="15.75" customHeight="1">
      <c r="A620" s="2">
        <v>44245</v>
      </c>
      <c r="B620" s="16">
        <f>JNJ!D620</f>
        <v>4.8289562183483862E-4</v>
      </c>
      <c r="C620" s="16">
        <f>CSX!D620</f>
        <v>3.3322222784669121E-4</v>
      </c>
      <c r="D620" s="16">
        <f>JNJ!E620</f>
        <v>0.12168969670237934</v>
      </c>
      <c r="E620" s="16">
        <f>CSX!E620</f>
        <v>8.3972001417366188E-2</v>
      </c>
    </row>
    <row r="621" spans="1:5" ht="15.75" customHeight="1">
      <c r="A621" s="2">
        <v>44246</v>
      </c>
      <c r="B621" s="16">
        <f>JNJ!D621</f>
        <v>-1.6792793807407985E-2</v>
      </c>
      <c r="C621" s="16">
        <f>CSX!D621</f>
        <v>2.27345870146319E-2</v>
      </c>
      <c r="D621" s="16">
        <f>JNJ!E621</f>
        <v>-4.2317840394668123</v>
      </c>
      <c r="E621" s="16">
        <f>CSX!E621</f>
        <v>5.7291159276872392</v>
      </c>
    </row>
    <row r="622" spans="1:5" ht="15.75" customHeight="1">
      <c r="A622" s="2">
        <v>44249</v>
      </c>
      <c r="B622" s="16">
        <f>JNJ!D622</f>
        <v>-6.1770806207551629E-4</v>
      </c>
      <c r="C622" s="16">
        <f>CSX!D622</f>
        <v>5.3067473851509412E-3</v>
      </c>
      <c r="D622" s="16">
        <f>JNJ!E622</f>
        <v>-0.15566243164303012</v>
      </c>
      <c r="E622" s="16">
        <f>CSX!E622</f>
        <v>1.3373003410580371</v>
      </c>
    </row>
    <row r="623" spans="1:5" ht="15.75" customHeight="1">
      <c r="A623" s="2">
        <v>44250</v>
      </c>
      <c r="B623" s="16">
        <f>JNJ!D623</f>
        <v>-8.8735198488561328E-3</v>
      </c>
      <c r="C623" s="16">
        <f>CSX!D623</f>
        <v>-9.6597919840114461E-3</v>
      </c>
      <c r="D623" s="16">
        <f>JNJ!E623</f>
        <v>-2.2361270019117456</v>
      </c>
      <c r="E623" s="16">
        <f>CSX!E623</f>
        <v>-2.4342675799708844</v>
      </c>
    </row>
    <row r="624" spans="1:5" ht="15.75" customHeight="1">
      <c r="A624" s="2">
        <v>44251</v>
      </c>
      <c r="B624" s="16">
        <f>JNJ!D624</f>
        <v>1.33116742169107E-2</v>
      </c>
      <c r="C624" s="16">
        <f>CSX!D624</f>
        <v>1.8156727976101555E-2</v>
      </c>
      <c r="D624" s="16">
        <f>JNJ!E624</f>
        <v>3.3545419026614964</v>
      </c>
      <c r="E624" s="16">
        <f>CSX!E624</f>
        <v>4.5754954499775922</v>
      </c>
    </row>
    <row r="625" spans="1:5" ht="15.75" customHeight="1">
      <c r="A625" s="2">
        <v>44252</v>
      </c>
      <c r="B625" s="16">
        <f>JNJ!D625</f>
        <v>1.0451157660414175E-3</v>
      </c>
      <c r="C625" s="16">
        <f>CSX!D625</f>
        <v>-9.715087558522276E-3</v>
      </c>
      <c r="D625" s="16">
        <f>JNJ!E625</f>
        <v>0.26336917304243718</v>
      </c>
      <c r="E625" s="16">
        <f>CSX!E625</f>
        <v>-2.4482020647476137</v>
      </c>
    </row>
    <row r="626" spans="1:5" ht="15.75" customHeight="1">
      <c r="A626" s="2">
        <v>44253</v>
      </c>
      <c r="B626" s="16">
        <f>JNJ!D626</f>
        <v>-2.6774452101908121E-2</v>
      </c>
      <c r="C626" s="16">
        <f>CSX!D626</f>
        <v>-6.9664513916724352E-3</v>
      </c>
      <c r="D626" s="16">
        <f>JNJ!E626</f>
        <v>-6.7471619296808463</v>
      </c>
      <c r="E626" s="16">
        <f>CSX!E626</f>
        <v>-1.7555457507014536</v>
      </c>
    </row>
    <row r="627" spans="1:5" ht="15.75" customHeight="1">
      <c r="A627" s="2">
        <v>44256</v>
      </c>
      <c r="B627" s="16">
        <f>JNJ!D627</f>
        <v>5.4126090690214609E-3</v>
      </c>
      <c r="C627" s="16">
        <f>CSX!D627</f>
        <v>1.4961237518020221E-2</v>
      </c>
      <c r="D627" s="16">
        <f>JNJ!E627</f>
        <v>1.3639774853934081</v>
      </c>
      <c r="E627" s="16">
        <f>CSX!E627</f>
        <v>3.7702318545410956</v>
      </c>
    </row>
    <row r="628" spans="1:5" ht="15.75" customHeight="1">
      <c r="A628" s="2">
        <v>44257</v>
      </c>
      <c r="B628" s="16">
        <f>JNJ!D628</f>
        <v>-1.8849397638469698E-3</v>
      </c>
      <c r="C628" s="16">
        <f>CSX!D628</f>
        <v>-8.320329623818493E-3</v>
      </c>
      <c r="D628" s="16">
        <f>JNJ!E628</f>
        <v>-0.47500482048943637</v>
      </c>
      <c r="E628" s="16">
        <f>CSX!E628</f>
        <v>-2.0967230652022604</v>
      </c>
    </row>
    <row r="629" spans="1:5" ht="15.75" customHeight="1">
      <c r="A629" s="2">
        <v>44258</v>
      </c>
      <c r="B629" s="16">
        <f>JNJ!D629</f>
        <v>-1.776464380394362E-2</v>
      </c>
      <c r="C629" s="16">
        <f>CSX!D629</f>
        <v>-1.1678225151950305E-2</v>
      </c>
      <c r="D629" s="16">
        <f>JNJ!E629</f>
        <v>-4.4766902385937923</v>
      </c>
      <c r="E629" s="16">
        <f>CSX!E629</f>
        <v>-2.942912738291477</v>
      </c>
    </row>
    <row r="630" spans="1:5" ht="15.75" customHeight="1">
      <c r="A630" s="2">
        <v>44259</v>
      </c>
      <c r="B630" s="16">
        <f>JNJ!D630</f>
        <v>-2.0370050514611895E-2</v>
      </c>
      <c r="C630" s="16">
        <f>CSX!D630</f>
        <v>-3.1560892148488742E-2</v>
      </c>
      <c r="D630" s="16">
        <f>JNJ!E630</f>
        <v>-5.1332527296821979</v>
      </c>
      <c r="E630" s="16">
        <f>CSX!E630</f>
        <v>-7.9533448214191633</v>
      </c>
    </row>
    <row r="631" spans="1:5" ht="15.75" customHeight="1">
      <c r="A631" s="2">
        <v>44260</v>
      </c>
      <c r="B631" s="16">
        <f>JNJ!D631</f>
        <v>1.9601311746430126E-2</v>
      </c>
      <c r="C631" s="16">
        <f>CSX!D631</f>
        <v>3.7471678742343653E-2</v>
      </c>
      <c r="D631" s="16">
        <f>JNJ!E631</f>
        <v>4.9395305601003914</v>
      </c>
      <c r="E631" s="16">
        <f>CSX!E631</f>
        <v>9.4428630430706004</v>
      </c>
    </row>
    <row r="632" spans="1:5" ht="15.75" customHeight="1">
      <c r="A632" s="2">
        <v>44263</v>
      </c>
      <c r="B632" s="16">
        <f>JNJ!D632</f>
        <v>8.2936637854387849E-3</v>
      </c>
      <c r="C632" s="16">
        <f>CSX!D632</f>
        <v>9.7741728847013688E-3</v>
      </c>
      <c r="D632" s="16">
        <f>JNJ!E632</f>
        <v>2.0900032739305736</v>
      </c>
      <c r="E632" s="16">
        <f>CSX!E632</f>
        <v>2.4630915669447448</v>
      </c>
    </row>
    <row r="633" spans="1:5" ht="15.75" customHeight="1">
      <c r="A633" s="2">
        <v>44264</v>
      </c>
      <c r="B633" s="16">
        <f>JNJ!D633</f>
        <v>1.9040099561750787E-3</v>
      </c>
      <c r="C633" s="16">
        <f>CSX!D633</f>
        <v>2.266988309846181E-3</v>
      </c>
      <c r="D633" s="16">
        <f>JNJ!E633</f>
        <v>0.47981050895611982</v>
      </c>
      <c r="E633" s="16">
        <f>CSX!E633</f>
        <v>0.57128105408123764</v>
      </c>
    </row>
    <row r="634" spans="1:5" ht="15.75" customHeight="1">
      <c r="A634" s="2">
        <v>44265</v>
      </c>
      <c r="B634" s="16">
        <f>JNJ!D634</f>
        <v>9.1528475638333398E-3</v>
      </c>
      <c r="C634" s="16">
        <f>CSX!D634</f>
        <v>9.1236770582268784E-3</v>
      </c>
      <c r="D634" s="16">
        <f>JNJ!E634</f>
        <v>2.3065175860860014</v>
      </c>
      <c r="E634" s="16">
        <f>CSX!E634</f>
        <v>2.2991666186731732</v>
      </c>
    </row>
    <row r="635" spans="1:5" ht="15.75" customHeight="1">
      <c r="A635" s="2">
        <v>44266</v>
      </c>
      <c r="B635" s="16">
        <f>JNJ!D635</f>
        <v>-6.3021173845753228E-5</v>
      </c>
      <c r="C635" s="16">
        <f>CSX!D635</f>
        <v>2.4544335179833903E-3</v>
      </c>
      <c r="D635" s="16">
        <f>JNJ!E635</f>
        <v>-1.5881335809129815E-2</v>
      </c>
      <c r="E635" s="16">
        <f>CSX!E635</f>
        <v>0.61851724653181439</v>
      </c>
    </row>
    <row r="636" spans="1:5" ht="15.75" customHeight="1">
      <c r="A636" s="2">
        <v>44267</v>
      </c>
      <c r="B636" s="16">
        <f>JNJ!D636</f>
        <v>2.8864400950716425E-3</v>
      </c>
      <c r="C636" s="16">
        <f>CSX!D636</f>
        <v>3.1981741881474641E-4</v>
      </c>
      <c r="D636" s="16">
        <f>JNJ!E636</f>
        <v>0.72738290395805394</v>
      </c>
      <c r="E636" s="16">
        <f>CSX!E636</f>
        <v>8.0593989541316094E-2</v>
      </c>
    </row>
    <row r="637" spans="1:5" ht="15.75" customHeight="1">
      <c r="A637" s="2">
        <v>44270</v>
      </c>
      <c r="B637" s="16">
        <f>JNJ!D637</f>
        <v>5.1248087688478038E-3</v>
      </c>
      <c r="C637" s="16">
        <f>CSX!D637</f>
        <v>-3.950234774748769E-3</v>
      </c>
      <c r="D637" s="16">
        <f>JNJ!E637</f>
        <v>1.2914518097496466</v>
      </c>
      <c r="E637" s="16">
        <f>CSX!E637</f>
        <v>-0.99545916323668981</v>
      </c>
    </row>
    <row r="638" spans="1:5" ht="15.75" customHeight="1">
      <c r="A638" s="2">
        <v>44271</v>
      </c>
      <c r="B638" s="16">
        <f>JNJ!D638</f>
        <v>5.9043728481622433E-3</v>
      </c>
      <c r="C638" s="16">
        <f>CSX!D638</f>
        <v>-1.6611361344900582E-2</v>
      </c>
      <c r="D638" s="16">
        <f>JNJ!E638</f>
        <v>1.4879019577368853</v>
      </c>
      <c r="E638" s="16">
        <f>CSX!E638</f>
        <v>-4.1860630589149466</v>
      </c>
    </row>
    <row r="639" spans="1:5" ht="15.75" customHeight="1">
      <c r="A639" s="2">
        <v>44272</v>
      </c>
      <c r="B639" s="16">
        <f>JNJ!D639</f>
        <v>-3.7251084422469465E-3</v>
      </c>
      <c r="C639" s="16">
        <f>CSX!D639</f>
        <v>2.1729471838712929E-3</v>
      </c>
      <c r="D639" s="16">
        <f>JNJ!E639</f>
        <v>-0.93872732744623055</v>
      </c>
      <c r="E639" s="16">
        <f>CSX!E639</f>
        <v>0.54758269033556584</v>
      </c>
    </row>
    <row r="640" spans="1:5" ht="15.75" customHeight="1">
      <c r="A640" s="2">
        <v>44273</v>
      </c>
      <c r="B640" s="16">
        <f>JNJ!D640</f>
        <v>-1.8675177458349168E-3</v>
      </c>
      <c r="C640" s="16">
        <f>CSX!D640</f>
        <v>4.0075352147247306E-3</v>
      </c>
      <c r="D640" s="16">
        <f>JNJ!E640</f>
        <v>-0.47061447195039902</v>
      </c>
      <c r="E640" s="16">
        <f>CSX!E640</f>
        <v>1.0098988741106321</v>
      </c>
    </row>
    <row r="641" spans="1:5" ht="15.75" customHeight="1">
      <c r="A641" s="2">
        <v>44274</v>
      </c>
      <c r="B641" s="16">
        <f>JNJ!D641</f>
        <v>-2.6833518614246127E-3</v>
      </c>
      <c r="C641" s="16">
        <f>CSX!D641</f>
        <v>-1.898790059236475E-2</v>
      </c>
      <c r="D641" s="16">
        <f>JNJ!E641</f>
        <v>-0.67620466907900245</v>
      </c>
      <c r="E641" s="16">
        <f>CSX!E641</f>
        <v>-4.7849509492759168</v>
      </c>
    </row>
    <row r="642" spans="1:5" ht="15.75" customHeight="1">
      <c r="A642" s="2">
        <v>44277</v>
      </c>
      <c r="B642" s="16">
        <f>JNJ!D642</f>
        <v>2.870230691193432E-3</v>
      </c>
      <c r="C642" s="16">
        <f>CSX!D642</f>
        <v>3.2622900562701042E-2</v>
      </c>
      <c r="D642" s="16">
        <f>JNJ!E642</f>
        <v>0.72329813418074484</v>
      </c>
      <c r="E642" s="16">
        <f>CSX!E642</f>
        <v>8.2209709418006618</v>
      </c>
    </row>
    <row r="643" spans="1:5" ht="15.75" customHeight="1">
      <c r="A643" s="2">
        <v>44278</v>
      </c>
      <c r="B643" s="16">
        <f>JNJ!D643</f>
        <v>-9.3515016758195649E-4</v>
      </c>
      <c r="C643" s="16">
        <f>CSX!D643</f>
        <v>-9.2128348326561745E-3</v>
      </c>
      <c r="D643" s="16">
        <f>JNJ!E643</f>
        <v>-0.23565784223065303</v>
      </c>
      <c r="E643" s="16">
        <f>CSX!E643</f>
        <v>-2.3216343778293558</v>
      </c>
    </row>
    <row r="644" spans="1:5" ht="15.75" customHeight="1">
      <c r="A644" s="2">
        <v>44279</v>
      </c>
      <c r="B644" s="16">
        <f>JNJ!D644</f>
        <v>9.681781448138289E-3</v>
      </c>
      <c r="C644" s="16">
        <f>CSX!D644</f>
        <v>1.3362856655438338E-2</v>
      </c>
      <c r="D644" s="16">
        <f>JNJ!E644</f>
        <v>2.439808924930849</v>
      </c>
      <c r="E644" s="16">
        <f>CSX!E644</f>
        <v>3.3674398771704612</v>
      </c>
    </row>
    <row r="645" spans="1:5" ht="15.75" customHeight="1">
      <c r="A645" s="2">
        <v>44280</v>
      </c>
      <c r="B645" s="16">
        <f>JNJ!D645</f>
        <v>3.7049855076381403E-4</v>
      </c>
      <c r="C645" s="16">
        <f>CSX!D645</f>
        <v>1.4443256416837635E-2</v>
      </c>
      <c r="D645" s="16">
        <f>JNJ!E645</f>
        <v>9.3365634792481139E-2</v>
      </c>
      <c r="E645" s="16">
        <f>CSX!E645</f>
        <v>3.6397006170430841</v>
      </c>
    </row>
    <row r="646" spans="1:5" ht="15.75" customHeight="1">
      <c r="A646" s="2">
        <v>44281</v>
      </c>
      <c r="B646" s="16">
        <f>JNJ!D646</f>
        <v>1.8109859775643604E-2</v>
      </c>
      <c r="C646" s="16">
        <f>CSX!D646</f>
        <v>2.194709867661622E-2</v>
      </c>
      <c r="D646" s="16">
        <f>JNJ!E646</f>
        <v>4.5636846634621886</v>
      </c>
      <c r="E646" s="16">
        <f>CSX!E646</f>
        <v>5.5306688665072876</v>
      </c>
    </row>
    <row r="647" spans="1:5" ht="15.75" customHeight="1">
      <c r="A647" s="2">
        <v>44284</v>
      </c>
      <c r="B647" s="16">
        <f>JNJ!D647</f>
        <v>6.7075771838399018E-3</v>
      </c>
      <c r="C647" s="16">
        <f>CSX!D647</f>
        <v>-1.0809861528663067E-2</v>
      </c>
      <c r="D647" s="16">
        <f>JNJ!E647</f>
        <v>1.6903094503276552</v>
      </c>
      <c r="E647" s="16">
        <f>CSX!E647</f>
        <v>-2.724085105223093</v>
      </c>
    </row>
    <row r="648" spans="1:5" ht="15.75" customHeight="1">
      <c r="A648" s="2">
        <v>44285</v>
      </c>
      <c r="B648" s="16">
        <f>JNJ!D648</f>
        <v>-6.2225831963957107E-3</v>
      </c>
      <c r="C648" s="16">
        <f>CSX!D648</f>
        <v>-2.4873063511147387E-3</v>
      </c>
      <c r="D648" s="16">
        <f>JNJ!E648</f>
        <v>-1.568090965491719</v>
      </c>
      <c r="E648" s="16">
        <f>CSX!E648</f>
        <v>-0.62680120048091414</v>
      </c>
    </row>
    <row r="649" spans="1:5" ht="15.75" customHeight="1">
      <c r="A649" s="2">
        <v>44286</v>
      </c>
      <c r="B649" s="16">
        <f>JNJ!D649</f>
        <v>-4.0077843717866062E-3</v>
      </c>
      <c r="C649" s="16">
        <f>CSX!D649</f>
        <v>5.1879824295693376E-4</v>
      </c>
      <c r="D649" s="16">
        <f>JNJ!E649</f>
        <v>-1.0099616616902247</v>
      </c>
      <c r="E649" s="16">
        <f>CSX!E649</f>
        <v>0.13073715722514731</v>
      </c>
    </row>
    <row r="650" spans="1:5" ht="15.75" customHeight="1">
      <c r="A650" s="2">
        <v>44287</v>
      </c>
      <c r="B650" s="16">
        <f>JNJ!D650</f>
        <v>-9.291542903318014E-3</v>
      </c>
      <c r="C650" s="16">
        <f>CSX!D650</f>
        <v>8.6739347396647473E-3</v>
      </c>
      <c r="D650" s="16">
        <f>JNJ!E650</f>
        <v>-2.3414688116361395</v>
      </c>
      <c r="E650" s="16">
        <f>CSX!E650</f>
        <v>2.1858315543955165</v>
      </c>
    </row>
    <row r="651" spans="1:5" ht="15.75" customHeight="1">
      <c r="A651" s="2">
        <v>44291</v>
      </c>
      <c r="B651" s="16">
        <f>JNJ!D651</f>
        <v>3.6780675096176221E-3</v>
      </c>
      <c r="C651" s="16">
        <f>CSX!D651</f>
        <v>1.3379394130068722E-2</v>
      </c>
      <c r="D651" s="16">
        <f>JNJ!E651</f>
        <v>0.92687301242364073</v>
      </c>
      <c r="E651" s="16">
        <f>CSX!E651</f>
        <v>3.3716073207773181</v>
      </c>
    </row>
    <row r="652" spans="1:5" ht="15.75" customHeight="1">
      <c r="A652" s="2">
        <v>44292</v>
      </c>
      <c r="B652" s="16">
        <f>JNJ!D652</f>
        <v>-2.4481198048825634E-4</v>
      </c>
      <c r="C652" s="16">
        <f>CSX!D652</f>
        <v>-1.4922819207417209E-2</v>
      </c>
      <c r="D652" s="16">
        <f>JNJ!E652</f>
        <v>-6.1692619083040599E-2</v>
      </c>
      <c r="E652" s="16">
        <f>CSX!E652</f>
        <v>-3.7605504402691365</v>
      </c>
    </row>
    <row r="653" spans="1:5" ht="15.75" customHeight="1">
      <c r="A653" s="2">
        <v>44293</v>
      </c>
      <c r="B653" s="16">
        <f>JNJ!D653</f>
        <v>1.3455680468696081E-3</v>
      </c>
      <c r="C653" s="16">
        <f>CSX!D653</f>
        <v>-1.6487413972408962E-3</v>
      </c>
      <c r="D653" s="16">
        <f>JNJ!E653</f>
        <v>0.33908314781114124</v>
      </c>
      <c r="E653" s="16">
        <f>CSX!E653</f>
        <v>-0.41548283210470582</v>
      </c>
    </row>
    <row r="654" spans="1:5" ht="15.75" customHeight="1">
      <c r="A654" s="2">
        <v>44294</v>
      </c>
      <c r="B654" s="16">
        <f>JNJ!D654</f>
        <v>-3.9193515419542633E-3</v>
      </c>
      <c r="C654" s="16">
        <f>CSX!D654</f>
        <v>-4.8597964461501312E-3</v>
      </c>
      <c r="D654" s="16">
        <f>JNJ!E654</f>
        <v>-0.98767658857247431</v>
      </c>
      <c r="E654" s="16">
        <f>CSX!E654</f>
        <v>-1.224668704429833</v>
      </c>
    </row>
    <row r="655" spans="1:5" ht="15.75" customHeight="1">
      <c r="A655" s="2">
        <v>44295</v>
      </c>
      <c r="B655" s="16">
        <f>JNJ!D655</f>
        <v>-1.0610172763690673E-2</v>
      </c>
      <c r="C655" s="16">
        <f>CSX!D655</f>
        <v>1.858664102433838E-2</v>
      </c>
      <c r="D655" s="16">
        <f>JNJ!E655</f>
        <v>-2.6737635364500494</v>
      </c>
      <c r="E655" s="16">
        <f>CSX!E655</f>
        <v>4.6838335381332712</v>
      </c>
    </row>
    <row r="656" spans="1:5" ht="15.75" customHeight="1">
      <c r="A656" s="2">
        <v>44298</v>
      </c>
      <c r="B656" s="16">
        <f>JNJ!D656</f>
        <v>2.4157809967151581E-3</v>
      </c>
      <c r="C656" s="16">
        <f>CSX!D656</f>
        <v>3.2503635114998078E-3</v>
      </c>
      <c r="D656" s="16">
        <f>JNJ!E656</f>
        <v>0.60877681117221982</v>
      </c>
      <c r="E656" s="16">
        <f>CSX!E656</f>
        <v>0.81909160489795152</v>
      </c>
    </row>
    <row r="657" spans="1:5" ht="15.75" customHeight="1">
      <c r="A657" s="2">
        <v>44299</v>
      </c>
      <c r="B657" s="16">
        <f>JNJ!D657</f>
        <v>-1.3453114010435807E-2</v>
      </c>
      <c r="C657" s="16">
        <f>CSX!D657</f>
        <v>-8.2481249262002961E-3</v>
      </c>
      <c r="D657" s="16">
        <f>JNJ!E657</f>
        <v>-3.3901847306298234</v>
      </c>
      <c r="E657" s="16">
        <f>CSX!E657</f>
        <v>-2.0785274814024746</v>
      </c>
    </row>
    <row r="658" spans="1:5" ht="15.75" customHeight="1">
      <c r="A658" s="2">
        <v>44300</v>
      </c>
      <c r="B658" s="16">
        <f>JNJ!D658</f>
        <v>2.7549710012549859E-3</v>
      </c>
      <c r="C658" s="16">
        <f>CSX!D658</f>
        <v>5.7095578280469007E-3</v>
      </c>
      <c r="D658" s="16">
        <f>JNJ!E658</f>
        <v>0.69425269231625641</v>
      </c>
      <c r="E658" s="16">
        <f>CSX!E658</f>
        <v>1.438808572667819</v>
      </c>
    </row>
    <row r="659" spans="1:5" ht="15.75" customHeight="1">
      <c r="A659" s="2">
        <v>44301</v>
      </c>
      <c r="B659" s="16">
        <f>JNJ!D659</f>
        <v>2.9347089334878142E-3</v>
      </c>
      <c r="C659" s="16">
        <f>CSX!D659</f>
        <v>5.171961199058767E-3</v>
      </c>
      <c r="D659" s="16">
        <f>JNJ!E659</f>
        <v>0.73954665123892915</v>
      </c>
      <c r="E659" s="16">
        <f>CSX!E659</f>
        <v>1.3033342221628093</v>
      </c>
    </row>
    <row r="660" spans="1:5" ht="15.75" customHeight="1">
      <c r="A660" s="2">
        <v>44302</v>
      </c>
      <c r="B660" s="16">
        <f>JNJ!D660</f>
        <v>1.146832478029778E-2</v>
      </c>
      <c r="C660" s="16">
        <f>CSX!D660</f>
        <v>-2.3291722936518446E-3</v>
      </c>
      <c r="D660" s="16">
        <f>JNJ!E660</f>
        <v>2.8900178446350404</v>
      </c>
      <c r="E660" s="16">
        <f>CSX!E660</f>
        <v>-0.58695141800026485</v>
      </c>
    </row>
    <row r="661" spans="1:5" ht="15.75" customHeight="1">
      <c r="A661" s="2">
        <v>44305</v>
      </c>
      <c r="B661" s="16">
        <f>JNJ!D661</f>
        <v>2.7698176666268223E-3</v>
      </c>
      <c r="C661" s="16">
        <f>CSX!D661</f>
        <v>7.0927165921720939E-4</v>
      </c>
      <c r="D661" s="16">
        <f>JNJ!E661</f>
        <v>0.69799405198995923</v>
      </c>
      <c r="E661" s="16">
        <f>CSX!E661</f>
        <v>0.17873645812273678</v>
      </c>
    </row>
    <row r="662" spans="1:5" ht="15.75" customHeight="1">
      <c r="A662" s="2">
        <v>44306</v>
      </c>
      <c r="B662" s="16">
        <f>JNJ!D662</f>
        <v>2.3028488782453893E-2</v>
      </c>
      <c r="C662" s="16">
        <f>CSX!D662</f>
        <v>-2.6374803809893418E-3</v>
      </c>
      <c r="D662" s="16">
        <f>JNJ!E662</f>
        <v>5.8031791731783811</v>
      </c>
      <c r="E662" s="16">
        <f>CSX!E662</f>
        <v>-0.66464505600931412</v>
      </c>
    </row>
    <row r="663" spans="1:5" ht="15.75" customHeight="1">
      <c r="A663" s="2">
        <v>44307</v>
      </c>
      <c r="B663" s="16">
        <f>JNJ!D663</f>
        <v>6.6062242613342871E-4</v>
      </c>
      <c r="C663" s="16">
        <f>CSX!D663</f>
        <v>4.2165970392616346E-2</v>
      </c>
      <c r="D663" s="16">
        <f>JNJ!E663</f>
        <v>0.16647685138562404</v>
      </c>
      <c r="E663" s="16">
        <f>CSX!E663</f>
        <v>10.62582453893932</v>
      </c>
    </row>
    <row r="664" spans="1:5" ht="15.75" customHeight="1">
      <c r="A664" s="2">
        <v>44308</v>
      </c>
      <c r="B664" s="16">
        <f>JNJ!D664</f>
        <v>-8.4997698043570973E-3</v>
      </c>
      <c r="C664" s="16">
        <f>CSX!D664</f>
        <v>-8.5082637779688997E-3</v>
      </c>
      <c r="D664" s="16">
        <f>JNJ!E664</f>
        <v>-2.1419419906979886</v>
      </c>
      <c r="E664" s="16">
        <f>CSX!E664</f>
        <v>-2.1440824720481628</v>
      </c>
    </row>
    <row r="665" spans="1:5" ht="15.75" customHeight="1">
      <c r="A665" s="2">
        <v>44309</v>
      </c>
      <c r="B665" s="16">
        <f>JNJ!D665</f>
        <v>2.0562293320729192E-3</v>
      </c>
      <c r="C665" s="16">
        <f>CSX!D665</f>
        <v>1.2589828304811682E-2</v>
      </c>
      <c r="D665" s="16">
        <f>JNJ!E665</f>
        <v>0.51816979168237565</v>
      </c>
      <c r="E665" s="16">
        <f>CSX!E665</f>
        <v>3.1726367328125438</v>
      </c>
    </row>
    <row r="666" spans="1:5" ht="15.75" customHeight="1">
      <c r="A666" s="2">
        <v>44312</v>
      </c>
      <c r="B666" s="16">
        <f>JNJ!D666</f>
        <v>-8.494235546403231E-3</v>
      </c>
      <c r="C666" s="16">
        <f>CSX!D666</f>
        <v>-7.6913134504591699E-3</v>
      </c>
      <c r="D666" s="16">
        <f>JNJ!E666</f>
        <v>-2.140547357693614</v>
      </c>
      <c r="E666" s="16">
        <f>CSX!E666</f>
        <v>-1.9382109895157109</v>
      </c>
    </row>
    <row r="667" spans="1:5" ht="15.75" customHeight="1">
      <c r="A667" s="2">
        <v>44313</v>
      </c>
      <c r="B667" s="16">
        <f>JNJ!D667</f>
        <v>-5.7439811247620987E-3</v>
      </c>
      <c r="C667" s="16">
        <f>CSX!D667</f>
        <v>-3.916714214759527E-3</v>
      </c>
      <c r="D667" s="16">
        <f>JNJ!E667</f>
        <v>-1.4474832434400489</v>
      </c>
      <c r="E667" s="16">
        <f>CSX!E667</f>
        <v>-0.98701198211940078</v>
      </c>
    </row>
    <row r="668" spans="1:5" ht="15.75" customHeight="1">
      <c r="A668" s="2">
        <v>44314</v>
      </c>
      <c r="B668" s="16">
        <f>JNJ!D668</f>
        <v>-7.3810460466782702E-3</v>
      </c>
      <c r="C668" s="16">
        <f>CSX!D668</f>
        <v>-4.129653485753673E-3</v>
      </c>
      <c r="D668" s="16">
        <f>JNJ!E668</f>
        <v>-1.8600236037629241</v>
      </c>
      <c r="E668" s="16">
        <f>CSX!E668</f>
        <v>-1.0406726784099256</v>
      </c>
    </row>
    <row r="669" spans="1:5" ht="15.75" customHeight="1">
      <c r="A669" s="2">
        <v>44315</v>
      </c>
      <c r="B669" s="16">
        <f>JNJ!D669</f>
        <v>1.3612414189955119E-2</v>
      </c>
      <c r="C669" s="16">
        <f>CSX!D669</f>
        <v>-3.0585843589222878E-3</v>
      </c>
      <c r="D669" s="16">
        <f>JNJ!E669</f>
        <v>3.4303283758686902</v>
      </c>
      <c r="E669" s="16">
        <f>CSX!E669</f>
        <v>-0.77076325844841653</v>
      </c>
    </row>
    <row r="670" spans="1:5" ht="15.75" customHeight="1">
      <c r="A670" s="2">
        <v>44316</v>
      </c>
      <c r="B670" s="16">
        <f>JNJ!D670</f>
        <v>-8.9929555235239746E-3</v>
      </c>
      <c r="C670" s="16">
        <f>CSX!D670</f>
        <v>-4.3580245715920431E-3</v>
      </c>
      <c r="D670" s="16">
        <f>JNJ!E670</f>
        <v>-2.2662247919280416</v>
      </c>
      <c r="E670" s="16">
        <f>CSX!E670</f>
        <v>-1.0982221920411948</v>
      </c>
    </row>
    <row r="671" spans="1:5" ht="15.75" customHeight="1">
      <c r="A671" s="2">
        <v>44319</v>
      </c>
      <c r="B671" s="16">
        <f>JNJ!D671</f>
        <v>1.5125125325503867E-2</v>
      </c>
      <c r="C671" s="16">
        <f>CSX!D671</f>
        <v>6.233948249518965E-3</v>
      </c>
      <c r="D671" s="16">
        <f>JNJ!E671</f>
        <v>3.8115315820269742</v>
      </c>
      <c r="E671" s="16">
        <f>CSX!E671</f>
        <v>1.5709549588787792</v>
      </c>
    </row>
    <row r="672" spans="1:5" ht="15.75" customHeight="1">
      <c r="A672" s="2">
        <v>44320</v>
      </c>
      <c r="B672" s="16">
        <f>JNJ!D672</f>
        <v>1.5376671723478572E-2</v>
      </c>
      <c r="C672" s="16">
        <f>CSX!D672</f>
        <v>2.6597455678803324E-3</v>
      </c>
      <c r="D672" s="16">
        <f>JNJ!E672</f>
        <v>3.8749212743166002</v>
      </c>
      <c r="E672" s="16">
        <f>CSX!E672</f>
        <v>0.67025588310584372</v>
      </c>
    </row>
    <row r="673" spans="1:5" ht="15.75" customHeight="1">
      <c r="A673" s="2">
        <v>44321</v>
      </c>
      <c r="B673" s="16">
        <f>JNJ!D673</f>
        <v>-4.1811416021544688E-3</v>
      </c>
      <c r="C673" s="16">
        <f>CSX!D673</f>
        <v>-4.4369597175706226E-3</v>
      </c>
      <c r="D673" s="16">
        <f>JNJ!E673</f>
        <v>-1.0536476837429261</v>
      </c>
      <c r="E673" s="16">
        <f>CSX!E673</f>
        <v>-1.1181138488277969</v>
      </c>
    </row>
    <row r="674" spans="1:5" ht="15.75" customHeight="1">
      <c r="A674" s="2">
        <v>44322</v>
      </c>
      <c r="B674" s="16">
        <f>JNJ!D674</f>
        <v>4.002361534205261E-3</v>
      </c>
      <c r="C674" s="16">
        <f>CSX!D674</f>
        <v>1.3349411538835544E-2</v>
      </c>
      <c r="D674" s="16">
        <f>JNJ!E674</f>
        <v>1.0085951066197258</v>
      </c>
      <c r="E674" s="16">
        <f>CSX!E674</f>
        <v>3.3640517077865573</v>
      </c>
    </row>
    <row r="675" spans="1:5" ht="15.75" customHeight="1">
      <c r="A675" s="2">
        <v>44323</v>
      </c>
      <c r="B675" s="16">
        <f>JNJ!D675</f>
        <v>4.5204228111301661E-3</v>
      </c>
      <c r="C675" s="16">
        <f>CSX!D675</f>
        <v>5.5422383862808195E-3</v>
      </c>
      <c r="D675" s="16">
        <f>JNJ!E675</f>
        <v>1.1391465484048018</v>
      </c>
      <c r="E675" s="16">
        <f>CSX!E675</f>
        <v>1.3966440733427665</v>
      </c>
    </row>
    <row r="676" spans="1:5" ht="15.75" customHeight="1">
      <c r="A676" s="2">
        <v>44326</v>
      </c>
      <c r="B676" s="16">
        <f>JNJ!D676</f>
        <v>1.0449758169634848E-2</v>
      </c>
      <c r="C676" s="16">
        <f>CSX!D676</f>
        <v>2.9089026174249798E-4</v>
      </c>
      <c r="D676" s="16">
        <f>JNJ!E676</f>
        <v>2.6333390587479815</v>
      </c>
      <c r="E676" s="16">
        <f>CSX!E676</f>
        <v>7.3304345959109493E-2</v>
      </c>
    </row>
    <row r="677" spans="1:5" ht="15.75" customHeight="1">
      <c r="A677" s="2">
        <v>44327</v>
      </c>
      <c r="B677" s="16">
        <f>JNJ!D677</f>
        <v>-8.1970916459363913E-3</v>
      </c>
      <c r="C677" s="16">
        <f>CSX!D677</f>
        <v>-1.5828481381861589E-2</v>
      </c>
      <c r="D677" s="16">
        <f>JNJ!E677</f>
        <v>-2.0656670947759705</v>
      </c>
      <c r="E677" s="16">
        <f>CSX!E677</f>
        <v>-3.9887773082291207</v>
      </c>
    </row>
    <row r="678" spans="1:5" ht="15.75" customHeight="1">
      <c r="A678" s="2">
        <v>44328</v>
      </c>
      <c r="B678" s="16">
        <f>JNJ!D678</f>
        <v>-4.0346317490467147E-3</v>
      </c>
      <c r="C678" s="16">
        <f>CSX!D678</f>
        <v>-1.8889130212841967E-2</v>
      </c>
      <c r="D678" s="16">
        <f>JNJ!E678</f>
        <v>-1.0167272007597721</v>
      </c>
      <c r="E678" s="16">
        <f>CSX!E678</f>
        <v>-4.7600608136361755</v>
      </c>
    </row>
    <row r="679" spans="1:5" ht="15.75" customHeight="1">
      <c r="A679" s="2">
        <v>44329</v>
      </c>
      <c r="B679" s="16">
        <f>JNJ!D679</f>
        <v>1.0409584988088574E-2</v>
      </c>
      <c r="C679" s="16">
        <f>CSX!D679</f>
        <v>1.0880241677140561E-2</v>
      </c>
      <c r="D679" s="16">
        <f>JNJ!E679</f>
        <v>2.6232154169983208</v>
      </c>
      <c r="E679" s="16">
        <f>CSX!E679</f>
        <v>2.7418209026394216</v>
      </c>
    </row>
    <row r="680" spans="1:5" ht="15.75" customHeight="1">
      <c r="A680" s="2">
        <v>44330</v>
      </c>
      <c r="B680" s="16">
        <f>JNJ!D680</f>
        <v>1.5284375916298505E-3</v>
      </c>
      <c r="C680" s="16">
        <f>CSX!D680</f>
        <v>9.6816174068560402E-3</v>
      </c>
      <c r="D680" s="16">
        <f>JNJ!E680</f>
        <v>0.38516627309072232</v>
      </c>
      <c r="E680" s="16">
        <f>CSX!E680</f>
        <v>2.4397675865277222</v>
      </c>
    </row>
    <row r="681" spans="1:5" ht="15.75" customHeight="1">
      <c r="A681" s="2">
        <v>44333</v>
      </c>
      <c r="B681" s="16">
        <f>JNJ!D681</f>
        <v>9.9820468522005944E-4</v>
      </c>
      <c r="C681" s="16">
        <f>CSX!D681</f>
        <v>-1.2963319236451352E-2</v>
      </c>
      <c r="D681" s="16">
        <f>JNJ!E681</f>
        <v>0.25154758067545496</v>
      </c>
      <c r="E681" s="16">
        <f>CSX!E681</f>
        <v>-3.2667564475857409</v>
      </c>
    </row>
    <row r="682" spans="1:5" ht="15.75" customHeight="1">
      <c r="A682" s="2">
        <v>44334</v>
      </c>
      <c r="B682" s="16">
        <f>JNJ!D682</f>
        <v>3.5196243879754234E-4</v>
      </c>
      <c r="C682" s="16">
        <f>CSX!D682</f>
        <v>-1.5052988798384745E-2</v>
      </c>
      <c r="D682" s="16">
        <f>JNJ!E682</f>
        <v>8.8694534576980677E-2</v>
      </c>
      <c r="E682" s="16">
        <f>CSX!E682</f>
        <v>-3.7933531771929556</v>
      </c>
    </row>
    <row r="683" spans="1:5" ht="15.75" customHeight="1">
      <c r="A683" s="2">
        <v>44335</v>
      </c>
      <c r="B683" s="16">
        <f>JNJ!D683</f>
        <v>-2.1730175141241163E-3</v>
      </c>
      <c r="C683" s="16">
        <f>CSX!D683</f>
        <v>-5.4750387627518649E-3</v>
      </c>
      <c r="D683" s="16">
        <f>JNJ!E683</f>
        <v>-0.54760041355927735</v>
      </c>
      <c r="E683" s="16">
        <f>CSX!E683</f>
        <v>-1.37970976821347</v>
      </c>
    </row>
    <row r="684" spans="1:5" ht="15.75" customHeight="1">
      <c r="A684" s="2">
        <v>44336</v>
      </c>
      <c r="B684" s="16">
        <f>JNJ!D684</f>
        <v>5.8038332189491613E-3</v>
      </c>
      <c r="C684" s="16">
        <f>CSX!D684</f>
        <v>-8.1361747509112615E-4</v>
      </c>
      <c r="D684" s="16">
        <f>JNJ!E684</f>
        <v>1.4625659711751886</v>
      </c>
      <c r="E684" s="16">
        <f>CSX!E684</f>
        <v>-0.20503160372296378</v>
      </c>
    </row>
    <row r="685" spans="1:5" ht="15.75" customHeight="1">
      <c r="A685" s="2">
        <v>44337</v>
      </c>
      <c r="B685" s="16">
        <f>JNJ!D685</f>
        <v>-6.4312885035369715E-4</v>
      </c>
      <c r="C685" s="16">
        <f>CSX!D685</f>
        <v>1.0182106174463772E-4</v>
      </c>
      <c r="D685" s="16">
        <f>JNJ!E685</f>
        <v>-0.16206847028913168</v>
      </c>
      <c r="E685" s="16">
        <f>CSX!E685</f>
        <v>2.5658907559648707E-2</v>
      </c>
    </row>
    <row r="686" spans="1:5" ht="15.75" customHeight="1">
      <c r="A686" s="2">
        <v>44340</v>
      </c>
      <c r="B686" s="16">
        <f>JNJ!D686</f>
        <v>3.8184429442580927E-3</v>
      </c>
      <c r="C686" s="16">
        <f>CSX!D686</f>
        <v>1.0726839607533711E-2</v>
      </c>
      <c r="D686" s="16">
        <f>JNJ!E686</f>
        <v>0.96224762195303937</v>
      </c>
      <c r="E686" s="16">
        <f>CSX!E686</f>
        <v>2.7031635810984951</v>
      </c>
    </row>
    <row r="687" spans="1:5" ht="15.75" customHeight="1">
      <c r="A687" s="2">
        <v>44341</v>
      </c>
      <c r="B687" s="16">
        <f>JNJ!D687</f>
        <v>-2.7595622781854665E-3</v>
      </c>
      <c r="C687" s="16">
        <f>CSX!D687</f>
        <v>-2.9235258020248703E-3</v>
      </c>
      <c r="D687" s="16">
        <f>JNJ!E687</f>
        <v>-0.69540969410273756</v>
      </c>
      <c r="E687" s="16">
        <f>CSX!E687</f>
        <v>-0.7367285021102673</v>
      </c>
    </row>
    <row r="688" spans="1:5" ht="15.75" customHeight="1">
      <c r="A688" s="2">
        <v>44342</v>
      </c>
      <c r="B688" s="16">
        <f>JNJ!D688</f>
        <v>-5.9560235807756129E-3</v>
      </c>
      <c r="C688" s="16">
        <f>CSX!D688</f>
        <v>1.3834888683701694E-2</v>
      </c>
      <c r="D688" s="16">
        <f>JNJ!E688</f>
        <v>-1.5009179423554544</v>
      </c>
      <c r="E688" s="16">
        <f>CSX!E688</f>
        <v>3.4863919482928272</v>
      </c>
    </row>
    <row r="689" spans="1:5" ht="15.75" customHeight="1">
      <c r="A689" s="2">
        <v>44343</v>
      </c>
      <c r="B689" s="16">
        <f>JNJ!D689</f>
        <v>-1.5389956164959129E-3</v>
      </c>
      <c r="C689" s="16">
        <f>CSX!D689</f>
        <v>-2.8996660698081549E-3</v>
      </c>
      <c r="D689" s="16">
        <f>JNJ!E689</f>
        <v>-0.38782689535697007</v>
      </c>
      <c r="E689" s="16">
        <f>CSX!E689</f>
        <v>-0.73071584959165503</v>
      </c>
    </row>
    <row r="690" spans="1:5" ht="15.75" customHeight="1">
      <c r="A690" s="2">
        <v>44344</v>
      </c>
      <c r="B690" s="16">
        <f>JNJ!D690</f>
        <v>2.6030654499559756E-3</v>
      </c>
      <c r="C690" s="16">
        <f>CSX!D690</f>
        <v>2.5001159821752459E-3</v>
      </c>
      <c r="D690" s="16">
        <f>JNJ!E690</f>
        <v>0.65597249338890584</v>
      </c>
      <c r="E690" s="16">
        <f>CSX!E690</f>
        <v>0.63002922750816193</v>
      </c>
    </row>
    <row r="691" spans="1:5" ht="15.75" customHeight="1">
      <c r="A691" s="2">
        <v>44348</v>
      </c>
      <c r="B691" s="16">
        <f>JNJ!D691</f>
        <v>-2.222452745087488E-2</v>
      </c>
      <c r="C691" s="16">
        <f>CSX!D691</f>
        <v>1.7962887074335339E-3</v>
      </c>
      <c r="D691" s="16">
        <f>JNJ!E691</f>
        <v>-5.6005809176204702</v>
      </c>
      <c r="E691" s="16">
        <f>CSX!E691</f>
        <v>0.45266475427325054</v>
      </c>
    </row>
    <row r="692" spans="1:5" ht="15.75" customHeight="1">
      <c r="A692" s="2">
        <v>44349</v>
      </c>
      <c r="B692" s="16">
        <f>JNJ!D692</f>
        <v>4.0392913180356035E-3</v>
      </c>
      <c r="C692" s="16">
        <f>CSX!D692</f>
        <v>-7.2041623013782132E-3</v>
      </c>
      <c r="D692" s="16">
        <f>JNJ!E692</f>
        <v>1.0179014121449721</v>
      </c>
      <c r="E692" s="16">
        <f>CSX!E692</f>
        <v>-1.8154488999473097</v>
      </c>
    </row>
    <row r="693" spans="1:5" ht="15.75" customHeight="1">
      <c r="A693" s="2">
        <v>44350</v>
      </c>
      <c r="B693" s="16">
        <f>JNJ!D693</f>
        <v>-9.6314466269821887E-4</v>
      </c>
      <c r="C693" s="16">
        <f>CSX!D693</f>
        <v>1.2041075681733754E-3</v>
      </c>
      <c r="D693" s="16">
        <f>JNJ!E693</f>
        <v>-0.24271245499995114</v>
      </c>
      <c r="E693" s="16">
        <f>CSX!E693</f>
        <v>0.30343510717969058</v>
      </c>
    </row>
    <row r="694" spans="1:5" ht="15.75" customHeight="1">
      <c r="A694" s="2">
        <v>44351</v>
      </c>
      <c r="B694" s="16">
        <f>JNJ!D694</f>
        <v>-4.2147967564886725E-4</v>
      </c>
      <c r="C694" s="16">
        <f>CSX!D694</f>
        <v>-8.0260824563103408E-4</v>
      </c>
      <c r="D694" s="16">
        <f>JNJ!E694</f>
        <v>-0.10621287826351455</v>
      </c>
      <c r="E694" s="16">
        <f>CSX!E694</f>
        <v>-0.20225727789902059</v>
      </c>
    </row>
    <row r="695" spans="1:5" ht="15.75" customHeight="1">
      <c r="A695" s="2">
        <v>44354</v>
      </c>
      <c r="B695" s="16">
        <f>JNJ!D695</f>
        <v>-6.8318654947188868E-3</v>
      </c>
      <c r="C695" s="16">
        <f>CSX!D695</f>
        <v>-1.5681496657670022E-2</v>
      </c>
      <c r="D695" s="16">
        <f>JNJ!E695</f>
        <v>-1.7216301046691596</v>
      </c>
      <c r="E695" s="16">
        <f>CSX!E695</f>
        <v>-3.9517371577328455</v>
      </c>
    </row>
    <row r="696" spans="1:5" ht="15.75" customHeight="1">
      <c r="A696" s="2">
        <v>44355</v>
      </c>
      <c r="B696" s="16">
        <f>JNJ!D696</f>
        <v>-8.8353359011304131E-3</v>
      </c>
      <c r="C696" s="16">
        <f>CSX!D696</f>
        <v>8.1528837675671204E-4</v>
      </c>
      <c r="D696" s="16">
        <f>JNJ!E696</f>
        <v>-2.2265046470848642</v>
      </c>
      <c r="E696" s="16">
        <f>CSX!E696</f>
        <v>0.20545267094269143</v>
      </c>
    </row>
    <row r="697" spans="1:5" ht="15.75" customHeight="1">
      <c r="A697" s="2">
        <v>44356</v>
      </c>
      <c r="B697" s="16">
        <f>JNJ!D697</f>
        <v>1.3374834239481109E-2</v>
      </c>
      <c r="C697" s="16">
        <f>CSX!D697</f>
        <v>-3.3677950182232574E-3</v>
      </c>
      <c r="D697" s="16">
        <f>JNJ!E697</f>
        <v>3.3704582283492392</v>
      </c>
      <c r="E697" s="16">
        <f>CSX!E697</f>
        <v>-0.84868434459226083</v>
      </c>
    </row>
    <row r="698" spans="1:5" ht="15.75" customHeight="1">
      <c r="A698" s="2">
        <v>44357</v>
      </c>
      <c r="B698" s="16">
        <f>JNJ!D698</f>
        <v>8.9579915473362408E-3</v>
      </c>
      <c r="C698" s="16">
        <f>CSX!D698</f>
        <v>-1.1825889158003811E-2</v>
      </c>
      <c r="D698" s="16">
        <f>JNJ!E698</f>
        <v>2.2574138699287327</v>
      </c>
      <c r="E698" s="16">
        <f>CSX!E698</f>
        <v>-2.98012406781696</v>
      </c>
    </row>
    <row r="699" spans="1:5" ht="15.75" customHeight="1">
      <c r="A699" s="2">
        <v>44358</v>
      </c>
      <c r="B699" s="16">
        <f>JNJ!D699</f>
        <v>-1.276968734926422E-2</v>
      </c>
      <c r="C699" s="16">
        <f>CSX!D699</f>
        <v>5.7761460574877023E-3</v>
      </c>
      <c r="D699" s="16">
        <f>JNJ!E699</f>
        <v>-3.2179612120145835</v>
      </c>
      <c r="E699" s="16">
        <f>CSX!E699</f>
        <v>1.4555888064869009</v>
      </c>
    </row>
    <row r="700" spans="1:5" ht="15.75" customHeight="1">
      <c r="A700" s="2">
        <v>44361</v>
      </c>
      <c r="B700" s="16">
        <f>JNJ!D700</f>
        <v>2.4822483736694147E-3</v>
      </c>
      <c r="C700" s="16">
        <f>CSX!D700</f>
        <v>6.1684983268923228E-4</v>
      </c>
      <c r="D700" s="16">
        <f>JNJ!E700</f>
        <v>0.62552659016469248</v>
      </c>
      <c r="E700" s="16">
        <f>CSX!E700</f>
        <v>0.15544615783768653</v>
      </c>
    </row>
    <row r="701" spans="1:5" ht="15.75" customHeight="1">
      <c r="A701" s="2">
        <v>44362</v>
      </c>
      <c r="B701" s="16">
        <f>JNJ!D701</f>
        <v>-5.3355606545418951E-3</v>
      </c>
      <c r="C701" s="16">
        <f>CSX!D701</f>
        <v>1.1446413785626608E-2</v>
      </c>
      <c r="D701" s="16">
        <f>JNJ!E701</f>
        <v>-1.3445612849445576</v>
      </c>
      <c r="E701" s="16">
        <f>CSX!E701</f>
        <v>2.8844962739779052</v>
      </c>
    </row>
    <row r="702" spans="1:5" ht="15.75" customHeight="1">
      <c r="A702" s="2">
        <v>44363</v>
      </c>
      <c r="B702" s="16">
        <f>JNJ!D702</f>
        <v>-3.6482641592871666E-4</v>
      </c>
      <c r="C702" s="16">
        <f>CSX!D702</f>
        <v>-1.2063263618315782E-2</v>
      </c>
      <c r="D702" s="16">
        <f>JNJ!E702</f>
        <v>-9.1936256814036596E-2</v>
      </c>
      <c r="E702" s="16">
        <f>CSX!E702</f>
        <v>-3.039942431815577</v>
      </c>
    </row>
    <row r="703" spans="1:5" ht="15.75" customHeight="1">
      <c r="A703" s="2">
        <v>44364</v>
      </c>
      <c r="B703" s="16">
        <f>JNJ!D703</f>
        <v>4.7930247377120754E-3</v>
      </c>
      <c r="C703" s="16">
        <f>CSX!D703</f>
        <v>-1.0130328728553854E-2</v>
      </c>
      <c r="D703" s="16">
        <f>JNJ!E703</f>
        <v>1.2078422339034429</v>
      </c>
      <c r="E703" s="16">
        <f>CSX!E703</f>
        <v>-2.5528428395955709</v>
      </c>
    </row>
    <row r="704" spans="1:5" ht="15.75" customHeight="1">
      <c r="A704" s="2">
        <v>44365</v>
      </c>
      <c r="B704" s="16">
        <f>JNJ!D704</f>
        <v>-1.9805145833294936E-2</v>
      </c>
      <c r="C704" s="16">
        <f>CSX!D704</f>
        <v>-1.5707095780933291E-2</v>
      </c>
      <c r="D704" s="16">
        <f>JNJ!E704</f>
        <v>-4.9908967499903243</v>
      </c>
      <c r="E704" s="16">
        <f>CSX!E704</f>
        <v>-3.9581881367951892</v>
      </c>
    </row>
    <row r="705" spans="1:5" ht="15.75" customHeight="1">
      <c r="A705" s="2">
        <v>44368</v>
      </c>
      <c r="B705" s="16">
        <f>JNJ!D705</f>
        <v>1.1417653542116367E-2</v>
      </c>
      <c r="C705" s="16">
        <f>CSX!D705</f>
        <v>1.1125089438298064E-2</v>
      </c>
      <c r="D705" s="16">
        <f>JNJ!E705</f>
        <v>2.8772486926133247</v>
      </c>
      <c r="E705" s="16">
        <f>CSX!E705</f>
        <v>2.8035225384511122</v>
      </c>
    </row>
    <row r="706" spans="1:5" ht="15.75" customHeight="1">
      <c r="A706" s="2">
        <v>44369</v>
      </c>
      <c r="B706" s="16">
        <f>JNJ!D706</f>
        <v>-1.3436632126188311E-3</v>
      </c>
      <c r="C706" s="16">
        <f>CSX!D706</f>
        <v>-5.5469928545088315E-3</v>
      </c>
      <c r="D706" s="16">
        <f>JNJ!E706</f>
        <v>-0.33860312957994543</v>
      </c>
      <c r="E706" s="16">
        <f>CSX!E706</f>
        <v>-1.3978421993362256</v>
      </c>
    </row>
    <row r="707" spans="1:5" ht="15.75" customHeight="1">
      <c r="A707" s="2">
        <v>44370</v>
      </c>
      <c r="B707" s="16">
        <f>JNJ!D707</f>
        <v>-6.0690219382072324E-3</v>
      </c>
      <c r="C707" s="16">
        <f>CSX!D707</f>
        <v>-6.5283990288351763E-3</v>
      </c>
      <c r="D707" s="16">
        <f>JNJ!E707</f>
        <v>-1.5293935284282225</v>
      </c>
      <c r="E707" s="16">
        <f>CSX!E707</f>
        <v>-1.6451565552664644</v>
      </c>
    </row>
    <row r="708" spans="1:5" ht="15.75" customHeight="1">
      <c r="A708" s="2">
        <v>44371</v>
      </c>
      <c r="B708" s="16">
        <f>JNJ!D708</f>
        <v>4.5396449218628688E-3</v>
      </c>
      <c r="C708" s="16">
        <f>CSX!D708</f>
        <v>5.1630669987189279E-3</v>
      </c>
      <c r="D708" s="16">
        <f>JNJ!E708</f>
        <v>1.1439905203094429</v>
      </c>
      <c r="E708" s="16">
        <f>CSX!E708</f>
        <v>1.3010928836771698</v>
      </c>
    </row>
    <row r="709" spans="1:5" ht="15.75" customHeight="1">
      <c r="A709" s="2">
        <v>44372</v>
      </c>
      <c r="B709" s="16">
        <f>JNJ!D709</f>
        <v>5.1285718579580173E-3</v>
      </c>
      <c r="C709" s="16">
        <f>CSX!D709</f>
        <v>7.9556696367842749E-3</v>
      </c>
      <c r="D709" s="16">
        <f>JNJ!E709</f>
        <v>1.2924001082054204</v>
      </c>
      <c r="E709" s="16">
        <f>CSX!E709</f>
        <v>2.0048287484696372</v>
      </c>
    </row>
    <row r="710" spans="1:5" ht="15.75" customHeight="1">
      <c r="A710" s="2">
        <v>44375</v>
      </c>
      <c r="B710" s="16">
        <f>JNJ!D710</f>
        <v>-1.1574167465558062E-3</v>
      </c>
      <c r="C710" s="16">
        <f>CSX!D710</f>
        <v>-6.1706251466166623E-3</v>
      </c>
      <c r="D710" s="16">
        <f>JNJ!E710</f>
        <v>-0.29166902013206314</v>
      </c>
      <c r="E710" s="16">
        <f>CSX!E710</f>
        <v>-1.554997536947399</v>
      </c>
    </row>
    <row r="711" spans="1:5" ht="15.75" customHeight="1">
      <c r="A711" s="2">
        <v>44376</v>
      </c>
      <c r="B711" s="16">
        <f>JNJ!D711</f>
        <v>6.0669933431056277E-5</v>
      </c>
      <c r="C711" s="16">
        <f>CSX!D711</f>
        <v>-6.7368261306943629E-3</v>
      </c>
      <c r="D711" s="16">
        <f>JNJ!E711</f>
        <v>1.5288823224626182E-2</v>
      </c>
      <c r="E711" s="16">
        <f>CSX!E711</f>
        <v>-1.6976801849349794</v>
      </c>
    </row>
    <row r="712" spans="1:5" ht="15.75" customHeight="1">
      <c r="A712" s="2">
        <v>44377</v>
      </c>
      <c r="B712" s="16">
        <f>JNJ!D712</f>
        <v>4.3191903376211521E-3</v>
      </c>
      <c r="C712" s="16">
        <f>CSX!D712</f>
        <v>1.6342423486953979E-2</v>
      </c>
      <c r="D712" s="16">
        <f>JNJ!E712</f>
        <v>1.0884359650805304</v>
      </c>
      <c r="E712" s="16">
        <f>CSX!E712</f>
        <v>4.1182907187124025</v>
      </c>
    </row>
    <row r="713" spans="1:5" ht="15.75" customHeight="1">
      <c r="A713" s="2">
        <v>44378</v>
      </c>
      <c r="B713" s="16">
        <f>JNJ!D713</f>
        <v>7.3784453110684938E-3</v>
      </c>
      <c r="C713" s="16">
        <f>CSX!D713</f>
        <v>6.2149057573877642E-3</v>
      </c>
      <c r="D713" s="16">
        <f>JNJ!E713</f>
        <v>1.8593682183892604</v>
      </c>
      <c r="E713" s="16">
        <f>CSX!E713</f>
        <v>1.5661562508617166</v>
      </c>
    </row>
    <row r="714" spans="1:5" ht="15.75" customHeight="1">
      <c r="A714" s="2">
        <v>44379</v>
      </c>
      <c r="B714" s="16">
        <f>JNJ!D714</f>
        <v>1.8033579571853885E-2</v>
      </c>
      <c r="C714" s="16">
        <f>CSX!D714</f>
        <v>9.2508787608967576E-3</v>
      </c>
      <c r="D714" s="16">
        <f>JNJ!E714</f>
        <v>4.5444620521071792</v>
      </c>
      <c r="E714" s="16">
        <f>CSX!E714</f>
        <v>2.3312214477459827</v>
      </c>
    </row>
    <row r="715" spans="1:5" ht="15.75" customHeight="1">
      <c r="A715" s="2">
        <v>44383</v>
      </c>
      <c r="B715" s="16">
        <f>JNJ!D715</f>
        <v>-5.9950124110426375E-3</v>
      </c>
      <c r="C715" s="16">
        <f>CSX!D715</f>
        <v>-5.5402705586866515E-3</v>
      </c>
      <c r="D715" s="16">
        <f>JNJ!E715</f>
        <v>-1.5107431275827448</v>
      </c>
      <c r="E715" s="16">
        <f>CSX!E715</f>
        <v>-1.3961481807890361</v>
      </c>
    </row>
    <row r="716" spans="1:5" ht="15.75" customHeight="1">
      <c r="A716" s="2">
        <v>44384</v>
      </c>
      <c r="B716" s="16">
        <f>JNJ!D716</f>
        <v>8.5364281356744617E-3</v>
      </c>
      <c r="C716" s="16">
        <f>CSX!D716</f>
        <v>1.774286941282005E-2</v>
      </c>
      <c r="D716" s="16">
        <f>JNJ!E716</f>
        <v>2.1511798901899644</v>
      </c>
      <c r="E716" s="16">
        <f>CSX!E716</f>
        <v>4.4712030920306525</v>
      </c>
    </row>
    <row r="717" spans="1:5" ht="15.75" customHeight="1">
      <c r="A717" s="2">
        <v>44385</v>
      </c>
      <c r="B717" s="16">
        <f>JNJ!D717</f>
        <v>-1.9498153986939823E-3</v>
      </c>
      <c r="C717" s="16">
        <f>CSX!D717</f>
        <v>-6.3528326427993179E-2</v>
      </c>
      <c r="D717" s="16">
        <f>JNJ!E717</f>
        <v>-0.49135348047088351</v>
      </c>
      <c r="E717" s="16">
        <f>CSX!E717</f>
        <v>-16.009138259854282</v>
      </c>
    </row>
    <row r="718" spans="1:5" ht="15.75" customHeight="1">
      <c r="A718" s="2">
        <v>44386</v>
      </c>
      <c r="B718" s="16">
        <f>JNJ!D718</f>
        <v>3.9547497571372804E-3</v>
      </c>
      <c r="C718" s="16">
        <f>CSX!D718</f>
        <v>2.8036209482512023E-2</v>
      </c>
      <c r="D718" s="16">
        <f>JNJ!E718</f>
        <v>0.99659693879859468</v>
      </c>
      <c r="E718" s="16">
        <f>CSX!E718</f>
        <v>7.06512478959303</v>
      </c>
    </row>
    <row r="719" spans="1:5" ht="15.75" customHeight="1">
      <c r="A719" s="2">
        <v>44389</v>
      </c>
      <c r="B719" s="16">
        <f>JNJ!D719</f>
        <v>-1.5919173696370486E-3</v>
      </c>
      <c r="C719" s="16">
        <f>CSX!D719</f>
        <v>-2.8315078329894821E-3</v>
      </c>
      <c r="D719" s="16">
        <f>JNJ!E719</f>
        <v>-0.40116317714853622</v>
      </c>
      <c r="E719" s="16">
        <f>CSX!E719</f>
        <v>-0.71353997391334945</v>
      </c>
    </row>
    <row r="720" spans="1:5" ht="15.75" customHeight="1">
      <c r="A720" s="2">
        <v>44390</v>
      </c>
      <c r="B720" s="16">
        <f>JNJ!D720</f>
        <v>-1.239745041611721E-3</v>
      </c>
      <c r="C720" s="16">
        <f>CSX!D720</f>
        <v>-1.2609250388506963E-3</v>
      </c>
      <c r="D720" s="16">
        <f>JNJ!E720</f>
        <v>-0.31241575048615372</v>
      </c>
      <c r="E720" s="16">
        <f>CSX!E720</f>
        <v>-0.31775310979037547</v>
      </c>
    </row>
    <row r="721" spans="1:5" ht="15.75" customHeight="1">
      <c r="A721" s="2">
        <v>44391</v>
      </c>
      <c r="B721" s="16">
        <f>JNJ!D721</f>
        <v>6.7709334331365542E-3</v>
      </c>
      <c r="C721" s="16">
        <f>CSX!D721</f>
        <v>-1.8945363013650126E-3</v>
      </c>
      <c r="D721" s="16">
        <f>JNJ!E721</f>
        <v>1.7062752251504116</v>
      </c>
      <c r="E721" s="16">
        <f>CSX!E721</f>
        <v>-0.47742314794398316</v>
      </c>
    </row>
    <row r="722" spans="1:5" ht="15.75" customHeight="1">
      <c r="A722" s="2">
        <v>44392</v>
      </c>
      <c r="B722" s="16">
        <f>JNJ!D722</f>
        <v>-1.2102205254194691E-2</v>
      </c>
      <c r="C722" s="16">
        <f>CSX!D722</f>
        <v>5.358488028034885E-3</v>
      </c>
      <c r="D722" s="16">
        <f>JNJ!E722</f>
        <v>-3.0497557240570621</v>
      </c>
      <c r="E722" s="16">
        <f>CSX!E722</f>
        <v>1.3503389830647909</v>
      </c>
    </row>
    <row r="723" spans="1:5" ht="15.75" customHeight="1">
      <c r="A723" s="2">
        <v>44393</v>
      </c>
      <c r="B723" s="16">
        <f>JNJ!D723</f>
        <v>-1.6048809655129232E-3</v>
      </c>
      <c r="C723" s="16">
        <f>CSX!D723</f>
        <v>-9.4758728577602012E-3</v>
      </c>
      <c r="D723" s="16">
        <f>JNJ!E723</f>
        <v>-0.40443000330925666</v>
      </c>
      <c r="E723" s="16">
        <f>CSX!E723</f>
        <v>-2.3879199601555707</v>
      </c>
    </row>
    <row r="724" spans="1:5" ht="15.75" customHeight="1">
      <c r="A724" s="2">
        <v>44396</v>
      </c>
      <c r="B724" s="16">
        <f>JNJ!D724</f>
        <v>-7.2838791120217712E-3</v>
      </c>
      <c r="C724" s="16">
        <f>CSX!D724</f>
        <v>-2.2140960170066476E-2</v>
      </c>
      <c r="D724" s="16">
        <f>JNJ!E724</f>
        <v>-1.8355375362294863</v>
      </c>
      <c r="E724" s="16">
        <f>CSX!E724</f>
        <v>-5.5795219628567523</v>
      </c>
    </row>
    <row r="725" spans="1:5" ht="15.75" customHeight="1">
      <c r="A725" s="2">
        <v>44397</v>
      </c>
      <c r="B725" s="16">
        <f>JNJ!D725</f>
        <v>9.3637840463478197E-3</v>
      </c>
      <c r="C725" s="16">
        <f>CSX!D725</f>
        <v>1.1612990844534325E-2</v>
      </c>
      <c r="D725" s="16">
        <f>JNJ!E725</f>
        <v>2.3596735796796504</v>
      </c>
      <c r="E725" s="16">
        <f>CSX!E725</f>
        <v>2.9264736928226496</v>
      </c>
    </row>
    <row r="726" spans="1:5" ht="15.75" customHeight="1">
      <c r="A726" s="2">
        <v>44398</v>
      </c>
      <c r="B726" s="16">
        <f>JNJ!D726</f>
        <v>6.1549966175352896E-3</v>
      </c>
      <c r="C726" s="16">
        <f>CSX!D726</f>
        <v>1.2430347404636933E-2</v>
      </c>
      <c r="D726" s="16">
        <f>JNJ!E726</f>
        <v>1.5510591476188931</v>
      </c>
      <c r="E726" s="16">
        <f>CSX!E726</f>
        <v>3.1324475459685073</v>
      </c>
    </row>
    <row r="727" spans="1:5" ht="15.75" customHeight="1">
      <c r="A727" s="2">
        <v>44399</v>
      </c>
      <c r="B727" s="16">
        <f>JNJ!D727</f>
        <v>2.8868260029860974E-3</v>
      </c>
      <c r="C727" s="16">
        <f>CSX!D727</f>
        <v>3.424990921617057E-2</v>
      </c>
      <c r="D727" s="16">
        <f>JNJ!E727</f>
        <v>0.72748015275249656</v>
      </c>
      <c r="E727" s="16">
        <f>CSX!E727</f>
        <v>8.6309771224749827</v>
      </c>
    </row>
    <row r="728" spans="1:5" ht="15.75" customHeight="1">
      <c r="A728" s="2">
        <v>44400</v>
      </c>
      <c r="B728" s="16">
        <f>JNJ!D728</f>
        <v>1.0592097860869235E-2</v>
      </c>
      <c r="C728" s="16">
        <f>CSX!D728</f>
        <v>4.2760347090165501E-3</v>
      </c>
      <c r="D728" s="16">
        <f>JNJ!E728</f>
        <v>2.6692086609390473</v>
      </c>
      <c r="E728" s="16">
        <f>CSX!E728</f>
        <v>1.0775607466721706</v>
      </c>
    </row>
    <row r="729" spans="1:5" ht="15.75" customHeight="1">
      <c r="A729" s="2">
        <v>44403</v>
      </c>
      <c r="B729" s="16">
        <f>JNJ!D729</f>
        <v>4.6556934136009155E-4</v>
      </c>
      <c r="C729" s="16">
        <f>CSX!D729</f>
        <v>2.4354472789044068E-3</v>
      </c>
      <c r="D729" s="16">
        <f>JNJ!E729</f>
        <v>0.11732347402274307</v>
      </c>
      <c r="E729" s="16">
        <f>CSX!E729</f>
        <v>0.61373271428391052</v>
      </c>
    </row>
    <row r="730" spans="1:5" ht="15.75" customHeight="1">
      <c r="A730" s="2">
        <v>44404</v>
      </c>
      <c r="B730" s="16">
        <f>JNJ!D730</f>
        <v>4.5862011528123988E-3</v>
      </c>
      <c r="C730" s="16">
        <f>CSX!D730</f>
        <v>-1.562765237863346E-2</v>
      </c>
      <c r="D730" s="16">
        <f>JNJ!E730</f>
        <v>1.1557226905087246</v>
      </c>
      <c r="E730" s="16">
        <f>CSX!E730</f>
        <v>-3.9381683994156318</v>
      </c>
    </row>
    <row r="731" spans="1:5" ht="15.75" customHeight="1">
      <c r="A731" s="2">
        <v>44405</v>
      </c>
      <c r="B731" s="16">
        <f>JNJ!D731</f>
        <v>-2.7841544716616061E-3</v>
      </c>
      <c r="C731" s="16">
        <f>CSX!D731</f>
        <v>-1.4621490572279116E-2</v>
      </c>
      <c r="D731" s="16">
        <f>JNJ!E731</f>
        <v>-0.70160692685872472</v>
      </c>
      <c r="E731" s="16">
        <f>CSX!E731</f>
        <v>-3.6846156242143371</v>
      </c>
    </row>
    <row r="732" spans="1:5" ht="15.75" customHeight="1">
      <c r="A732" s="2">
        <v>44406</v>
      </c>
      <c r="B732" s="16">
        <f>JNJ!D732</f>
        <v>0</v>
      </c>
      <c r="C732" s="16">
        <f>CSX!D732</f>
        <v>5.6249139676112572E-3</v>
      </c>
      <c r="D732" s="16">
        <f>JNJ!E732</f>
        <v>0</v>
      </c>
      <c r="E732" s="16">
        <f>CSX!E732</f>
        <v>1.4174783198380367</v>
      </c>
    </row>
    <row r="733" spans="1:5" ht="15.75" customHeight="1">
      <c r="A733" s="2">
        <v>44407</v>
      </c>
      <c r="B733" s="16">
        <f>JNJ!D733</f>
        <v>1.1624614172820527E-4</v>
      </c>
      <c r="C733" s="16">
        <f>CSX!D733</f>
        <v>7.1417361794490781E-3</v>
      </c>
      <c r="D733" s="16">
        <f>JNJ!E733</f>
        <v>2.929402771550773E-2</v>
      </c>
      <c r="E733" s="16">
        <f>CSX!E733</f>
        <v>1.7997175172211677</v>
      </c>
    </row>
    <row r="734" spans="1:5" ht="15.75" customHeight="1">
      <c r="A734" s="2">
        <v>44410</v>
      </c>
      <c r="B734" s="16">
        <f>JNJ!D734</f>
        <v>4.0641291791848117E-4</v>
      </c>
      <c r="C734" s="16">
        <f>CSX!D734</f>
        <v>-7.1417361794491032E-3</v>
      </c>
      <c r="D734" s="16">
        <f>JNJ!E734</f>
        <v>0.10241605531545725</v>
      </c>
      <c r="E734" s="16">
        <f>CSX!E734</f>
        <v>-1.7997175172211741</v>
      </c>
    </row>
    <row r="735" spans="1:5" ht="15.75" customHeight="1">
      <c r="A735" s="2">
        <v>44411</v>
      </c>
      <c r="B735" s="16">
        <f>JNJ!D735</f>
        <v>1.2231125816464194E-2</v>
      </c>
      <c r="C735" s="16">
        <f>CSX!D735</f>
        <v>1.0539415218174489E-2</v>
      </c>
      <c r="D735" s="16">
        <f>JNJ!E735</f>
        <v>3.0822437057489767</v>
      </c>
      <c r="E735" s="16">
        <f>CSX!E735</f>
        <v>2.6559326349799712</v>
      </c>
    </row>
    <row r="736" spans="1:5" ht="15.75" customHeight="1">
      <c r="A736" s="2">
        <v>44412</v>
      </c>
      <c r="B736" s="16">
        <f>JNJ!D736</f>
        <v>-5.9237505649191594E-3</v>
      </c>
      <c r="C736" s="16">
        <f>CSX!D736</f>
        <v>-1.5851088486732941E-2</v>
      </c>
      <c r="D736" s="16">
        <f>JNJ!E736</f>
        <v>-1.4927851423596281</v>
      </c>
      <c r="E736" s="16">
        <f>CSX!E736</f>
        <v>-3.9944742986567014</v>
      </c>
    </row>
    <row r="737" spans="1:5" ht="15.75" customHeight="1">
      <c r="A737" s="2">
        <v>44413</v>
      </c>
      <c r="B737" s="16">
        <f>JNJ!D737</f>
        <v>1.9016313223148013E-3</v>
      </c>
      <c r="C737" s="16">
        <f>CSX!D737</f>
        <v>7.179763476155605E-3</v>
      </c>
      <c r="D737" s="16">
        <f>JNJ!E737</f>
        <v>0.47921109322332994</v>
      </c>
      <c r="E737" s="16">
        <f>CSX!E737</f>
        <v>1.8093003959912124</v>
      </c>
    </row>
    <row r="738" spans="1:5" ht="15.75" customHeight="1">
      <c r="A738" s="2">
        <v>44414</v>
      </c>
      <c r="B738" s="16">
        <f>JNJ!D738</f>
        <v>-3.3448362432961275E-3</v>
      </c>
      <c r="C738" s="16">
        <f>CSX!D738</f>
        <v>4.6546323562061372E-3</v>
      </c>
      <c r="D738" s="16">
        <f>JNJ!E738</f>
        <v>-0.84289873331062415</v>
      </c>
      <c r="E738" s="16">
        <f>CSX!E738</f>
        <v>1.1729673537639467</v>
      </c>
    </row>
    <row r="739" spans="1:5" ht="15.75" customHeight="1">
      <c r="A739" s="2">
        <v>44417</v>
      </c>
      <c r="B739" s="16">
        <f>JNJ!D739</f>
        <v>3.4601635578127938E-3</v>
      </c>
      <c r="C739" s="16">
        <f>CSX!D739</f>
        <v>2.7824851828745483E-3</v>
      </c>
      <c r="D739" s="16">
        <f>JNJ!E739</f>
        <v>0.87196121656882408</v>
      </c>
      <c r="E739" s="16">
        <f>CSX!E739</f>
        <v>0.70118626608438617</v>
      </c>
    </row>
    <row r="740" spans="1:5" ht="15.75" customHeight="1">
      <c r="A740" s="2">
        <v>44418</v>
      </c>
      <c r="B740" s="16">
        <f>JNJ!D740</f>
        <v>3.4515033121353036E-4</v>
      </c>
      <c r="C740" s="16">
        <f>CSX!D740</f>
        <v>1.714158938049988E-2</v>
      </c>
      <c r="D740" s="16">
        <f>JNJ!E740</f>
        <v>8.6977883465809647E-2</v>
      </c>
      <c r="E740" s="16">
        <f>CSX!E740</f>
        <v>4.3196805238859701</v>
      </c>
    </row>
    <row r="741" spans="1:5" ht="15.75" customHeight="1">
      <c r="A741" s="2">
        <v>44419</v>
      </c>
      <c r="B741" s="16">
        <f>JNJ!D741</f>
        <v>1.728146826040954E-4</v>
      </c>
      <c r="C741" s="16">
        <f>CSX!D741</f>
        <v>3.0780868694019699E-2</v>
      </c>
      <c r="D741" s="16">
        <f>JNJ!E741</f>
        <v>4.3549300016232043E-2</v>
      </c>
      <c r="E741" s="16">
        <f>CSX!E741</f>
        <v>7.7567789108929643</v>
      </c>
    </row>
    <row r="742" spans="1:5" ht="15.75" customHeight="1">
      <c r="A742" s="2">
        <v>44420</v>
      </c>
      <c r="B742" s="16">
        <f>JNJ!D742</f>
        <v>8.0227908054971396E-3</v>
      </c>
      <c r="C742" s="16">
        <f>CSX!D742</f>
        <v>4.4048695416768298E-3</v>
      </c>
      <c r="D742" s="16">
        <f>JNJ!E742</f>
        <v>2.0217432829852791</v>
      </c>
      <c r="E742" s="16">
        <f>CSX!E742</f>
        <v>1.110027124502561</v>
      </c>
    </row>
    <row r="743" spans="1:5" ht="15.75" customHeight="1">
      <c r="A743" s="2">
        <v>44421</v>
      </c>
      <c r="B743" s="16">
        <f>JNJ!D743</f>
        <v>5.9752950714271171E-3</v>
      </c>
      <c r="C743" s="16">
        <f>CSX!D743</f>
        <v>-7.64731149966014E-3</v>
      </c>
      <c r="D743" s="16">
        <f>JNJ!E743</f>
        <v>1.5057743579996334</v>
      </c>
      <c r="E743" s="16">
        <f>CSX!E743</f>
        <v>-1.9271224979143553</v>
      </c>
    </row>
    <row r="744" spans="1:5" ht="15.75" customHeight="1">
      <c r="A744" s="2">
        <v>44424</v>
      </c>
      <c r="B744" s="16">
        <f>JNJ!D744</f>
        <v>8.9808263786731804E-3</v>
      </c>
      <c r="C744" s="16">
        <f>CSX!D744</f>
        <v>0</v>
      </c>
      <c r="D744" s="16">
        <f>JNJ!E744</f>
        <v>2.2631682474256416</v>
      </c>
      <c r="E744" s="16">
        <f>CSX!E744</f>
        <v>0</v>
      </c>
    </row>
    <row r="745" spans="1:5" ht="15.75" customHeight="1">
      <c r="A745" s="2">
        <v>44425</v>
      </c>
      <c r="B745" s="16">
        <f>JNJ!D745</f>
        <v>9.1237913801900071E-3</v>
      </c>
      <c r="C745" s="16">
        <f>CSX!D745</f>
        <v>-3.845530935130776E-3</v>
      </c>
      <c r="D745" s="16">
        <f>JNJ!E745</f>
        <v>2.2991954278078817</v>
      </c>
      <c r="E745" s="16">
        <f>CSX!E745</f>
        <v>-0.96907379565295559</v>
      </c>
    </row>
    <row r="746" spans="1:5" ht="15.75" customHeight="1">
      <c r="A746" s="2">
        <v>44426</v>
      </c>
      <c r="B746" s="16">
        <f>JNJ!D746</f>
        <v>-1.2785511925974326E-2</v>
      </c>
      <c r="C746" s="16">
        <f>CSX!D746</f>
        <v>5.924194268545496E-4</v>
      </c>
      <c r="D746" s="16">
        <f>JNJ!E746</f>
        <v>-3.2219490053455302</v>
      </c>
      <c r="E746" s="16">
        <f>CSX!E746</f>
        <v>0.1492896955673465</v>
      </c>
    </row>
    <row r="747" spans="1:5" ht="15.75" customHeight="1">
      <c r="A747" s="2">
        <v>44427</v>
      </c>
      <c r="B747" s="16">
        <f>JNJ!D747</f>
        <v>7.7580896688132853E-3</v>
      </c>
      <c r="C747" s="16">
        <f>CSX!D747</f>
        <v>-5.0480740183276038E-3</v>
      </c>
      <c r="D747" s="16">
        <f>JNJ!E747</f>
        <v>1.9550385965409478</v>
      </c>
      <c r="E747" s="16">
        <f>CSX!E747</f>
        <v>-1.2721146526185561</v>
      </c>
    </row>
    <row r="748" spans="1:5" ht="15.75" customHeight="1">
      <c r="A748" s="2">
        <v>44428</v>
      </c>
      <c r="B748" s="16">
        <f>JNJ!D748</f>
        <v>4.8602512439270152E-3</v>
      </c>
      <c r="C748" s="16">
        <f>CSX!D748</f>
        <v>4.1592217011485475E-3</v>
      </c>
      <c r="D748" s="16">
        <f>JNJ!E748</f>
        <v>1.2247833134696078</v>
      </c>
      <c r="E748" s="16">
        <f>CSX!E748</f>
        <v>1.0481238686894339</v>
      </c>
    </row>
    <row r="749" spans="1:5" ht="15.75" customHeight="1">
      <c r="A749" s="2">
        <v>44431</v>
      </c>
      <c r="B749" s="16">
        <f>JNJ!D749</f>
        <v>-4.3260776457179125E-3</v>
      </c>
      <c r="C749" s="16">
        <f>CSX!D749</f>
        <v>4.1419638254554655E-3</v>
      </c>
      <c r="D749" s="16">
        <f>JNJ!E749</f>
        <v>-1.090171566720914</v>
      </c>
      <c r="E749" s="16">
        <f>CSX!E749</f>
        <v>1.0437748840147774</v>
      </c>
    </row>
    <row r="750" spans="1:5" ht="15.75" customHeight="1">
      <c r="A750" s="2">
        <v>44432</v>
      </c>
      <c r="B750" s="16">
        <f>JNJ!D750</f>
        <v>-1.2577946073137499E-2</v>
      </c>
      <c r="C750" s="16">
        <f>CSX!D750</f>
        <v>-1.4872280690567971E-2</v>
      </c>
      <c r="D750" s="16">
        <f>JNJ!E750</f>
        <v>-3.16964241043065</v>
      </c>
      <c r="E750" s="16">
        <f>CSX!E750</f>
        <v>-3.7478147340231285</v>
      </c>
    </row>
    <row r="751" spans="1:5" ht="15.75" customHeight="1">
      <c r="A751" s="2">
        <v>44433</v>
      </c>
      <c r="B751" s="16">
        <f>JNJ!D751</f>
        <v>-6.6359824031226502E-3</v>
      </c>
      <c r="C751" s="16">
        <f>CSX!D751</f>
        <v>2.6934466688193028E-3</v>
      </c>
      <c r="D751" s="16">
        <f>JNJ!E751</f>
        <v>-1.6722675655869079</v>
      </c>
      <c r="E751" s="16">
        <f>CSX!E751</f>
        <v>0.67874856054246435</v>
      </c>
    </row>
    <row r="752" spans="1:5" ht="15.75" customHeight="1">
      <c r="A752" s="2">
        <v>44434</v>
      </c>
      <c r="B752" s="16">
        <f>JNJ!D752</f>
        <v>-5.351926454897315E-3</v>
      </c>
      <c r="C752" s="16">
        <f>CSX!D752</f>
        <v>-5.3942912592071244E-3</v>
      </c>
      <c r="D752" s="16">
        <f>JNJ!E752</f>
        <v>-1.3486854666341235</v>
      </c>
      <c r="E752" s="16">
        <f>CSX!E752</f>
        <v>-1.3593613973201952</v>
      </c>
    </row>
    <row r="753" spans="1:5" ht="15.75" customHeight="1">
      <c r="A753" s="2">
        <v>44435</v>
      </c>
      <c r="B753" s="16">
        <f>JNJ!D753</f>
        <v>-2.1373178687773805E-3</v>
      </c>
      <c r="C753" s="16">
        <f>CSX!D753</f>
        <v>5.095469692240554E-3</v>
      </c>
      <c r="D753" s="16">
        <f>JNJ!E753</f>
        <v>-0.53860410293189986</v>
      </c>
      <c r="E753" s="16">
        <f>CSX!E753</f>
        <v>1.2840583624446196</v>
      </c>
    </row>
    <row r="754" spans="1:5" ht="15.75" customHeight="1">
      <c r="A754" s="2">
        <v>44438</v>
      </c>
      <c r="B754" s="16">
        <f>JNJ!D754</f>
        <v>4.2123718867620764E-3</v>
      </c>
      <c r="C754" s="16">
        <f>CSX!D754</f>
        <v>-7.7345603325187622E-3</v>
      </c>
      <c r="D754" s="16">
        <f>JNJ!E754</f>
        <v>1.0615177154640432</v>
      </c>
      <c r="E754" s="16">
        <f>CSX!E754</f>
        <v>-1.9491092037947282</v>
      </c>
    </row>
    <row r="755" spans="1:5" ht="15.75" customHeight="1">
      <c r="A755" s="2">
        <v>44439</v>
      </c>
      <c r="B755" s="16">
        <f>JNJ!D755</f>
        <v>-3.0564497352264033E-3</v>
      </c>
      <c r="C755" s="16">
        <f>CSX!D755</f>
        <v>-1.737056025133004E-2</v>
      </c>
      <c r="D755" s="16">
        <f>JNJ!E755</f>
        <v>-0.77022533327705367</v>
      </c>
      <c r="E755" s="16">
        <f>CSX!E755</f>
        <v>-4.3773811833351699</v>
      </c>
    </row>
    <row r="756" spans="1:5" ht="15.75" customHeight="1">
      <c r="A756" s="2">
        <v>44440</v>
      </c>
      <c r="B756" s="16">
        <f>JNJ!D756</f>
        <v>3.5171676345642278E-3</v>
      </c>
      <c r="C756" s="16">
        <f>CSX!D756</f>
        <v>3.0745789036534815E-4</v>
      </c>
      <c r="D756" s="16">
        <f>JNJ!E756</f>
        <v>0.88632624391018544</v>
      </c>
      <c r="E756" s="16">
        <f>CSX!E756</f>
        <v>7.7479388372067734E-2</v>
      </c>
    </row>
    <row r="757" spans="1:5" ht="15.75" customHeight="1">
      <c r="A757" s="2">
        <v>44441</v>
      </c>
      <c r="B757" s="16">
        <f>JNJ!D757</f>
        <v>6.8258678734303014E-3</v>
      </c>
      <c r="C757" s="16">
        <f>CSX!D757</f>
        <v>1.2286351784825621E-3</v>
      </c>
      <c r="D757" s="16">
        <f>JNJ!E757</f>
        <v>1.7201187041044359</v>
      </c>
      <c r="E757" s="16">
        <f>CSX!E757</f>
        <v>0.30961606497760563</v>
      </c>
    </row>
    <row r="758" spans="1:5" ht="15.75" customHeight="1">
      <c r="A758" s="2">
        <v>44442</v>
      </c>
      <c r="B758" s="16">
        <f>JNJ!D758</f>
        <v>6.2858397117435193E-4</v>
      </c>
      <c r="C758" s="16">
        <f>CSX!D758</f>
        <v>-1.7962877526876739E-2</v>
      </c>
      <c r="D758" s="16">
        <f>JNJ!E758</f>
        <v>0.15840316073593669</v>
      </c>
      <c r="E758" s="16">
        <f>CSX!E758</f>
        <v>-4.5266451367729381</v>
      </c>
    </row>
    <row r="759" spans="1:5" ht="15.75" customHeight="1">
      <c r="A759" s="2">
        <v>44446</v>
      </c>
      <c r="B759" s="16">
        <f>JNJ!D759</f>
        <v>-1.5661304822961949E-2</v>
      </c>
      <c r="C759" s="16">
        <f>CSX!D759</f>
        <v>-1.5430981629015609E-2</v>
      </c>
      <c r="D759" s="16">
        <f>JNJ!E759</f>
        <v>-3.9466488153864114</v>
      </c>
      <c r="E759" s="16">
        <f>CSX!E759</f>
        <v>-3.8886073705119335</v>
      </c>
    </row>
    <row r="760" spans="1:5" ht="15.75" customHeight="1">
      <c r="A760" s="2">
        <v>44447</v>
      </c>
      <c r="B760" s="16">
        <f>JNJ!D760</f>
        <v>-2.440184426144131E-3</v>
      </c>
      <c r="C760" s="16">
        <f>CSX!D760</f>
        <v>5.6961897991462352E-3</v>
      </c>
      <c r="D760" s="16">
        <f>JNJ!E760</f>
        <v>-0.61492647538832101</v>
      </c>
      <c r="E760" s="16">
        <f>CSX!E760</f>
        <v>1.4354398293848514</v>
      </c>
    </row>
    <row r="761" spans="1:5" ht="15.75" customHeight="1">
      <c r="A761" s="2">
        <v>44448</v>
      </c>
      <c r="B761" s="16">
        <f>JNJ!D761</f>
        <v>-2.2532385605187603E-2</v>
      </c>
      <c r="C761" s="16">
        <f>CSX!D761</f>
        <v>-1.0786845936518788E-2</v>
      </c>
      <c r="D761" s="16">
        <f>JNJ!E761</f>
        <v>-5.6781611725072763</v>
      </c>
      <c r="E761" s="16">
        <f>CSX!E761</f>
        <v>-2.7182851760027344</v>
      </c>
    </row>
    <row r="762" spans="1:5" ht="15.75" customHeight="1">
      <c r="A762" s="2">
        <v>44449</v>
      </c>
      <c r="B762" s="16">
        <f>JNJ!D762</f>
        <v>-6.5663998656720927E-3</v>
      </c>
      <c r="C762" s="16">
        <f>CSX!D762</f>
        <v>-1.2841384008369535E-2</v>
      </c>
      <c r="D762" s="16">
        <f>JNJ!E762</f>
        <v>-1.6547327661493674</v>
      </c>
      <c r="E762" s="16">
        <f>CSX!E762</f>
        <v>-3.2360287701091228</v>
      </c>
    </row>
    <row r="763" spans="1:5" ht="15.75" customHeight="1">
      <c r="A763" s="2">
        <v>44452</v>
      </c>
      <c r="B763" s="16">
        <f>JNJ!D763</f>
        <v>-7.0319407694895992E-3</v>
      </c>
      <c r="C763" s="16">
        <f>CSX!D763</f>
        <v>-1.6166597644049787E-3</v>
      </c>
      <c r="D763" s="16">
        <f>JNJ!E763</f>
        <v>-1.772049073911379</v>
      </c>
      <c r="E763" s="16">
        <f>CSX!E763</f>
        <v>-0.40739826063005463</v>
      </c>
    </row>
    <row r="764" spans="1:5" ht="15.75" customHeight="1">
      <c r="A764" s="2">
        <v>44453</v>
      </c>
      <c r="B764" s="16">
        <f>JNJ!D764</f>
        <v>-6.0495006626394192E-3</v>
      </c>
      <c r="C764" s="16">
        <f>CSX!D764</f>
        <v>-1.3029550262795028E-2</v>
      </c>
      <c r="D764" s="16">
        <f>JNJ!E764</f>
        <v>-1.5244741669851336</v>
      </c>
      <c r="E764" s="16">
        <f>CSX!E764</f>
        <v>-3.2834466662243469</v>
      </c>
    </row>
    <row r="765" spans="1:5" ht="15.75" customHeight="1">
      <c r="A765" s="2">
        <v>44454</v>
      </c>
      <c r="B765" s="16">
        <f>JNJ!D765</f>
        <v>3.7550999788964448E-3</v>
      </c>
      <c r="C765" s="16">
        <f>CSX!D765</f>
        <v>1.141007311739296E-2</v>
      </c>
      <c r="D765" s="16">
        <f>JNJ!E765</f>
        <v>0.94628519468190408</v>
      </c>
      <c r="E765" s="16">
        <f>CSX!E765</f>
        <v>2.8753384255830259</v>
      </c>
    </row>
    <row r="766" spans="1:5" ht="15.75" customHeight="1">
      <c r="A766" s="2">
        <v>44455</v>
      </c>
      <c r="B766" s="16">
        <f>JNJ!D766</f>
        <v>-1.2098242344095876E-3</v>
      </c>
      <c r="C766" s="16">
        <f>CSX!D766</f>
        <v>1.942951862272776E-3</v>
      </c>
      <c r="D766" s="16">
        <f>JNJ!E766</f>
        <v>-0.30487570707121608</v>
      </c>
      <c r="E766" s="16">
        <f>CSX!E766</f>
        <v>0.48962386929273954</v>
      </c>
    </row>
    <row r="767" spans="1:5" ht="15.75" customHeight="1">
      <c r="A767" s="2">
        <v>44456</v>
      </c>
      <c r="B767" s="16">
        <f>JNJ!D767</f>
        <v>-2.8487866322450222E-3</v>
      </c>
      <c r="C767" s="16">
        <f>CSX!D767</f>
        <v>-1.9602023949740699E-2</v>
      </c>
      <c r="D767" s="16">
        <f>JNJ!E767</f>
        <v>-0.71789423132574559</v>
      </c>
      <c r="E767" s="16">
        <f>CSX!E767</f>
        <v>-4.9397100353346559</v>
      </c>
    </row>
    <row r="768" spans="1:5" ht="15.75" customHeight="1">
      <c r="A768" s="2">
        <v>44459</v>
      </c>
      <c r="B768" s="16">
        <f>JNJ!D768</f>
        <v>-5.7220233392465342E-3</v>
      </c>
      <c r="C768" s="16">
        <f>CSX!D768</f>
        <v>-1.7976460379322937E-2</v>
      </c>
      <c r="D768" s="16">
        <f>JNJ!E768</f>
        <v>-1.4419498814901266</v>
      </c>
      <c r="E768" s="16">
        <f>CSX!E768</f>
        <v>-4.5300680155893804</v>
      </c>
    </row>
    <row r="769" spans="1:5" ht="15.75" customHeight="1">
      <c r="A769" s="2">
        <v>44460</v>
      </c>
      <c r="B769" s="16">
        <f>JNJ!D769</f>
        <v>4.3858560457815145E-3</v>
      </c>
      <c r="C769" s="16">
        <f>CSX!D769</f>
        <v>-2.0176365748064947E-3</v>
      </c>
      <c r="D769" s="16">
        <f>JNJ!E769</f>
        <v>1.1052357235369417</v>
      </c>
      <c r="E769" s="16">
        <f>CSX!E769</f>
        <v>-0.50844441685123665</v>
      </c>
    </row>
    <row r="770" spans="1:5" ht="15.75" customHeight="1">
      <c r="A770" s="2">
        <v>44461</v>
      </c>
      <c r="B770" s="16">
        <f>JNJ!D770</f>
        <v>-3.6536749632400181E-3</v>
      </c>
      <c r="C770" s="16">
        <f>CSX!D770</f>
        <v>5.0361697888431992E-3</v>
      </c>
      <c r="D770" s="16">
        <f>JNJ!E770</f>
        <v>-0.92072609073648459</v>
      </c>
      <c r="E770" s="16">
        <f>CSX!E770</f>
        <v>1.2691147867884862</v>
      </c>
    </row>
    <row r="771" spans="1:5" ht="15.75" customHeight="1">
      <c r="A771" s="2">
        <v>44462</v>
      </c>
      <c r="B771" s="16">
        <f>JNJ!D771</f>
        <v>5.6571641267998572E-3</v>
      </c>
      <c r="C771" s="16">
        <f>CSX!D771</f>
        <v>1.1653074345140473E-2</v>
      </c>
      <c r="D771" s="16">
        <f>JNJ!E771</f>
        <v>1.4256053599535641</v>
      </c>
      <c r="E771" s="16">
        <f>CSX!E771</f>
        <v>2.936574734975399</v>
      </c>
    </row>
    <row r="772" spans="1:5" ht="15.75" customHeight="1">
      <c r="A772" s="2">
        <v>44463</v>
      </c>
      <c r="B772" s="16">
        <f>JNJ!D772</f>
        <v>-3.0373262888728158E-3</v>
      </c>
      <c r="C772" s="16">
        <f>CSX!D772</f>
        <v>6.9275392999827868E-3</v>
      </c>
      <c r="D772" s="16">
        <f>JNJ!E772</f>
        <v>-0.76540622479594955</v>
      </c>
      <c r="E772" s="16">
        <f>CSX!E772</f>
        <v>1.7457399035956622</v>
      </c>
    </row>
    <row r="773" spans="1:5" ht="15.75" customHeight="1">
      <c r="A773" s="2">
        <v>44466</v>
      </c>
      <c r="B773" s="16">
        <f>JNJ!D773</f>
        <v>-7.266534738368551E-3</v>
      </c>
      <c r="C773" s="16">
        <f>CSX!D773</f>
        <v>4.5914714886132408E-3</v>
      </c>
      <c r="D773" s="16">
        <f>JNJ!E773</f>
        <v>-1.831166754068875</v>
      </c>
      <c r="E773" s="16">
        <f>CSX!E773</f>
        <v>1.1570508151305368</v>
      </c>
    </row>
    <row r="774" spans="1:5" ht="15.75" customHeight="1">
      <c r="A774" s="2">
        <v>44467</v>
      </c>
      <c r="B774" s="16">
        <f>JNJ!D774</f>
        <v>-2.2088048082778778E-3</v>
      </c>
      <c r="C774" s="16">
        <f>CSX!D774</f>
        <v>-1.9651589983751207E-3</v>
      </c>
      <c r="D774" s="16">
        <f>JNJ!E774</f>
        <v>-0.55661881168602523</v>
      </c>
      <c r="E774" s="16">
        <f>CSX!E774</f>
        <v>-0.49522006759053039</v>
      </c>
    </row>
    <row r="775" spans="1:5" ht="15.75" customHeight="1">
      <c r="A775" s="2">
        <v>44468</v>
      </c>
      <c r="B775" s="16">
        <f>JNJ!D775</f>
        <v>7.4045563036611306E-3</v>
      </c>
      <c r="C775" s="16">
        <f>CSX!D775</f>
        <v>-4.600760716246188E-3</v>
      </c>
      <c r="D775" s="16">
        <f>JNJ!E775</f>
        <v>1.865948188522605</v>
      </c>
      <c r="E775" s="16">
        <f>CSX!E775</f>
        <v>-1.1593917004940393</v>
      </c>
    </row>
    <row r="776" spans="1:5" ht="15.75" customHeight="1">
      <c r="A776" s="2">
        <v>44469</v>
      </c>
      <c r="B776" s="16">
        <f>JNJ!D776</f>
        <v>-1.5483273376986953E-2</v>
      </c>
      <c r="C776" s="16">
        <f>CSX!D776</f>
        <v>-2.0632939060879839E-2</v>
      </c>
      <c r="D776" s="16">
        <f>JNJ!E776</f>
        <v>-3.901784891000712</v>
      </c>
      <c r="E776" s="16">
        <f>CSX!E776</f>
        <v>-5.199500643341719</v>
      </c>
    </row>
    <row r="777" spans="1:5" ht="15.75" customHeight="1">
      <c r="A777" s="2">
        <v>44470</v>
      </c>
      <c r="B777" s="16">
        <f>JNJ!D777</f>
        <v>-6.3981031078358692E-3</v>
      </c>
      <c r="C777" s="16">
        <f>CSX!D777</f>
        <v>1.9973990017617141E-2</v>
      </c>
      <c r="D777" s="16">
        <f>JNJ!E777</f>
        <v>-1.6123219831746389</v>
      </c>
      <c r="E777" s="16">
        <f>CSX!E777</f>
        <v>5.0334454844395191</v>
      </c>
    </row>
    <row r="778" spans="1:5" ht="15.75" customHeight="1">
      <c r="A778" s="2">
        <v>44473</v>
      </c>
      <c r="B778" s="16">
        <f>JNJ!D778</f>
        <v>-7.8202125695323536E-3</v>
      </c>
      <c r="C778" s="16">
        <f>CSX!D778</f>
        <v>5.5875606113319739E-3</v>
      </c>
      <c r="D778" s="16">
        <f>JNJ!E778</f>
        <v>-1.9706935675221531</v>
      </c>
      <c r="E778" s="16">
        <f>CSX!E778</f>
        <v>1.4080652740556574</v>
      </c>
    </row>
    <row r="779" spans="1:5" ht="15.75" customHeight="1">
      <c r="A779" s="2">
        <v>44474</v>
      </c>
      <c r="B779" s="16">
        <f>JNJ!D779</f>
        <v>2.2584523179015039E-3</v>
      </c>
      <c r="C779" s="16">
        <f>CSX!D779</f>
        <v>2.9708180011805245E-2</v>
      </c>
      <c r="D779" s="16">
        <f>JNJ!E779</f>
        <v>0.56912998411117899</v>
      </c>
      <c r="E779" s="16">
        <f>CSX!E779</f>
        <v>7.4864613629749215</v>
      </c>
    </row>
    <row r="780" spans="1:5" ht="15.75" customHeight="1">
      <c r="A780" s="2">
        <v>44475</v>
      </c>
      <c r="B780" s="16">
        <f>JNJ!D780</f>
        <v>2.0659742919377686E-3</v>
      </c>
      <c r="C780" s="16">
        <f>CSX!D780</f>
        <v>3.4707443286723552E-2</v>
      </c>
      <c r="D780" s="16">
        <f>JNJ!E780</f>
        <v>0.52062552156831765</v>
      </c>
      <c r="E780" s="16">
        <f>CSX!E780</f>
        <v>8.7462757082543359</v>
      </c>
    </row>
    <row r="781" spans="1:5" ht="15.75" customHeight="1">
      <c r="A781" s="2">
        <v>44476</v>
      </c>
      <c r="B781" s="16">
        <f>JNJ!D781</f>
        <v>8.9027607484635403E-3</v>
      </c>
      <c r="C781" s="16">
        <f>CSX!D781</f>
        <v>-1.1124999598222572E-2</v>
      </c>
      <c r="D781" s="16">
        <f>JNJ!E781</f>
        <v>2.2434957086128122</v>
      </c>
      <c r="E781" s="16">
        <f>CSX!E781</f>
        <v>-2.8034998987520883</v>
      </c>
    </row>
    <row r="782" spans="1:5" ht="15.75" customHeight="1">
      <c r="A782" s="2">
        <v>44477</v>
      </c>
      <c r="B782" s="16">
        <f>JNJ!D782</f>
        <v>-2.5445938538423453E-3</v>
      </c>
      <c r="C782" s="16">
        <f>CSX!D782</f>
        <v>1.6335584249571232E-2</v>
      </c>
      <c r="D782" s="16">
        <f>JNJ!E782</f>
        <v>-0.64123765116827103</v>
      </c>
      <c r="E782" s="16">
        <f>CSX!E782</f>
        <v>4.1165672308919508</v>
      </c>
    </row>
    <row r="783" spans="1:5" ht="15.75" customHeight="1">
      <c r="A783" s="2">
        <v>44480</v>
      </c>
      <c r="B783" s="16">
        <f>JNJ!D783</f>
        <v>-4.2343158968971241E-3</v>
      </c>
      <c r="C783" s="16">
        <f>CSX!D783</f>
        <v>-6.4405102320079328E-3</v>
      </c>
      <c r="D783" s="16">
        <f>JNJ!E783</f>
        <v>-1.0670476060180754</v>
      </c>
      <c r="E783" s="16">
        <f>CSX!E783</f>
        <v>-1.6230085784659991</v>
      </c>
    </row>
    <row r="784" spans="1:5" ht="15.75" customHeight="1">
      <c r="A784" s="2">
        <v>44481</v>
      </c>
      <c r="B784" s="16">
        <f>JNJ!D784</f>
        <v>-1.6103895002608212E-2</v>
      </c>
      <c r="C784" s="16">
        <f>CSX!D784</f>
        <v>-1.1450148232214687E-2</v>
      </c>
      <c r="D784" s="16">
        <f>JNJ!E784</f>
        <v>-4.0581815406572694</v>
      </c>
      <c r="E784" s="16">
        <f>CSX!E784</f>
        <v>-2.8854373545181011</v>
      </c>
    </row>
    <row r="785" spans="1:5" ht="15.75" customHeight="1">
      <c r="A785" s="2">
        <v>44482</v>
      </c>
      <c r="B785" s="16">
        <f>JNJ!D785</f>
        <v>9.5300331464287791E-3</v>
      </c>
      <c r="C785" s="16">
        <f>CSX!D785</f>
        <v>1.3908708991356612E-2</v>
      </c>
      <c r="D785" s="16">
        <f>JNJ!E785</f>
        <v>2.4015683529000524</v>
      </c>
      <c r="E785" s="16">
        <f>CSX!E785</f>
        <v>3.504994665821866</v>
      </c>
    </row>
    <row r="786" spans="1:5" ht="15.75" customHeight="1">
      <c r="A786" s="2">
        <v>44483</v>
      </c>
      <c r="B786" s="16">
        <f>JNJ!D786</f>
        <v>5.6998846815253601E-3</v>
      </c>
      <c r="C786" s="16">
        <f>CSX!D786</f>
        <v>2.57550409592683E-2</v>
      </c>
      <c r="D786" s="16">
        <f>JNJ!E786</f>
        <v>1.4363709397443907</v>
      </c>
      <c r="E786" s="16">
        <f>CSX!E786</f>
        <v>6.4902703217356112</v>
      </c>
    </row>
    <row r="787" spans="1:5" ht="15.75" customHeight="1">
      <c r="A787" s="2">
        <v>44484</v>
      </c>
      <c r="B787" s="16">
        <f>JNJ!D787</f>
        <v>7.4048989108032393E-3</v>
      </c>
      <c r="C787" s="16">
        <f>CSX!D787</f>
        <v>2.1601532615929467E-2</v>
      </c>
      <c r="D787" s="16">
        <f>JNJ!E787</f>
        <v>1.8660345255224162</v>
      </c>
      <c r="E787" s="16">
        <f>CSX!E787</f>
        <v>5.4435862192142253</v>
      </c>
    </row>
    <row r="788" spans="1:5" ht="15.75" customHeight="1">
      <c r="A788" s="2">
        <v>44487</v>
      </c>
      <c r="B788" s="16">
        <f>JNJ!D788</f>
        <v>-7.3425078653335495E-3</v>
      </c>
      <c r="C788" s="16">
        <f>CSX!D788</f>
        <v>2.0469768639633764E-3</v>
      </c>
      <c r="D788" s="16">
        <f>JNJ!E788</f>
        <v>-1.8503119820640546</v>
      </c>
      <c r="E788" s="16">
        <f>CSX!E788</f>
        <v>0.51583816971877083</v>
      </c>
    </row>
    <row r="789" spans="1:5" ht="15.75" customHeight="1">
      <c r="A789" s="2">
        <v>44488</v>
      </c>
      <c r="B789" s="16">
        <f>JNJ!D789</f>
        <v>2.3149767903377645E-2</v>
      </c>
      <c r="C789" s="16">
        <f>CSX!D789</f>
        <v>-3.511728694991798E-3</v>
      </c>
      <c r="D789" s="16">
        <f>JNJ!E789</f>
        <v>5.8337415116511666</v>
      </c>
      <c r="E789" s="16">
        <f>CSX!E789</f>
        <v>-0.88495563113793307</v>
      </c>
    </row>
    <row r="790" spans="1:5" ht="15.75" customHeight="1">
      <c r="A790" s="2">
        <v>44489</v>
      </c>
      <c r="B790" s="16">
        <f>JNJ!D790</f>
        <v>-5.4926085804807376E-4</v>
      </c>
      <c r="C790" s="16">
        <f>CSX!D790</f>
        <v>1.0208699746153281E-2</v>
      </c>
      <c r="D790" s="16">
        <f>JNJ!E790</f>
        <v>-0.13841373622811459</v>
      </c>
      <c r="E790" s="16">
        <f>CSX!E790</f>
        <v>2.5725923360306271</v>
      </c>
    </row>
    <row r="791" spans="1:5" ht="15.75" customHeight="1">
      <c r="A791" s="2">
        <v>44490</v>
      </c>
      <c r="B791" s="16">
        <f>JNJ!D791</f>
        <v>-2.3229257203945383E-3</v>
      </c>
      <c r="C791" s="16">
        <f>CSX!D791</f>
        <v>1.5834281115057299E-2</v>
      </c>
      <c r="D791" s="16">
        <f>JNJ!E791</f>
        <v>-0.5853772815394237</v>
      </c>
      <c r="E791" s="16">
        <f>CSX!E791</f>
        <v>3.9902388409944396</v>
      </c>
    </row>
    <row r="792" spans="1:5" ht="15.75" customHeight="1">
      <c r="A792" s="2">
        <v>44491</v>
      </c>
      <c r="B792" s="16">
        <f>JNJ!D792</f>
        <v>1.9565153462367331E-3</v>
      </c>
      <c r="C792" s="16">
        <f>CSX!D792</f>
        <v>1.1642944411447666E-2</v>
      </c>
      <c r="D792" s="16">
        <f>JNJ!E792</f>
        <v>0.49304186725165672</v>
      </c>
      <c r="E792" s="16">
        <f>CSX!E792</f>
        <v>2.934021991684812</v>
      </c>
    </row>
    <row r="793" spans="1:5" ht="15.75" customHeight="1">
      <c r="A793" s="2">
        <v>44494</v>
      </c>
      <c r="B793" s="16">
        <f>JNJ!D793</f>
        <v>2.1965411907623111E-3</v>
      </c>
      <c r="C793" s="16">
        <f>CSX!D793</f>
        <v>8.7141536660384662E-3</v>
      </c>
      <c r="D793" s="16">
        <f>JNJ!E793</f>
        <v>0.55352838007210237</v>
      </c>
      <c r="E793" s="16">
        <f>CSX!E793</f>
        <v>2.1959667238416936</v>
      </c>
    </row>
    <row r="794" spans="1:5" ht="15.75" customHeight="1">
      <c r="A794" s="2">
        <v>44495</v>
      </c>
      <c r="B794" s="16">
        <f>JNJ!D794</f>
        <v>1.0126480787081144E-2</v>
      </c>
      <c r="C794" s="16">
        <f>CSX!D794</f>
        <v>-1.1201992094986618E-3</v>
      </c>
      <c r="D794" s="16">
        <f>JNJ!E794</f>
        <v>2.5518731583444483</v>
      </c>
      <c r="E794" s="16">
        <f>CSX!E794</f>
        <v>-0.28229020079366279</v>
      </c>
    </row>
    <row r="795" spans="1:5" ht="15.75" customHeight="1">
      <c r="A795" s="2">
        <v>44496</v>
      </c>
      <c r="B795" s="16">
        <f>JNJ!D795</f>
        <v>-1.2200904660753693E-2</v>
      </c>
      <c r="C795" s="16">
        <f>CSX!D795</f>
        <v>4.7519041141264283E-3</v>
      </c>
      <c r="D795" s="16">
        <f>JNJ!E795</f>
        <v>-3.0746279745099305</v>
      </c>
      <c r="E795" s="16">
        <f>CSX!E795</f>
        <v>1.19747983675986</v>
      </c>
    </row>
    <row r="796" spans="1:5" ht="15.75" customHeight="1">
      <c r="A796" s="2">
        <v>44497</v>
      </c>
      <c r="B796" s="16">
        <f>JNJ!D796</f>
        <v>-5.4501843977965616E-3</v>
      </c>
      <c r="C796" s="16">
        <f>CSX!D796</f>
        <v>1.0541137730405218E-2</v>
      </c>
      <c r="D796" s="16">
        <f>JNJ!E796</f>
        <v>-1.3734464682447336</v>
      </c>
      <c r="E796" s="16">
        <f>CSX!E796</f>
        <v>2.6563667080621149</v>
      </c>
    </row>
    <row r="797" spans="1:5" ht="15.75" customHeight="1">
      <c r="A797" s="2">
        <v>44498</v>
      </c>
      <c r="B797" s="16">
        <f>JNJ!D797</f>
        <v>1.8429794230417223E-4</v>
      </c>
      <c r="C797" s="16">
        <f>CSX!D797</f>
        <v>-1.9334475395553111E-3</v>
      </c>
      <c r="D797" s="16">
        <f>JNJ!E797</f>
        <v>4.6443081460651403E-2</v>
      </c>
      <c r="E797" s="16">
        <f>CSX!E797</f>
        <v>-0.4872287799679384</v>
      </c>
    </row>
    <row r="798" spans="1:5" ht="15.75" customHeight="1">
      <c r="A798" s="2">
        <v>44501</v>
      </c>
      <c r="B798" s="16">
        <f>JNJ!D798</f>
        <v>8.5901667732951874E-4</v>
      </c>
      <c r="C798" s="16">
        <f>CSX!D798</f>
        <v>-1.3359594304976423E-2</v>
      </c>
      <c r="D798" s="16">
        <f>JNJ!E798</f>
        <v>0.21647220268703873</v>
      </c>
      <c r="E798" s="16">
        <f>CSX!E798</f>
        <v>-3.3666177648540585</v>
      </c>
    </row>
    <row r="799" spans="1:5" ht="15.75" customHeight="1">
      <c r="A799" s="2">
        <v>44502</v>
      </c>
      <c r="B799" s="16">
        <f>JNJ!D799</f>
        <v>1.5641778629690288E-2</v>
      </c>
      <c r="C799" s="16">
        <f>CSX!D799</f>
        <v>0</v>
      </c>
      <c r="D799" s="16">
        <f>JNJ!E799</f>
        <v>3.9417282146819526</v>
      </c>
      <c r="E799" s="16">
        <f>CSX!E799</f>
        <v>0</v>
      </c>
    </row>
    <row r="800" spans="1:5" ht="15.75" customHeight="1">
      <c r="A800" s="2">
        <v>44503</v>
      </c>
      <c r="B800" s="16">
        <f>JNJ!D800</f>
        <v>-3.2056510289279806E-3</v>
      </c>
      <c r="C800" s="16">
        <f>CSX!D800</f>
        <v>-2.8026036074623719E-4</v>
      </c>
      <c r="D800" s="16">
        <f>JNJ!E800</f>
        <v>-0.80782405928985113</v>
      </c>
      <c r="E800" s="16">
        <f>CSX!E800</f>
        <v>-7.0625610908051778E-2</v>
      </c>
    </row>
    <row r="801" spans="1:5" ht="15.75" customHeight="1">
      <c r="A801" s="2">
        <v>44504</v>
      </c>
      <c r="B801" s="16">
        <f>JNJ!D801</f>
        <v>-2.7906606507802066E-3</v>
      </c>
      <c r="C801" s="16">
        <f>CSX!D801</f>
        <v>-7.0313767729862694E-3</v>
      </c>
      <c r="D801" s="16">
        <f>JNJ!E801</f>
        <v>-0.70324648399661205</v>
      </c>
      <c r="E801" s="16">
        <f>CSX!E801</f>
        <v>-1.7719069467925399</v>
      </c>
    </row>
    <row r="802" spans="1:5" ht="15.75" customHeight="1">
      <c r="A802" s="2">
        <v>44505</v>
      </c>
      <c r="B802" s="16">
        <f>JNJ!D802</f>
        <v>-7.1335521596078075E-3</v>
      </c>
      <c r="C802" s="16">
        <f>CSX!D802</f>
        <v>-5.6456948717552335E-4</v>
      </c>
      <c r="D802" s="16">
        <f>JNJ!E802</f>
        <v>-1.7976551442211675</v>
      </c>
      <c r="E802" s="16">
        <f>CSX!E802</f>
        <v>-0.14227151076823188</v>
      </c>
    </row>
    <row r="803" spans="1:5" ht="15.75" customHeight="1">
      <c r="A803" s="2">
        <v>44508</v>
      </c>
      <c r="B803" s="16">
        <f>JNJ!D803</f>
        <v>-3.4323625022461258E-3</v>
      </c>
      <c r="C803" s="16">
        <f>CSX!D803</f>
        <v>1.692984566534511E-3</v>
      </c>
      <c r="D803" s="16">
        <f>JNJ!E803</f>
        <v>-0.86495535056602368</v>
      </c>
      <c r="E803" s="16">
        <f>CSX!E803</f>
        <v>0.42663211076669677</v>
      </c>
    </row>
    <row r="804" spans="1:5" ht="15.75" customHeight="1">
      <c r="A804" s="2">
        <v>44509</v>
      </c>
      <c r="B804" s="16">
        <f>JNJ!D804</f>
        <v>-2.2129752680937992E-3</v>
      </c>
      <c r="C804" s="16">
        <f>CSX!D804</f>
        <v>1.9714511065165707E-3</v>
      </c>
      <c r="D804" s="16">
        <f>JNJ!E804</f>
        <v>-0.55766976755963737</v>
      </c>
      <c r="E804" s="16">
        <f>CSX!E804</f>
        <v>0.4968056788421758</v>
      </c>
    </row>
    <row r="805" spans="1:5" ht="15.75" customHeight="1">
      <c r="A805" s="2">
        <v>44510</v>
      </c>
      <c r="B805" s="16">
        <f>JNJ!D805</f>
        <v>1.0772033934273194E-2</v>
      </c>
      <c r="C805" s="16">
        <f>CSX!D805</f>
        <v>-1.9714511065165156E-3</v>
      </c>
      <c r="D805" s="16">
        <f>JNJ!E805</f>
        <v>2.7145525514368449</v>
      </c>
      <c r="E805" s="16">
        <f>CSX!E805</f>
        <v>-0.49680567884216192</v>
      </c>
    </row>
    <row r="806" spans="1:5" ht="15.75" customHeight="1">
      <c r="A806" s="2">
        <v>44511</v>
      </c>
      <c r="B806" s="16">
        <f>JNJ!D806</f>
        <v>-7.3932390862741452E-3</v>
      </c>
      <c r="C806" s="16">
        <f>CSX!D806</f>
        <v>-9.9164471545701224E-3</v>
      </c>
      <c r="D806" s="16">
        <f>JNJ!E806</f>
        <v>-1.8630962497410846</v>
      </c>
      <c r="E806" s="16">
        <f>CSX!E806</f>
        <v>-2.498944682951671</v>
      </c>
    </row>
    <row r="807" spans="1:5" ht="15.75" customHeight="1">
      <c r="A807" s="2">
        <v>44512</v>
      </c>
      <c r="B807" s="16">
        <f>JNJ!D807</f>
        <v>1.1887729356306085E-2</v>
      </c>
      <c r="C807" s="16">
        <f>CSX!D807</f>
        <v>3.1271852230288335E-3</v>
      </c>
      <c r="D807" s="16">
        <f>JNJ!E807</f>
        <v>2.9957077977891333</v>
      </c>
      <c r="E807" s="16">
        <f>CSX!E807</f>
        <v>0.78805067620326608</v>
      </c>
    </row>
    <row r="808" spans="1:5" ht="15.75" customHeight="1">
      <c r="A808" s="2">
        <v>44515</v>
      </c>
      <c r="B808" s="16">
        <f>JNJ!D808</f>
        <v>-9.0706463209488317E-3</v>
      </c>
      <c r="C808" s="16">
        <f>CSX!D808</f>
        <v>-1.1359899870197383E-3</v>
      </c>
      <c r="D808" s="16">
        <f>JNJ!E808</f>
        <v>-2.2858028728791058</v>
      </c>
      <c r="E808" s="16">
        <f>CSX!E808</f>
        <v>-0.28626947672897407</v>
      </c>
    </row>
    <row r="809" spans="1:5" ht="15.75" customHeight="1">
      <c r="A809" s="2">
        <v>44516</v>
      </c>
      <c r="B809" s="16">
        <f>JNJ!D809</f>
        <v>-5.2116803486955358E-3</v>
      </c>
      <c r="C809" s="16">
        <f>CSX!D809</f>
        <v>-1.1374278837339019E-3</v>
      </c>
      <c r="D809" s="16">
        <f>JNJ!E809</f>
        <v>-1.3133434478712751</v>
      </c>
      <c r="E809" s="16">
        <f>CSX!E809</f>
        <v>-0.28663182670094328</v>
      </c>
    </row>
    <row r="810" spans="1:5" ht="15.75" customHeight="1">
      <c r="A810" s="2">
        <v>44517</v>
      </c>
      <c r="B810" s="16">
        <f>JNJ!D810</f>
        <v>3.7430027689759164E-3</v>
      </c>
      <c r="C810" s="16">
        <f>CSX!D810</f>
        <v>1.1034130908811543E-2</v>
      </c>
      <c r="D810" s="16">
        <f>JNJ!E810</f>
        <v>0.94323669778193098</v>
      </c>
      <c r="E810" s="16">
        <f>CSX!E810</f>
        <v>2.7806009890205088</v>
      </c>
    </row>
    <row r="811" spans="1:5" ht="15.75" customHeight="1">
      <c r="A811" s="2">
        <v>44518</v>
      </c>
      <c r="B811" s="16">
        <f>JNJ!D811</f>
        <v>-5.4044679241506913E-3</v>
      </c>
      <c r="C811" s="16">
        <f>CSX!D811</f>
        <v>1.867670679044341E-2</v>
      </c>
      <c r="D811" s="16">
        <f>JNJ!E811</f>
        <v>-1.3619259168859743</v>
      </c>
      <c r="E811" s="16">
        <f>CSX!E811</f>
        <v>4.7065301111917393</v>
      </c>
    </row>
    <row r="812" spans="1:5" ht="15.75" customHeight="1">
      <c r="A812" s="2">
        <v>44519</v>
      </c>
      <c r="B812" s="16">
        <f>JNJ!D812</f>
        <v>3.0129002357777209E-3</v>
      </c>
      <c r="C812" s="16">
        <f>CSX!D812</f>
        <v>-3.5967366674881907E-3</v>
      </c>
      <c r="D812" s="16">
        <f>JNJ!E812</f>
        <v>0.75925085941598569</v>
      </c>
      <c r="E812" s="16">
        <f>CSX!E812</f>
        <v>-0.90637764020702405</v>
      </c>
    </row>
    <row r="813" spans="1:5" ht="15.75" customHeight="1">
      <c r="A813" s="2">
        <v>44522</v>
      </c>
      <c r="B813" s="16">
        <f>JNJ!D813</f>
        <v>-1.3249324290650608E-2</v>
      </c>
      <c r="C813" s="16">
        <f>CSX!D813</f>
        <v>-8.3189373674207208E-4</v>
      </c>
      <c r="D813" s="16">
        <f>JNJ!E813</f>
        <v>-3.3388297212439531</v>
      </c>
      <c r="E813" s="16">
        <f>CSX!E813</f>
        <v>-0.20963722165900217</v>
      </c>
    </row>
    <row r="814" spans="1:5" ht="15.75" customHeight="1">
      <c r="A814" s="2">
        <v>44523</v>
      </c>
      <c r="B814" s="16">
        <f>JNJ!D814</f>
        <v>6.1800786677826671E-3</v>
      </c>
      <c r="C814" s="16">
        <f>CSX!D814</f>
        <v>1.1857293587162228E-2</v>
      </c>
      <c r="D814" s="16">
        <f>JNJ!E814</f>
        <v>1.5573798242812322</v>
      </c>
      <c r="E814" s="16">
        <f>CSX!E814</f>
        <v>2.9880379839648814</v>
      </c>
    </row>
    <row r="815" spans="1:5" ht="15.75" customHeight="1">
      <c r="A815" s="2">
        <v>44524</v>
      </c>
      <c r="B815" s="16">
        <f>JNJ!D815</f>
        <v>-2.8043273803730921E-3</v>
      </c>
      <c r="C815" s="16">
        <f>CSX!D815</f>
        <v>-6.3245420763674755E-3</v>
      </c>
      <c r="D815" s="16">
        <f>JNJ!E815</f>
        <v>-0.70669049985401922</v>
      </c>
      <c r="E815" s="16">
        <f>CSX!E815</f>
        <v>-1.5937846032446039</v>
      </c>
    </row>
    <row r="816" spans="1:5" ht="15.75" customHeight="1">
      <c r="A816" s="2">
        <v>44526</v>
      </c>
      <c r="B816" s="16">
        <f>JNJ!D816</f>
        <v>-6.5115369394409001E-3</v>
      </c>
      <c r="C816" s="16">
        <f>CSX!D816</f>
        <v>-1.8937001467159272E-2</v>
      </c>
      <c r="D816" s="16">
        <f>JNJ!E816</f>
        <v>-1.6409073087391068</v>
      </c>
      <c r="E816" s="16">
        <f>CSX!E816</f>
        <v>-4.7721243697241365</v>
      </c>
    </row>
    <row r="817" spans="1:5" ht="15.75" customHeight="1">
      <c r="A817" s="2">
        <v>44529</v>
      </c>
      <c r="B817" s="16">
        <f>JNJ!D817</f>
        <v>3.4488582178751367E-3</v>
      </c>
      <c r="C817" s="16">
        <f>CSX!D817</f>
        <v>4.0225569080171702E-3</v>
      </c>
      <c r="D817" s="16">
        <f>JNJ!E817</f>
        <v>0.86911227090453447</v>
      </c>
      <c r="E817" s="16">
        <f>CSX!E817</f>
        <v>1.0136843408203269</v>
      </c>
    </row>
    <row r="818" spans="1:5" ht="15.75" customHeight="1">
      <c r="A818" s="2">
        <v>44530</v>
      </c>
      <c r="B818" s="16">
        <f>JNJ!D818</f>
        <v>-2.4203005627746365E-2</v>
      </c>
      <c r="C818" s="16">
        <f>CSX!D818</f>
        <v>-2.7320920827304824E-2</v>
      </c>
      <c r="D818" s="16">
        <f>JNJ!E818</f>
        <v>-6.0991574181920836</v>
      </c>
      <c r="E818" s="16">
        <f>CSX!E818</f>
        <v>-6.8848720484808155</v>
      </c>
    </row>
    <row r="819" spans="1:5" ht="15.75" customHeight="1">
      <c r="A819" s="2">
        <v>44531</v>
      </c>
      <c r="B819" s="16">
        <f>JNJ!D819</f>
        <v>1.3694173098422783E-2</v>
      </c>
      <c r="C819" s="16">
        <f>CSX!D819</f>
        <v>-6.3675255792783906E-3</v>
      </c>
      <c r="D819" s="16">
        <f>JNJ!E819</f>
        <v>3.4509316208025411</v>
      </c>
      <c r="E819" s="16">
        <f>CSX!E819</f>
        <v>-1.6046164459781544</v>
      </c>
    </row>
    <row r="820" spans="1:5" ht="15.75" customHeight="1">
      <c r="A820" s="2">
        <v>44532</v>
      </c>
      <c r="B820" s="16">
        <f>JNJ!D820</f>
        <v>-6.2823368514135867E-3</v>
      </c>
      <c r="C820" s="16">
        <f>CSX!D820</f>
        <v>3.2283737817903113E-2</v>
      </c>
      <c r="D820" s="16">
        <f>JNJ!E820</f>
        <v>-1.5831488865562238</v>
      </c>
      <c r="E820" s="16">
        <f>CSX!E820</f>
        <v>8.1355019301115838</v>
      </c>
    </row>
    <row r="821" spans="1:5" ht="15.75" customHeight="1">
      <c r="A821" s="2">
        <v>44533</v>
      </c>
      <c r="B821" s="16">
        <f>JNJ!D821</f>
        <v>1.4472395032543245E-2</v>
      </c>
      <c r="C821" s="16">
        <f>CSX!D821</f>
        <v>7.5621716578914058E-3</v>
      </c>
      <c r="D821" s="16">
        <f>JNJ!E821</f>
        <v>3.6470435482008976</v>
      </c>
      <c r="E821" s="16">
        <f>CSX!E821</f>
        <v>1.9056672577886342</v>
      </c>
    </row>
    <row r="822" spans="1:5" ht="15.75" customHeight="1">
      <c r="A822" s="2">
        <v>44536</v>
      </c>
      <c r="B822" s="16">
        <f>JNJ!D822</f>
        <v>2.2090762161749638E-2</v>
      </c>
      <c r="C822" s="16">
        <f>CSX!D822</f>
        <v>2.534566302275261E-2</v>
      </c>
      <c r="D822" s="16">
        <f>JNJ!E822</f>
        <v>5.5668720647609087</v>
      </c>
      <c r="E822" s="16">
        <f>CSX!E822</f>
        <v>6.3871070817336575</v>
      </c>
    </row>
    <row r="823" spans="1:5" ht="15.75" customHeight="1">
      <c r="A823" s="2">
        <v>44537</v>
      </c>
      <c r="B823" s="16">
        <f>JNJ!D823</f>
        <v>2.5742202406987733E-3</v>
      </c>
      <c r="C823" s="16">
        <f>CSX!D823</f>
        <v>8.9372318011800775E-3</v>
      </c>
      <c r="D823" s="16">
        <f>JNJ!E823</f>
        <v>0.64870350065609084</v>
      </c>
      <c r="E823" s="16">
        <f>CSX!E823</f>
        <v>2.2521824138973794</v>
      </c>
    </row>
    <row r="824" spans="1:5" ht="15.75" customHeight="1">
      <c r="A824" s="2">
        <v>44538</v>
      </c>
      <c r="B824" s="16">
        <f>JNJ!D824</f>
        <v>5.9811662590952925E-3</v>
      </c>
      <c r="C824" s="16">
        <f>CSX!D824</f>
        <v>-3.7818878692459524E-3</v>
      </c>
      <c r="D824" s="16">
        <f>JNJ!E824</f>
        <v>1.5072538972920138</v>
      </c>
      <c r="E824" s="16">
        <f>CSX!E824</f>
        <v>-0.95303574304997996</v>
      </c>
    </row>
    <row r="825" spans="1:5" ht="15.75" customHeight="1">
      <c r="A825" s="2">
        <v>44539</v>
      </c>
      <c r="B825" s="16">
        <f>JNJ!D825</f>
        <v>9.4477268942663919E-3</v>
      </c>
      <c r="C825" s="16">
        <f>CSX!D825</f>
        <v>-9.2442065840319023E-3</v>
      </c>
      <c r="D825" s="16">
        <f>JNJ!E825</f>
        <v>2.3808271773551306</v>
      </c>
      <c r="E825" s="16">
        <f>CSX!E825</f>
        <v>-2.3295400591760393</v>
      </c>
    </row>
    <row r="826" spans="1:5" ht="15.75" customHeight="1">
      <c r="A826" s="2">
        <v>44540</v>
      </c>
      <c r="B826" s="16">
        <f>JNJ!D826</f>
        <v>-2.4743974085121774E-3</v>
      </c>
      <c r="C826" s="16">
        <f>CSX!D826</f>
        <v>3.5447555373218581E-3</v>
      </c>
      <c r="D826" s="16">
        <f>JNJ!E826</f>
        <v>-0.62354814694506866</v>
      </c>
      <c r="E826" s="16">
        <f>CSX!E826</f>
        <v>0.89327839540510823</v>
      </c>
    </row>
    <row r="827" spans="1:5" ht="15.75" customHeight="1">
      <c r="A827" s="2">
        <v>44543</v>
      </c>
      <c r="B827" s="16">
        <f>JNJ!D827</f>
        <v>1.7728052339801507E-2</v>
      </c>
      <c r="C827" s="16">
        <f>CSX!D827</f>
        <v>-2.0069587231918803E-2</v>
      </c>
      <c r="D827" s="16">
        <f>JNJ!E827</f>
        <v>4.4674691896299796</v>
      </c>
      <c r="E827" s="16">
        <f>CSX!E827</f>
        <v>-5.0575359824435386</v>
      </c>
    </row>
    <row r="828" spans="1:5" ht="15.75" customHeight="1">
      <c r="A828" s="2">
        <v>44544</v>
      </c>
      <c r="B828" s="16">
        <f>JNJ!D828</f>
        <v>1.0863911315579788E-2</v>
      </c>
      <c r="C828" s="16">
        <f>CSX!D828</f>
        <v>-2.5023670232290286E-3</v>
      </c>
      <c r="D828" s="16">
        <f>JNJ!E828</f>
        <v>2.7377056515261069</v>
      </c>
      <c r="E828" s="16">
        <f>CSX!E828</f>
        <v>-0.63059648985371519</v>
      </c>
    </row>
    <row r="829" spans="1:5" ht="15.75" customHeight="1">
      <c r="A829" s="2">
        <v>44545</v>
      </c>
      <c r="B829" s="16">
        <f>JNJ!D829</f>
        <v>4.9791881618886482E-3</v>
      </c>
      <c r="C829" s="16">
        <f>CSX!D829</f>
        <v>1.5195826680051566E-2</v>
      </c>
      <c r="D829" s="16">
        <f>JNJ!E829</f>
        <v>1.2547554167959394</v>
      </c>
      <c r="E829" s="16">
        <f>CSX!E829</f>
        <v>3.8293483233729946</v>
      </c>
    </row>
    <row r="830" spans="1:5" ht="15.75" customHeight="1">
      <c r="A830" s="2">
        <v>44546</v>
      </c>
      <c r="B830" s="16">
        <f>JNJ!D830</f>
        <v>1.0867364134703626E-2</v>
      </c>
      <c r="C830" s="16">
        <f>CSX!D830</f>
        <v>2.7382033848508893E-3</v>
      </c>
      <c r="D830" s="16">
        <f>JNJ!E830</f>
        <v>2.7385757619453139</v>
      </c>
      <c r="E830" s="16">
        <f>CSX!E830</f>
        <v>0.69002725298242407</v>
      </c>
    </row>
    <row r="831" spans="1:5" ht="15.75" customHeight="1">
      <c r="A831" s="2">
        <v>44547</v>
      </c>
      <c r="B831" s="16">
        <f>JNJ!D831</f>
        <v>-2.8017321249060392E-2</v>
      </c>
      <c r="C831" s="16">
        <f>CSX!D831</f>
        <v>-2.3517325553281166E-2</v>
      </c>
      <c r="D831" s="16">
        <f>JNJ!E831</f>
        <v>-7.0603649547632186</v>
      </c>
      <c r="E831" s="16">
        <f>CSX!E831</f>
        <v>-5.9263660394268536</v>
      </c>
    </row>
    <row r="832" spans="1:5" ht="15.75" customHeight="1">
      <c r="A832" s="2">
        <v>44550</v>
      </c>
      <c r="B832" s="16">
        <f>JNJ!D832</f>
        <v>-2.857271787638132E-3</v>
      </c>
      <c r="C832" s="16">
        <f>CSX!D832</f>
        <v>-1.1544431280526587E-2</v>
      </c>
      <c r="D832" s="16">
        <f>JNJ!E832</f>
        <v>-0.72003249048480922</v>
      </c>
      <c r="E832" s="16">
        <f>CSX!E832</f>
        <v>-2.9091966826926998</v>
      </c>
    </row>
    <row r="833" spans="1:5" ht="15.75" customHeight="1">
      <c r="A833" s="2">
        <v>44551</v>
      </c>
      <c r="B833" s="16">
        <f>JNJ!D833</f>
        <v>-3.224090209576641E-3</v>
      </c>
      <c r="C833" s="16">
        <f>CSX!D833</f>
        <v>1.7962611486211161E-2</v>
      </c>
      <c r="D833" s="16">
        <f>JNJ!E833</f>
        <v>-0.8124707328133135</v>
      </c>
      <c r="E833" s="16">
        <f>CSX!E833</f>
        <v>4.5265780945252123</v>
      </c>
    </row>
    <row r="834" spans="1:5" ht="15.75" customHeight="1">
      <c r="A834" s="2">
        <v>44552</v>
      </c>
      <c r="B834" s="16">
        <f>JNJ!D834</f>
        <v>4.2966060649604083E-3</v>
      </c>
      <c r="C834" s="16">
        <f>CSX!D834</f>
        <v>3.6095171370145096E-3</v>
      </c>
      <c r="D834" s="16">
        <f>JNJ!E834</f>
        <v>1.0827447283700229</v>
      </c>
      <c r="E834" s="16">
        <f>CSX!E834</f>
        <v>0.90959831852765638</v>
      </c>
    </row>
    <row r="835" spans="1:5" ht="15.75" customHeight="1">
      <c r="A835" s="2">
        <v>44553</v>
      </c>
      <c r="B835" s="16">
        <f>JNJ!D835</f>
        <v>1.9037802736145083E-3</v>
      </c>
      <c r="C835" s="16">
        <f>CSX!D835</f>
        <v>1.9487696654454389E-2</v>
      </c>
      <c r="D835" s="16">
        <f>JNJ!E835</f>
        <v>0.47975262895085607</v>
      </c>
      <c r="E835" s="16">
        <f>CSX!E835</f>
        <v>4.910899556922506</v>
      </c>
    </row>
    <row r="836" spans="1:5" ht="15.75" customHeight="1">
      <c r="A836" s="2">
        <v>44557</v>
      </c>
      <c r="B836" s="16">
        <f>JNJ!D836</f>
        <v>8.4045144965725262E-3</v>
      </c>
      <c r="C836" s="16">
        <f>CSX!D836</f>
        <v>1.0813577255653729E-2</v>
      </c>
      <c r="D836" s="16">
        <f>JNJ!E836</f>
        <v>2.1179376531362766</v>
      </c>
      <c r="E836" s="16">
        <f>CSX!E836</f>
        <v>2.7250214684247398</v>
      </c>
    </row>
    <row r="837" spans="1:5" ht="15.75" customHeight="1">
      <c r="A837" s="2">
        <v>44558</v>
      </c>
      <c r="B837" s="16">
        <f>JNJ!D837</f>
        <v>3.9996591402599773E-3</v>
      </c>
      <c r="C837" s="16">
        <f>CSX!D837</f>
        <v>6.1654633189899156E-3</v>
      </c>
      <c r="D837" s="16">
        <f>JNJ!E837</f>
        <v>1.0079141033455143</v>
      </c>
      <c r="E837" s="16">
        <f>CSX!E837</f>
        <v>1.5536967563854587</v>
      </c>
    </row>
    <row r="838" spans="1:5" ht="15.75" customHeight="1">
      <c r="A838" s="2">
        <v>44559</v>
      </c>
      <c r="B838" s="16">
        <f>JNJ!D838</f>
        <v>7.019472981254847E-3</v>
      </c>
      <c r="C838" s="16">
        <f>CSX!D838</f>
        <v>4.266842820235461E-3</v>
      </c>
      <c r="D838" s="16">
        <f>JNJ!E838</f>
        <v>1.7689071912762215</v>
      </c>
      <c r="E838" s="16">
        <f>CSX!E838</f>
        <v>1.0752443906993361</v>
      </c>
    </row>
    <row r="839" spans="1:5" ht="15.75" customHeight="1">
      <c r="A839" s="2">
        <v>44560</v>
      </c>
      <c r="B839" s="16">
        <f>JNJ!D839</f>
        <v>4.4205884867991943E-3</v>
      </c>
      <c r="C839" s="16">
        <f>CSX!D839</f>
        <v>-6.9428464880639555E-3</v>
      </c>
      <c r="D839" s="16">
        <f>JNJ!E839</f>
        <v>1.1139882986733969</v>
      </c>
      <c r="E839" s="16">
        <f>CSX!E839</f>
        <v>-1.7495973149921167</v>
      </c>
    </row>
    <row r="840" spans="1:5" ht="15.75" customHeight="1">
      <c r="A840" s="2">
        <v>44561</v>
      </c>
      <c r="B840" s="16">
        <f>JNJ!D840</f>
        <v>-7.2223941118298423E-3</v>
      </c>
      <c r="C840" s="16">
        <f>CSX!D840</f>
        <v>7.4747947230617232E-3</v>
      </c>
      <c r="D840" s="16">
        <f>JNJ!E840</f>
        <v>-1.8200433161811203</v>
      </c>
      <c r="E840" s="16">
        <f>CSX!E840</f>
        <v>1.8836482702115542</v>
      </c>
    </row>
    <row r="841" spans="1:5" ht="15.75" customHeight="1">
      <c r="A841" s="2">
        <v>44564</v>
      </c>
      <c r="B841" s="16">
        <f>JNJ!D841</f>
        <v>2.7435837230615377E-3</v>
      </c>
      <c r="C841" s="16">
        <f>CSX!D841</f>
        <v>-1.3926329546274365E-2</v>
      </c>
      <c r="D841" s="16">
        <f>JNJ!E841</f>
        <v>0.69138309821150745</v>
      </c>
      <c r="E841" s="16">
        <f>CSX!E841</f>
        <v>-3.5094350456611401</v>
      </c>
    </row>
    <row r="842" spans="1:5" ht="15.75" customHeight="1">
      <c r="A842" s="2">
        <v>44565</v>
      </c>
      <c r="B842" s="16">
        <f>JNJ!D842</f>
        <v>-2.6852877139202261E-3</v>
      </c>
      <c r="C842" s="16">
        <f>CSX!D842</f>
        <v>1.4723898482120204E-2</v>
      </c>
      <c r="D842" s="16">
        <f>JNJ!E842</f>
        <v>-0.67669250390789693</v>
      </c>
      <c r="E842" s="16">
        <f>CSX!E842</f>
        <v>3.7104224174942915</v>
      </c>
    </row>
    <row r="843" spans="1:5" ht="15.75" customHeight="1">
      <c r="A843" s="2">
        <v>44566</v>
      </c>
      <c r="B843" s="16">
        <f>JNJ!D843</f>
        <v>6.641523834411819E-3</v>
      </c>
      <c r="C843" s="16">
        <f>CSX!D843</f>
        <v>-5.0621377748286981E-3</v>
      </c>
      <c r="D843" s="16">
        <f>JNJ!E843</f>
        <v>1.6736640062717785</v>
      </c>
      <c r="E843" s="16">
        <f>CSX!E843</f>
        <v>-1.2756587192568318</v>
      </c>
    </row>
    <row r="844" spans="1:5" ht="15.75" customHeight="1">
      <c r="A844" s="2">
        <v>44567</v>
      </c>
      <c r="B844" s="16">
        <f>JNJ!D844</f>
        <v>-3.4316825544345015E-3</v>
      </c>
      <c r="C844" s="16">
        <f>CSX!D844</f>
        <v>7.1857117194725987E-3</v>
      </c>
      <c r="D844" s="16">
        <f>JNJ!E844</f>
        <v>-0.86478400371749442</v>
      </c>
      <c r="E844" s="16">
        <f>CSX!E844</f>
        <v>1.810799353307095</v>
      </c>
    </row>
    <row r="845" spans="1:5" ht="15.75" customHeight="1">
      <c r="A845" s="2">
        <v>44568</v>
      </c>
      <c r="B845" s="16">
        <f>JNJ!D845</f>
        <v>1.3426972880816134E-2</v>
      </c>
      <c r="C845" s="16">
        <f>CSX!D845</f>
        <v>-5.3176735029259606E-3</v>
      </c>
      <c r="D845" s="16">
        <f>JNJ!E845</f>
        <v>3.3835971659656656</v>
      </c>
      <c r="E845" s="16">
        <f>CSX!E845</f>
        <v>-1.3400537227373421</v>
      </c>
    </row>
    <row r="846" spans="1:5" ht="15.75" customHeight="1">
      <c r="A846" s="2">
        <v>44571</v>
      </c>
      <c r="B846" s="16">
        <f>JNJ!D846</f>
        <v>-4.9563478883864762E-3</v>
      </c>
      <c r="C846" s="16">
        <f>CSX!D846</f>
        <v>-2.6200093902852297E-2</v>
      </c>
      <c r="D846" s="16">
        <f>JNJ!E846</f>
        <v>-1.2489996678733919</v>
      </c>
      <c r="E846" s="16">
        <f>CSX!E846</f>
        <v>-6.6024236635187785</v>
      </c>
    </row>
    <row r="847" spans="1:5" ht="15.75" customHeight="1">
      <c r="A847" s="2">
        <v>44572</v>
      </c>
      <c r="B847" s="16">
        <f>JNJ!D847</f>
        <v>-1.0687044040961371E-2</v>
      </c>
      <c r="C847" s="16">
        <f>CSX!D847</f>
        <v>-6.5898198635199745E-3</v>
      </c>
      <c r="D847" s="16">
        <f>JNJ!E847</f>
        <v>-2.6931350983222657</v>
      </c>
      <c r="E847" s="16">
        <f>CSX!E847</f>
        <v>-1.6606346056070336</v>
      </c>
    </row>
    <row r="848" spans="1:5" ht="15.75" customHeight="1">
      <c r="A848" s="2">
        <v>44573</v>
      </c>
      <c r="B848" s="16">
        <f>JNJ!D848</f>
        <v>-8.5623051433715465E-3</v>
      </c>
      <c r="C848" s="16">
        <f>CSX!D848</f>
        <v>9.3227570620606232E-3</v>
      </c>
      <c r="D848" s="16">
        <f>JNJ!E848</f>
        <v>-2.1577008961296298</v>
      </c>
      <c r="E848" s="16">
        <f>CSX!E848</f>
        <v>2.3493347796392769</v>
      </c>
    </row>
    <row r="849" spans="1:5" ht="15.75" customHeight="1">
      <c r="A849" s="2">
        <v>44574</v>
      </c>
      <c r="B849" s="16">
        <f>JNJ!D849</f>
        <v>-6.0845993389440269E-3</v>
      </c>
      <c r="C849" s="16">
        <f>CSX!D849</f>
        <v>2.7257114432441996E-3</v>
      </c>
      <c r="D849" s="16">
        <f>JNJ!E849</f>
        <v>-1.5333190334138949</v>
      </c>
      <c r="E849" s="16">
        <f>CSX!E849</f>
        <v>0.68687928369753826</v>
      </c>
    </row>
    <row r="850" spans="1:5" ht="15.75" customHeight="1">
      <c r="A850" s="2">
        <v>44575</v>
      </c>
      <c r="B850" s="16">
        <f>JNJ!D850</f>
        <v>-5.4665491663588601E-3</v>
      </c>
      <c r="C850" s="16">
        <f>CSX!D850</f>
        <v>-8.1992999319410818E-3</v>
      </c>
      <c r="D850" s="16">
        <f>JNJ!E850</f>
        <v>-1.3775703899224327</v>
      </c>
      <c r="E850" s="16">
        <f>CSX!E850</f>
        <v>-2.0662235828491524</v>
      </c>
    </row>
    <row r="851" spans="1:5" ht="15.75" customHeight="1">
      <c r="A851" s="2">
        <v>44579</v>
      </c>
      <c r="B851" s="16">
        <f>JNJ!D851</f>
        <v>-4.4185496831500547E-3</v>
      </c>
      <c r="C851" s="16">
        <f>CSX!D851</f>
        <v>-3.3201238064071284E-2</v>
      </c>
      <c r="D851" s="16">
        <f>JNJ!E851</f>
        <v>-1.1134745201538139</v>
      </c>
      <c r="E851" s="16">
        <f>CSX!E851</f>
        <v>-8.3667119921459641</v>
      </c>
    </row>
    <row r="852" spans="1:5" ht="15.75" customHeight="1">
      <c r="A852" s="2">
        <v>44580</v>
      </c>
      <c r="B852" s="16">
        <f>JNJ!D852</f>
        <v>-3.1169185381161105E-3</v>
      </c>
      <c r="C852" s="16">
        <f>CSX!D852</f>
        <v>0</v>
      </c>
      <c r="D852" s="16">
        <f>JNJ!E852</f>
        <v>-0.78546347160525987</v>
      </c>
      <c r="E852" s="16">
        <f>CSX!E852</f>
        <v>0</v>
      </c>
    </row>
    <row r="853" spans="1:5" ht="15.75" customHeight="1">
      <c r="A853" s="2">
        <v>44581</v>
      </c>
      <c r="B853" s="16">
        <f>JNJ!D853</f>
        <v>-8.0161796106959851E-3</v>
      </c>
      <c r="C853" s="16">
        <f>CSX!D853</f>
        <v>-2.836850291750505E-4</v>
      </c>
      <c r="D853" s="16">
        <f>JNJ!E853</f>
        <v>-2.0200772618953882</v>
      </c>
      <c r="E853" s="16">
        <f>CSX!E853</f>
        <v>-7.1488627352112727E-2</v>
      </c>
    </row>
    <row r="854" spans="1:5" ht="15.75" customHeight="1">
      <c r="A854" s="2">
        <v>44582</v>
      </c>
      <c r="B854" s="16">
        <f>JNJ!D854</f>
        <v>-2.3021849475470895E-3</v>
      </c>
      <c r="C854" s="16">
        <f>CSX!D854</f>
        <v>-3.2884522431275195E-2</v>
      </c>
      <c r="D854" s="16">
        <f>JNJ!E854</f>
        <v>-0.58015060678186658</v>
      </c>
      <c r="E854" s="16">
        <f>CSX!E854</f>
        <v>-8.286899652681349</v>
      </c>
    </row>
    <row r="855" spans="1:5" ht="15.75" customHeight="1">
      <c r="A855" s="2">
        <v>44585</v>
      </c>
      <c r="B855" s="16">
        <f>JNJ!D855</f>
        <v>-1.1591225385426599E-2</v>
      </c>
      <c r="C855" s="16">
        <f>CSX!D855</f>
        <v>7.5957239541781059E-3</v>
      </c>
      <c r="D855" s="16">
        <f>JNJ!E855</f>
        <v>-2.920988797127503</v>
      </c>
      <c r="E855" s="16">
        <f>CSX!E855</f>
        <v>1.9141224364528826</v>
      </c>
    </row>
    <row r="856" spans="1:5" ht="15.75" customHeight="1">
      <c r="A856" s="2">
        <v>44586</v>
      </c>
      <c r="B856" s="16">
        <f>JNJ!D856</f>
        <v>2.8193131455450653E-2</v>
      </c>
      <c r="C856" s="16">
        <f>CSX!D856</f>
        <v>-1.8802022031600592E-2</v>
      </c>
      <c r="D856" s="16">
        <f>JNJ!E856</f>
        <v>7.1046691267735644</v>
      </c>
      <c r="E856" s="16">
        <f>CSX!E856</f>
        <v>-4.7381095519633494</v>
      </c>
    </row>
    <row r="857" spans="1:5" ht="15.75" customHeight="1">
      <c r="A857" s="2">
        <v>44587</v>
      </c>
      <c r="B857" s="16">
        <f>JNJ!D857</f>
        <v>4.4642215179927685E-3</v>
      </c>
      <c r="C857" s="16">
        <f>CSX!D857</f>
        <v>-2.0781258186145495E-3</v>
      </c>
      <c r="D857" s="16">
        <f>JNJ!E857</f>
        <v>1.1249838225341777</v>
      </c>
      <c r="E857" s="16">
        <f>CSX!E857</f>
        <v>-0.52368770629086647</v>
      </c>
    </row>
    <row r="858" spans="1:5" ht="15.75" customHeight="1">
      <c r="A858" s="2">
        <v>44588</v>
      </c>
      <c r="B858" s="16">
        <f>JNJ!D858</f>
        <v>1.3039578318222816E-2</v>
      </c>
      <c r="C858" s="16">
        <f>CSX!D858</f>
        <v>-2.6780719622936395E-3</v>
      </c>
      <c r="D858" s="16">
        <f>JNJ!E858</f>
        <v>3.2859737361921497</v>
      </c>
      <c r="E858" s="16">
        <f>CSX!E858</f>
        <v>-0.67487413449799716</v>
      </c>
    </row>
    <row r="859" spans="1:5" ht="15.75" customHeight="1">
      <c r="A859" s="2">
        <v>44589</v>
      </c>
      <c r="B859" s="16">
        <f>JNJ!D859</f>
        <v>7.0097301160478697E-3</v>
      </c>
      <c r="C859" s="16">
        <f>CSX!D859</f>
        <v>2.5593536770551348E-2</v>
      </c>
      <c r="D859" s="16">
        <f>JNJ!E859</f>
        <v>1.7664519892440631</v>
      </c>
      <c r="E859" s="16">
        <f>CSX!E859</f>
        <v>6.4495712661789399</v>
      </c>
    </row>
    <row r="860" spans="1:5" ht="15.75" customHeight="1">
      <c r="A860" s="2">
        <v>44592</v>
      </c>
      <c r="B860" s="16">
        <f>JNJ!D860</f>
        <v>2.9064039935412793E-3</v>
      </c>
      <c r="C860" s="16">
        <f>CSX!D860</f>
        <v>-6.1179721443955608E-3</v>
      </c>
      <c r="D860" s="16">
        <f>JNJ!E860</f>
        <v>0.73241380637240239</v>
      </c>
      <c r="E860" s="16">
        <f>CSX!E860</f>
        <v>-1.5417289803876812</v>
      </c>
    </row>
    <row r="861" spans="1:5" ht="15.75" customHeight="1">
      <c r="A861" s="2">
        <v>44593</v>
      </c>
      <c r="B861" s="16">
        <f>JNJ!D861</f>
        <v>-8.2176361938242244E-3</v>
      </c>
      <c r="C861" s="16">
        <f>CSX!D861</f>
        <v>1.4505315617753946E-2</v>
      </c>
      <c r="D861" s="16">
        <f>JNJ!E861</f>
        <v>-2.0708443208437046</v>
      </c>
      <c r="E861" s="16">
        <f>CSX!E861</f>
        <v>3.6553395356739946</v>
      </c>
    </row>
    <row r="862" spans="1:5" ht="15.75" customHeight="1">
      <c r="A862" s="2">
        <v>44594</v>
      </c>
      <c r="B862" s="16">
        <f>JNJ!D862</f>
        <v>1.0999720651157946E-2</v>
      </c>
      <c r="C862" s="16">
        <f>CSX!D862</f>
        <v>1.4014309123122138E-2</v>
      </c>
      <c r="D862" s="16">
        <f>JNJ!E862</f>
        <v>2.7719296040918024</v>
      </c>
      <c r="E862" s="16">
        <f>CSX!E862</f>
        <v>3.5316058990267787</v>
      </c>
    </row>
    <row r="863" spans="1:5" ht="15.75" customHeight="1">
      <c r="A863" s="2">
        <v>44595</v>
      </c>
      <c r="B863" s="16">
        <f>JNJ!D863</f>
        <v>-5.7998991105723752E-5</v>
      </c>
      <c r="C863" s="16">
        <f>CSX!D863</f>
        <v>-1.7187561111326143E-2</v>
      </c>
      <c r="D863" s="16">
        <f>JNJ!E863</f>
        <v>-1.4615745758642386E-2</v>
      </c>
      <c r="E863" s="16">
        <f>CSX!E863</f>
        <v>-4.3312654000541881</v>
      </c>
    </row>
    <row r="864" spans="1:5" ht="15.75" customHeight="1">
      <c r="A864" s="2">
        <v>44596</v>
      </c>
      <c r="B864" s="16">
        <f>JNJ!D864</f>
        <v>-6.5622200053410806E-3</v>
      </c>
      <c r="C864" s="16">
        <f>CSX!D864</f>
        <v>-8.9972434492588908E-3</v>
      </c>
      <c r="D864" s="16">
        <f>JNJ!E864</f>
        <v>-1.6536794413459524</v>
      </c>
      <c r="E864" s="16">
        <f>CSX!E864</f>
        <v>-2.2673053492132405</v>
      </c>
    </row>
    <row r="865" spans="1:5" ht="15.75" customHeight="1">
      <c r="A865" s="2">
        <v>44599</v>
      </c>
      <c r="B865" s="16">
        <f>JNJ!D865</f>
        <v>-3.3266145376591142E-3</v>
      </c>
      <c r="C865" s="16">
        <f>CSX!D865</f>
        <v>-1.9132312844153117E-2</v>
      </c>
      <c r="D865" s="16">
        <f>JNJ!E865</f>
        <v>-0.83830686349009675</v>
      </c>
      <c r="E865" s="16">
        <f>CSX!E865</f>
        <v>-4.8213428367265854</v>
      </c>
    </row>
    <row r="866" spans="1:5" ht="15.75" customHeight="1">
      <c r="A866" s="2">
        <v>44600</v>
      </c>
      <c r="B866" s="16">
        <f>JNJ!D866</f>
        <v>2.6271792009723341E-3</v>
      </c>
      <c r="C866" s="16">
        <f>CSX!D866</f>
        <v>1.3577591464465976E-2</v>
      </c>
      <c r="D866" s="16">
        <f>JNJ!E866</f>
        <v>0.66204915864502822</v>
      </c>
      <c r="E866" s="16">
        <f>CSX!E866</f>
        <v>3.4215530490454258</v>
      </c>
    </row>
    <row r="867" spans="1:5" ht="15.75" customHeight="1">
      <c r="A867" s="2">
        <v>44601</v>
      </c>
      <c r="B867" s="16">
        <f>JNJ!D867</f>
        <v>-1.1657221596212284E-4</v>
      </c>
      <c r="C867" s="16">
        <f>CSX!D867</f>
        <v>1.8301294963302444E-2</v>
      </c>
      <c r="D867" s="16">
        <f>JNJ!E867</f>
        <v>-2.9376198422454956E-2</v>
      </c>
      <c r="E867" s="16">
        <f>CSX!E867</f>
        <v>4.6119263307522163</v>
      </c>
    </row>
    <row r="868" spans="1:5" ht="15.75" customHeight="1">
      <c r="A868" s="2">
        <v>44602</v>
      </c>
      <c r="B868" s="16">
        <f>JNJ!D868</f>
        <v>-1.214422809579095E-2</v>
      </c>
      <c r="C868" s="16">
        <f>CSX!D868</f>
        <v>-2.1825593251795585E-2</v>
      </c>
      <c r="D868" s="16">
        <f>JNJ!E868</f>
        <v>-3.0603454801393193</v>
      </c>
      <c r="E868" s="16">
        <f>CSX!E868</f>
        <v>-5.5000494994524871</v>
      </c>
    </row>
    <row r="869" spans="1:5" ht="15.75" customHeight="1">
      <c r="A869" s="2">
        <v>44603</v>
      </c>
      <c r="B869" s="16">
        <f>JNJ!D869</f>
        <v>-1.0144423493550901E-2</v>
      </c>
      <c r="C869" s="16">
        <f>CSX!D869</f>
        <v>-1.8409038977643156E-2</v>
      </c>
      <c r="D869" s="16">
        <f>JNJ!E869</f>
        <v>-2.556394720374827</v>
      </c>
      <c r="E869" s="16">
        <f>CSX!E869</f>
        <v>-4.6390778223660751</v>
      </c>
    </row>
    <row r="870" spans="1:5" ht="15.75" customHeight="1">
      <c r="A870" s="2">
        <v>44606</v>
      </c>
      <c r="B870" s="16">
        <f>JNJ!D870</f>
        <v>-1.2661080442339184E-2</v>
      </c>
      <c r="C870" s="16">
        <f>CSX!D870</f>
        <v>1.6347558357715376E-2</v>
      </c>
      <c r="D870" s="16">
        <f>JNJ!E870</f>
        <v>-3.1905922714694746</v>
      </c>
      <c r="E870" s="16">
        <f>CSX!E870</f>
        <v>4.1195847061442752</v>
      </c>
    </row>
    <row r="871" spans="1:5" ht="15.75" customHeight="1">
      <c r="A871" s="2">
        <v>44607</v>
      </c>
      <c r="B871" s="16">
        <f>JNJ!D871</f>
        <v>1.0273111766246627E-2</v>
      </c>
      <c r="C871" s="16">
        <f>CSX!D871</f>
        <v>1.840266312564718E-2</v>
      </c>
      <c r="D871" s="16">
        <f>JNJ!E871</f>
        <v>2.5888241650941497</v>
      </c>
      <c r="E871" s="16">
        <f>CSX!E871</f>
        <v>4.6374711076630897</v>
      </c>
    </row>
    <row r="872" spans="1:5" ht="15.75" customHeight="1">
      <c r="A872" s="2">
        <v>44608</v>
      </c>
      <c r="B872" s="16">
        <f>JNJ!D872</f>
        <v>-5.9773680266719169E-4</v>
      </c>
      <c r="C872" s="16">
        <f>CSX!D872</f>
        <v>1.7785749618634137E-2</v>
      </c>
      <c r="D872" s="16">
        <f>JNJ!E872</f>
        <v>-0.15062967427213231</v>
      </c>
      <c r="E872" s="16">
        <f>CSX!E872</f>
        <v>4.4820089038958022</v>
      </c>
    </row>
    <row r="873" spans="1:5" ht="15.75" customHeight="1">
      <c r="A873" s="2">
        <v>44609</v>
      </c>
      <c r="B873" s="16">
        <f>JNJ!D873</f>
        <v>-6.1186723542283423E-3</v>
      </c>
      <c r="C873" s="16">
        <f>CSX!D873</f>
        <v>-1.9918967006485643E-3</v>
      </c>
      <c r="D873" s="16">
        <f>JNJ!E873</f>
        <v>-1.5419054332655422</v>
      </c>
      <c r="E873" s="16">
        <f>CSX!E873</f>
        <v>-0.50195796856343822</v>
      </c>
    </row>
    <row r="874" spans="1:5" ht="15.75" customHeight="1">
      <c r="A874" s="2">
        <v>44610</v>
      </c>
      <c r="B874" s="16">
        <f>JNJ!D874</f>
        <v>-1.0776924142627592E-2</v>
      </c>
      <c r="C874" s="16">
        <f>CSX!D874</f>
        <v>-1.2615099051670693E-2</v>
      </c>
      <c r="D874" s="16">
        <f>JNJ!E874</f>
        <v>-2.7157848839421534</v>
      </c>
      <c r="E874" s="16">
        <f>CSX!E874</f>
        <v>-3.1790049610210147</v>
      </c>
    </row>
    <row r="875" spans="1:5" ht="15.75" customHeight="1">
      <c r="A875" s="2">
        <v>44614</v>
      </c>
      <c r="B875" s="16">
        <f>JNJ!D875</f>
        <v>-1.3682789428188312E-2</v>
      </c>
      <c r="C875" s="16">
        <f>CSX!D875</f>
        <v>-1.2191692432330132E-2</v>
      </c>
      <c r="D875" s="16">
        <f>JNJ!E875</f>
        <v>-3.4480629359034545</v>
      </c>
      <c r="E875" s="16">
        <f>CSX!E875</f>
        <v>-3.0723064929471935</v>
      </c>
    </row>
    <row r="876" spans="1:5" ht="15.75" customHeight="1">
      <c r="A876" s="2">
        <v>44615</v>
      </c>
      <c r="B876" s="16">
        <f>JNJ!D876</f>
        <v>4.9643951806993124E-4</v>
      </c>
      <c r="C876" s="16">
        <f>CSX!D876</f>
        <v>-2.483850578528533E-2</v>
      </c>
      <c r="D876" s="16">
        <f>JNJ!E876</f>
        <v>0.12510275855362268</v>
      </c>
      <c r="E876" s="16">
        <f>CSX!E876</f>
        <v>-6.2593034578919031</v>
      </c>
    </row>
    <row r="877" spans="1:5" ht="15.75" customHeight="1">
      <c r="A877" s="2">
        <v>44616</v>
      </c>
      <c r="B877" s="16">
        <f>JNJ!D877</f>
        <v>-1.9289318682409656E-2</v>
      </c>
      <c r="C877" s="16">
        <f>CSX!D877</f>
        <v>5.9699619883408781E-3</v>
      </c>
      <c r="D877" s="16">
        <f>JNJ!E877</f>
        <v>-4.8609083079672333</v>
      </c>
      <c r="E877" s="16">
        <f>CSX!E877</f>
        <v>1.5044304210619013</v>
      </c>
    </row>
    <row r="878" spans="1:5" ht="15.75" customHeight="1">
      <c r="A878" s="2">
        <v>44617</v>
      </c>
      <c r="B878" s="16">
        <f>JNJ!D878</f>
        <v>4.8507137156737053E-2</v>
      </c>
      <c r="C878" s="16">
        <f>CSX!D878</f>
        <v>2.3891539853236506E-2</v>
      </c>
      <c r="D878" s="16">
        <f>JNJ!E878</f>
        <v>12.223798563497738</v>
      </c>
      <c r="E878" s="16">
        <f>CSX!E878</f>
        <v>6.0206680430155997</v>
      </c>
    </row>
    <row r="879" spans="1:5" ht="15.75" customHeight="1">
      <c r="A879" s="2">
        <v>44620</v>
      </c>
      <c r="B879" s="16">
        <f>JNJ!D879</f>
        <v>-8.6517726705507402E-3</v>
      </c>
      <c r="C879" s="16">
        <f>CSX!D879</f>
        <v>-1.1726865433819575E-2</v>
      </c>
      <c r="D879" s="16">
        <f>JNJ!E879</f>
        <v>-2.1802467129787866</v>
      </c>
      <c r="E879" s="16">
        <f>CSX!E879</f>
        <v>-2.9551700893225328</v>
      </c>
    </row>
    <row r="880" spans="1:5" ht="15.75" customHeight="1">
      <c r="A880" s="2">
        <v>44621</v>
      </c>
      <c r="B880" s="16">
        <f>JNJ!D880</f>
        <v>-3.4696176490570099E-3</v>
      </c>
      <c r="C880" s="16">
        <f>CSX!D880</f>
        <v>-1.6952130339137773E-2</v>
      </c>
      <c r="D880" s="16">
        <f>JNJ!E880</f>
        <v>-0.87434364756236649</v>
      </c>
      <c r="E880" s="16">
        <f>CSX!E880</f>
        <v>-4.2719368454627187</v>
      </c>
    </row>
    <row r="881" spans="1:5" ht="15.75" customHeight="1">
      <c r="A881" s="2">
        <v>44622</v>
      </c>
      <c r="B881" s="16">
        <f>JNJ!D881</f>
        <v>1.236203784782716E-2</v>
      </c>
      <c r="C881" s="16">
        <f>CSX!D881</f>
        <v>3.7384748500251128E-2</v>
      </c>
      <c r="D881" s="16">
        <f>JNJ!E881</f>
        <v>3.1152335376524443</v>
      </c>
      <c r="E881" s="16">
        <f>CSX!E881</f>
        <v>9.4209566220632848</v>
      </c>
    </row>
    <row r="882" spans="1:5" ht="15.75" customHeight="1">
      <c r="A882" s="2">
        <v>44623</v>
      </c>
      <c r="B882" s="16">
        <f>JNJ!D882</f>
        <v>1.4588454689491197E-2</v>
      </c>
      <c r="C882" s="16">
        <f>CSX!D882</f>
        <v>1.9457053412635546E-2</v>
      </c>
      <c r="D882" s="16">
        <f>JNJ!E882</f>
        <v>3.6762905817517817</v>
      </c>
      <c r="E882" s="16">
        <f>CSX!E882</f>
        <v>4.9031774599841578</v>
      </c>
    </row>
    <row r="883" spans="1:5" ht="15.75" customHeight="1">
      <c r="A883" s="2">
        <v>44624</v>
      </c>
      <c r="B883" s="16">
        <f>JNJ!D883</f>
        <v>5.9179880429672191E-3</v>
      </c>
      <c r="C883" s="16">
        <f>CSX!D883</f>
        <v>5.8872854806331275E-2</v>
      </c>
      <c r="D883" s="16">
        <f>JNJ!E883</f>
        <v>1.4913329868277392</v>
      </c>
      <c r="E883" s="16">
        <f>CSX!E883</f>
        <v>14.835959411195482</v>
      </c>
    </row>
    <row r="884" spans="1:5" ht="15.75" customHeight="1">
      <c r="A884" s="2">
        <v>44627</v>
      </c>
      <c r="B884" s="16">
        <f>JNJ!D884</f>
        <v>1.5979797544080684E-2</v>
      </c>
      <c r="C884" s="16">
        <f>CSX!D884</f>
        <v>-1.1284389851661017E-2</v>
      </c>
      <c r="D884" s="16">
        <f>JNJ!E884</f>
        <v>4.0269089811083321</v>
      </c>
      <c r="E884" s="16">
        <f>CSX!E884</f>
        <v>-2.8436662426185761</v>
      </c>
    </row>
    <row r="885" spans="1:5" ht="15.75" customHeight="1">
      <c r="A885" s="2">
        <v>44628</v>
      </c>
      <c r="B885" s="16">
        <f>JNJ!D885</f>
        <v>-2.0474288913853368E-2</v>
      </c>
      <c r="C885" s="16">
        <f>CSX!D885</f>
        <v>-5.6125865160983023E-2</v>
      </c>
      <c r="D885" s="16">
        <f>JNJ!E885</f>
        <v>-5.1595208062910487</v>
      </c>
      <c r="E885" s="16">
        <f>CSX!E885</f>
        <v>-14.143718020567722</v>
      </c>
    </row>
    <row r="886" spans="1:5" ht="15.75" customHeight="1">
      <c r="A886" s="2">
        <v>44629</v>
      </c>
      <c r="B886" s="16">
        <f>JNJ!D886</f>
        <v>3.7860957717012838E-3</v>
      </c>
      <c r="C886" s="16">
        <f>CSX!D886</f>
        <v>-1.0919653206322658E-2</v>
      </c>
      <c r="D886" s="16">
        <f>JNJ!E886</f>
        <v>0.95409613446872354</v>
      </c>
      <c r="E886" s="16">
        <f>CSX!E886</f>
        <v>-2.7517526079933097</v>
      </c>
    </row>
    <row r="887" spans="1:5" ht="15.75" customHeight="1">
      <c r="A887" s="2">
        <v>44630</v>
      </c>
      <c r="B887" s="16">
        <f>JNJ!D887</f>
        <v>1.7698615823431797E-3</v>
      </c>
      <c r="C887" s="16">
        <f>CSX!D887</f>
        <v>8.0573545881165477E-3</v>
      </c>
      <c r="D887" s="16">
        <f>JNJ!E887</f>
        <v>0.44600511875048127</v>
      </c>
      <c r="E887" s="16">
        <f>CSX!E887</f>
        <v>2.0304533562053702</v>
      </c>
    </row>
    <row r="888" spans="1:5" ht="15.75" customHeight="1">
      <c r="A888" s="2">
        <v>44631</v>
      </c>
      <c r="B888" s="16">
        <f>JNJ!D888</f>
        <v>-1.82883565506333E-3</v>
      </c>
      <c r="C888" s="16">
        <f>CSX!D888</f>
        <v>-5.7486168701439914E-3</v>
      </c>
      <c r="D888" s="16">
        <f>JNJ!E888</f>
        <v>-0.46086658507595918</v>
      </c>
      <c r="E888" s="16">
        <f>CSX!E888</f>
        <v>-1.4486514512762858</v>
      </c>
    </row>
    <row r="889" spans="1:5" ht="15.75" customHeight="1">
      <c r="A889" s="2">
        <v>44634</v>
      </c>
      <c r="B889" s="16">
        <f>JNJ!D889</f>
        <v>1.3723023724086599E-2</v>
      </c>
      <c r="C889" s="16">
        <f>CSX!D889</f>
        <v>-1.3348947396445045E-2</v>
      </c>
      <c r="D889" s="16">
        <f>JNJ!E889</f>
        <v>3.4582019784698228</v>
      </c>
      <c r="E889" s="16">
        <f>CSX!E889</f>
        <v>-3.3639347439041511</v>
      </c>
    </row>
    <row r="890" spans="1:5" ht="15.75" customHeight="1">
      <c r="A890" s="2">
        <v>44635</v>
      </c>
      <c r="B890" s="16">
        <f>JNJ!D890</f>
        <v>2.5588596279298746E-2</v>
      </c>
      <c r="C890" s="16">
        <f>CSX!D890</f>
        <v>3.7907188259181288E-3</v>
      </c>
      <c r="D890" s="16">
        <f>JNJ!E890</f>
        <v>6.4483262623832838</v>
      </c>
      <c r="E890" s="16">
        <f>CSX!E890</f>
        <v>0.95526114413136842</v>
      </c>
    </row>
    <row r="891" spans="1:5" ht="15.75" customHeight="1">
      <c r="A891" s="2">
        <v>44636</v>
      </c>
      <c r="B891" s="16">
        <f>JNJ!D891</f>
        <v>-9.2398536455212676E-3</v>
      </c>
      <c r="C891" s="16">
        <f>CSX!D891</f>
        <v>3.5733405402254857E-2</v>
      </c>
      <c r="D891" s="16">
        <f>JNJ!E891</f>
        <v>-2.3284431186713594</v>
      </c>
      <c r="E891" s="16">
        <f>CSX!E891</f>
        <v>9.0048181613682239</v>
      </c>
    </row>
    <row r="892" spans="1:5" ht="15.75" customHeight="1">
      <c r="A892" s="2">
        <v>44637</v>
      </c>
      <c r="B892" s="16">
        <f>JNJ!D892</f>
        <v>1.297974583750456E-2</v>
      </c>
      <c r="C892" s="16">
        <f>CSX!D892</f>
        <v>1.9190958206972412E-2</v>
      </c>
      <c r="D892" s="16">
        <f>JNJ!E892</f>
        <v>3.2708959510511488</v>
      </c>
      <c r="E892" s="16">
        <f>CSX!E892</f>
        <v>4.8361214681570477</v>
      </c>
    </row>
    <row r="893" spans="1:5" ht="15.75" customHeight="1">
      <c r="A893" s="2">
        <v>44638</v>
      </c>
      <c r="B893" s="16">
        <f>JNJ!D893</f>
        <v>-1.1147908202281535E-2</v>
      </c>
      <c r="C893" s="16">
        <f>CSX!D893</f>
        <v>2.7565064603107754E-4</v>
      </c>
      <c r="D893" s="16">
        <f>JNJ!E893</f>
        <v>-2.8092728669749469</v>
      </c>
      <c r="E893" s="16">
        <f>CSX!E893</f>
        <v>6.9463962799831538E-2</v>
      </c>
    </row>
    <row r="894" spans="1:5" ht="15.75" customHeight="1">
      <c r="A894" s="2">
        <v>44641</v>
      </c>
      <c r="B894" s="16">
        <f>JNJ!D894</f>
        <v>5.6463428427184484E-3</v>
      </c>
      <c r="C894" s="16">
        <f>CSX!D894</f>
        <v>1.5033767928486919E-2</v>
      </c>
      <c r="D894" s="16">
        <f>JNJ!E894</f>
        <v>1.4228783963650491</v>
      </c>
      <c r="E894" s="16">
        <f>CSX!E894</f>
        <v>3.7885095179787038</v>
      </c>
    </row>
    <row r="895" spans="1:5" ht="15.75" customHeight="1">
      <c r="A895" s="2">
        <v>44642</v>
      </c>
      <c r="B895" s="16">
        <f>JNJ!D895</f>
        <v>-4.7316391582323094E-3</v>
      </c>
      <c r="C895" s="16">
        <f>CSX!D895</f>
        <v>-2.1726989264915894E-3</v>
      </c>
      <c r="D895" s="16">
        <f>JNJ!E895</f>
        <v>-1.1923730678745419</v>
      </c>
      <c r="E895" s="16">
        <f>CSX!E895</f>
        <v>-0.54752012947588058</v>
      </c>
    </row>
    <row r="896" spans="1:5" ht="15.75" customHeight="1">
      <c r="A896" s="2">
        <v>44643</v>
      </c>
      <c r="B896" s="16">
        <f>JNJ!D896</f>
        <v>-3.7784265472405008E-3</v>
      </c>
      <c r="C896" s="16">
        <f>CSX!D896</f>
        <v>-1.0660389462718908E-2</v>
      </c>
      <c r="D896" s="16">
        <f>JNJ!E896</f>
        <v>-0.9521634899046062</v>
      </c>
      <c r="E896" s="16">
        <f>CSX!E896</f>
        <v>-2.6864181446051649</v>
      </c>
    </row>
    <row r="897" spans="1:5" ht="15.75" customHeight="1">
      <c r="A897" s="2">
        <v>44644</v>
      </c>
      <c r="B897" s="16">
        <f>JNJ!D897</f>
        <v>5.1490133461109099E-3</v>
      </c>
      <c r="C897" s="16">
        <f>CSX!D897</f>
        <v>7.937804923302717E-3</v>
      </c>
      <c r="D897" s="16">
        <f>JNJ!E897</f>
        <v>1.2975513632199493</v>
      </c>
      <c r="E897" s="16">
        <f>CSX!E897</f>
        <v>2.0003268406722845</v>
      </c>
    </row>
    <row r="898" spans="1:5" ht="15.75" customHeight="1">
      <c r="A898" s="2">
        <v>44645</v>
      </c>
      <c r="B898" s="16">
        <f>JNJ!D898</f>
        <v>9.5411188426944953E-3</v>
      </c>
      <c r="C898" s="16">
        <f>CSX!D898</f>
        <v>6.5217153517139028E-3</v>
      </c>
      <c r="D898" s="16">
        <f>JNJ!E898</f>
        <v>2.4043619483590128</v>
      </c>
      <c r="E898" s="16">
        <f>CSX!E898</f>
        <v>1.6434722686319034</v>
      </c>
    </row>
    <row r="899" spans="1:5" ht="15.75" customHeight="1">
      <c r="A899" s="2">
        <v>44648</v>
      </c>
      <c r="B899" s="16">
        <f>JNJ!D899</f>
        <v>5.1304693442015678E-3</v>
      </c>
      <c r="C899" s="16">
        <f>CSX!D899</f>
        <v>1.638720709847102E-2</v>
      </c>
      <c r="D899" s="16">
        <f>JNJ!E899</f>
        <v>1.292878274738795</v>
      </c>
      <c r="E899" s="16">
        <f>CSX!E899</f>
        <v>4.1295761888146973</v>
      </c>
    </row>
    <row r="900" spans="1:5" ht="15.75" customHeight="1">
      <c r="A900" s="2">
        <v>44649</v>
      </c>
      <c r="B900" s="16">
        <f>JNJ!D900</f>
        <v>-5.0625600996088722E-4</v>
      </c>
      <c r="C900" s="16">
        <f>CSX!D900</f>
        <v>3.9889501808453446E-3</v>
      </c>
      <c r="D900" s="16">
        <f>JNJ!E900</f>
        <v>-0.12757651451014357</v>
      </c>
      <c r="E900" s="16">
        <f>CSX!E900</f>
        <v>1.0052154455730269</v>
      </c>
    </row>
    <row r="901" spans="1:5" ht="15.75" customHeight="1">
      <c r="A901" s="2">
        <v>44650</v>
      </c>
      <c r="B901" s="16">
        <f>JNJ!D901</f>
        <v>1.035453868190957E-2</v>
      </c>
      <c r="C901" s="16">
        <f>CSX!D901</f>
        <v>3.179548813328866E-3</v>
      </c>
      <c r="D901" s="16">
        <f>JNJ!E901</f>
        <v>2.6093437478412116</v>
      </c>
      <c r="E901" s="16">
        <f>CSX!E901</f>
        <v>0.80124630095887428</v>
      </c>
    </row>
    <row r="902" spans="1:5" ht="15.75" customHeight="1">
      <c r="A902" s="2">
        <v>44651</v>
      </c>
      <c r="B902" s="16">
        <f>JNJ!D902</f>
        <v>-1.3228005373917513E-2</v>
      </c>
      <c r="C902" s="16">
        <f>CSX!D902</f>
        <v>-9.3023686964556155E-3</v>
      </c>
      <c r="D902" s="16">
        <f>JNJ!E902</f>
        <v>-3.333457354227213</v>
      </c>
      <c r="E902" s="16">
        <f>CSX!E902</f>
        <v>-2.3441969115068151</v>
      </c>
    </row>
    <row r="903" spans="1:5" ht="15.75" customHeight="1">
      <c r="A903" s="2">
        <v>44652</v>
      </c>
      <c r="B903" s="16">
        <f>JNJ!D903</f>
        <v>5.4020823850459291E-3</v>
      </c>
      <c r="C903" s="16">
        <f>CSX!D903</f>
        <v>-5.3192424381346144E-2</v>
      </c>
      <c r="D903" s="16">
        <f>JNJ!E903</f>
        <v>1.3613247610315742</v>
      </c>
      <c r="E903" s="16">
        <f>CSX!E903</f>
        <v>-13.404490944099228</v>
      </c>
    </row>
    <row r="904" spans="1:5" ht="15.75" customHeight="1">
      <c r="A904" s="2">
        <v>44655</v>
      </c>
      <c r="B904" s="16">
        <f>JNJ!D904</f>
        <v>-9.6996194500053572E-3</v>
      </c>
      <c r="C904" s="16">
        <f>CSX!D904</f>
        <v>2.8122783178600053E-3</v>
      </c>
      <c r="D904" s="16">
        <f>JNJ!E904</f>
        <v>-2.4443041014013502</v>
      </c>
      <c r="E904" s="16">
        <f>CSX!E904</f>
        <v>0.70869413610072129</v>
      </c>
    </row>
    <row r="905" spans="1:5" ht="15.75" customHeight="1">
      <c r="A905" s="2">
        <v>44656</v>
      </c>
      <c r="B905" s="16">
        <f>JNJ!D905</f>
        <v>6.4393966379946363E-3</v>
      </c>
      <c r="C905" s="16">
        <f>CSX!D905</f>
        <v>-9.5937167032778808E-3</v>
      </c>
      <c r="D905" s="16">
        <f>JNJ!E905</f>
        <v>1.6227279527746483</v>
      </c>
      <c r="E905" s="16">
        <f>CSX!E905</f>
        <v>-2.4176166092260258</v>
      </c>
    </row>
    <row r="906" spans="1:5" ht="15.75" customHeight="1">
      <c r="A906" s="2">
        <v>44657</v>
      </c>
      <c r="B906" s="16">
        <f>JNJ!D906</f>
        <v>2.5679416012629269E-2</v>
      </c>
      <c r="C906" s="16">
        <f>CSX!D906</f>
        <v>-1.7158211255091069E-2</v>
      </c>
      <c r="D906" s="16">
        <f>JNJ!E906</f>
        <v>6.471212835182576</v>
      </c>
      <c r="E906" s="16">
        <f>CSX!E906</f>
        <v>-4.3238692362829498</v>
      </c>
    </row>
    <row r="907" spans="1:5" ht="15.75" customHeight="1">
      <c r="A907" s="2">
        <v>44658</v>
      </c>
      <c r="B907" s="16">
        <f>JNJ!D907</f>
        <v>-2.5826492896338792E-3</v>
      </c>
      <c r="C907" s="16">
        <f>CSX!D907</f>
        <v>2.0170725139952435E-3</v>
      </c>
      <c r="D907" s="16">
        <f>JNJ!E907</f>
        <v>-0.6508276209877375</v>
      </c>
      <c r="E907" s="16">
        <f>CSX!E907</f>
        <v>0.50830227352680135</v>
      </c>
    </row>
    <row r="908" spans="1:5" ht="15.75" customHeight="1">
      <c r="A908" s="2">
        <v>44659</v>
      </c>
      <c r="B908" s="16">
        <f>JNJ!D908</f>
        <v>1.9788591469845217E-3</v>
      </c>
      <c r="C908" s="16">
        <f>CSX!D908</f>
        <v>-1.1871862356444574E-2</v>
      </c>
      <c r="D908" s="16">
        <f>JNJ!E908</f>
        <v>0.49867250504009947</v>
      </c>
      <c r="E908" s="16">
        <f>CSX!E908</f>
        <v>-2.9917093138240327</v>
      </c>
    </row>
    <row r="909" spans="1:5" ht="15.75" customHeight="1">
      <c r="A909" s="2">
        <v>44662</v>
      </c>
      <c r="B909" s="16">
        <f>JNJ!D909</f>
        <v>-1.2598275323334964E-2</v>
      </c>
      <c r="C909" s="16">
        <f>CSX!D909</f>
        <v>-2.6252079806870238E-3</v>
      </c>
      <c r="D909" s="16">
        <f>JNJ!E909</f>
        <v>-3.1747653814804107</v>
      </c>
      <c r="E909" s="16">
        <f>CSX!E909</f>
        <v>-0.66155241113313001</v>
      </c>
    </row>
    <row r="910" spans="1:5" ht="15.75" customHeight="1">
      <c r="A910" s="2">
        <v>44663</v>
      </c>
      <c r="B910" s="16">
        <f>JNJ!D910</f>
        <v>3.3352996047507767E-4</v>
      </c>
      <c r="C910" s="16">
        <f>CSX!D910</f>
        <v>4.9526349863435962E-3</v>
      </c>
      <c r="D910" s="16">
        <f>JNJ!E910</f>
        <v>8.4049550039719576E-2</v>
      </c>
      <c r="E910" s="16">
        <f>CSX!E910</f>
        <v>1.2480640165585863</v>
      </c>
    </row>
    <row r="911" spans="1:5" ht="15.75" customHeight="1">
      <c r="A911" s="2">
        <v>44664</v>
      </c>
      <c r="B911" s="16">
        <f>JNJ!D911</f>
        <v>4.2158584897069818E-3</v>
      </c>
      <c r="C911" s="16">
        <f>CSX!D911</f>
        <v>1.3852730833577577E-2</v>
      </c>
      <c r="D911" s="16">
        <f>JNJ!E911</f>
        <v>1.0623963394061595</v>
      </c>
      <c r="E911" s="16">
        <f>CSX!E911</f>
        <v>3.4908881700615493</v>
      </c>
    </row>
    <row r="912" spans="1:5" ht="15.75" customHeight="1">
      <c r="A912" s="2">
        <v>44665</v>
      </c>
      <c r="B912" s="16">
        <f>JNJ!D912</f>
        <v>-4.2158584897071067E-3</v>
      </c>
      <c r="C912" s="16">
        <f>CSX!D912</f>
        <v>4.8609422385394513E-3</v>
      </c>
      <c r="D912" s="16">
        <f>JNJ!E912</f>
        <v>-1.0623963394061908</v>
      </c>
      <c r="E912" s="16">
        <f>CSX!E912</f>
        <v>1.2249574441119417</v>
      </c>
    </row>
    <row r="913" spans="1:5" ht="15.75" customHeight="1">
      <c r="A913" s="2">
        <v>44669</v>
      </c>
      <c r="B913" s="16">
        <f>JNJ!D913</f>
        <v>-1.2529473132291215E-2</v>
      </c>
      <c r="C913" s="16">
        <f>CSX!D913</f>
        <v>-8.8815631587977374E-3</v>
      </c>
      <c r="D913" s="16">
        <f>JNJ!E913</f>
        <v>-3.1574272293373862</v>
      </c>
      <c r="E913" s="16">
        <f>CSX!E913</f>
        <v>-2.2381539160170298</v>
      </c>
    </row>
    <row r="914" spans="1:5" ht="15.75" customHeight="1">
      <c r="A914" s="2">
        <v>44670</v>
      </c>
      <c r="B914" s="16">
        <f>JNJ!D914</f>
        <v>3.0051547873266683E-2</v>
      </c>
      <c r="C914" s="16">
        <f>CSX!D914</f>
        <v>1.5420319744777131E-2</v>
      </c>
      <c r="D914" s="16">
        <f>JNJ!E914</f>
        <v>7.5729900640632044</v>
      </c>
      <c r="E914" s="16">
        <f>CSX!E914</f>
        <v>3.8859205756838371</v>
      </c>
    </row>
    <row r="915" spans="1:5" ht="15.75" customHeight="1">
      <c r="A915" s="2">
        <v>44671</v>
      </c>
      <c r="B915" s="16">
        <f>JNJ!D915</f>
        <v>4.4146550684603632E-3</v>
      </c>
      <c r="C915" s="16">
        <f>CSX!D915</f>
        <v>2.8330733166279673E-4</v>
      </c>
      <c r="D915" s="16">
        <f>JNJ!E915</f>
        <v>1.1124930772520116</v>
      </c>
      <c r="E915" s="16">
        <f>CSX!E915</f>
        <v>7.1393447579024771E-2</v>
      </c>
    </row>
    <row r="916" spans="1:5" ht="15.75" customHeight="1">
      <c r="A916" s="2">
        <v>44672</v>
      </c>
      <c r="B916" s="16">
        <f>JNJ!D916</f>
        <v>-2.8863482409580339E-3</v>
      </c>
      <c r="C916" s="16">
        <f>CSX!D916</f>
        <v>2.7934512012374665E-2</v>
      </c>
      <c r="D916" s="16">
        <f>JNJ!E916</f>
        <v>-0.7273597567214245</v>
      </c>
      <c r="E916" s="16">
        <f>CSX!E916</f>
        <v>7.0394970271184159</v>
      </c>
    </row>
    <row r="917" spans="1:5" ht="15.75" customHeight="1">
      <c r="A917" s="2">
        <v>44673</v>
      </c>
      <c r="B917" s="16">
        <f>JNJ!D917</f>
        <v>-9.9753995379550358E-3</v>
      </c>
      <c r="C917" s="16">
        <f>CSX!D917</f>
        <v>-5.0278578922457656E-2</v>
      </c>
      <c r="D917" s="16">
        <f>JNJ!E917</f>
        <v>-2.5138006835646691</v>
      </c>
      <c r="E917" s="16">
        <f>CSX!E917</f>
        <v>-12.67020188845933</v>
      </c>
    </row>
    <row r="918" spans="1:5" ht="15.75" customHeight="1">
      <c r="A918" s="2">
        <v>44676</v>
      </c>
      <c r="B918" s="16">
        <f>JNJ!D918</f>
        <v>2.4324371428454485E-2</v>
      </c>
      <c r="C918" s="16">
        <f>CSX!D918</f>
        <v>3.4701922557784648E-3</v>
      </c>
      <c r="D918" s="16">
        <f>JNJ!E918</f>
        <v>6.1297415999705303</v>
      </c>
      <c r="E918" s="16">
        <f>CSX!E918</f>
        <v>0.87448844845617313</v>
      </c>
    </row>
    <row r="919" spans="1:5" ht="15.75" customHeight="1">
      <c r="A919" s="2">
        <v>44677</v>
      </c>
      <c r="B919" s="16">
        <f>JNJ!D919</f>
        <v>-7.1758768167346854E-3</v>
      </c>
      <c r="C919" s="16">
        <f>CSX!D919</f>
        <v>-1.5418646233818384E-2</v>
      </c>
      <c r="D919" s="16">
        <f>JNJ!E919</f>
        <v>-1.8083209578171406</v>
      </c>
      <c r="E919" s="16">
        <f>CSX!E919</f>
        <v>-3.8854988509222328</v>
      </c>
    </row>
    <row r="920" spans="1:5" ht="15.75" customHeight="1">
      <c r="A920" s="2">
        <v>44678</v>
      </c>
      <c r="B920" s="16">
        <f>JNJ!D920</f>
        <v>-1.4068601478807544E-2</v>
      </c>
      <c r="C920" s="16">
        <f>CSX!D920</f>
        <v>1.0788874315761837E-2</v>
      </c>
      <c r="D920" s="16">
        <f>JNJ!E920</f>
        <v>-3.5452875726595012</v>
      </c>
      <c r="E920" s="16">
        <f>CSX!E920</f>
        <v>2.7187963275719831</v>
      </c>
    </row>
    <row r="921" spans="1:5" ht="15.75" customHeight="1">
      <c r="A921" s="2">
        <v>44679</v>
      </c>
      <c r="B921" s="16">
        <f>JNJ!D921</f>
        <v>7.4408669775557672E-3</v>
      </c>
      <c r="C921" s="16">
        <f>CSX!D921</f>
        <v>2.0950754641056286E-2</v>
      </c>
      <c r="D921" s="16">
        <f>JNJ!E921</f>
        <v>1.8750984783440534</v>
      </c>
      <c r="E921" s="16">
        <f>CSX!E921</f>
        <v>5.279590169546184</v>
      </c>
    </row>
    <row r="922" spans="1:5" ht="15.75" customHeight="1">
      <c r="A922" s="2">
        <v>44680</v>
      </c>
      <c r="B922" s="16">
        <f>JNJ!D922</f>
        <v>-1.6487642133977989E-2</v>
      </c>
      <c r="C922" s="16">
        <f>CSX!D922</f>
        <v>-2.5019281267227127E-2</v>
      </c>
      <c r="D922" s="16">
        <f>JNJ!E922</f>
        <v>-4.1548858177624535</v>
      </c>
      <c r="E922" s="16">
        <f>CSX!E922</f>
        <v>-6.3048588793412357</v>
      </c>
    </row>
    <row r="923" spans="1:5" ht="15.75" customHeight="1">
      <c r="A923" s="2">
        <v>44683</v>
      </c>
      <c r="B923" s="16">
        <f>JNJ!D923</f>
        <v>-1.0136607304509998E-2</v>
      </c>
      <c r="C923" s="16">
        <f>CSX!D923</f>
        <v>-1.457110752747213E-3</v>
      </c>
      <c r="D923" s="16">
        <f>JNJ!E923</f>
        <v>-2.5544250407365192</v>
      </c>
      <c r="E923" s="16">
        <f>CSX!E923</f>
        <v>-0.3671919096922977</v>
      </c>
    </row>
    <row r="924" spans="1:5" ht="15.75" customHeight="1">
      <c r="A924" s="2">
        <v>44684</v>
      </c>
      <c r="B924" s="16">
        <f>JNJ!D924</f>
        <v>-1.9612401119149538E-3</v>
      </c>
      <c r="C924" s="16">
        <f>CSX!D924</f>
        <v>6.974724684582663E-3</v>
      </c>
      <c r="D924" s="16">
        <f>JNJ!E924</f>
        <v>-0.49423250820256837</v>
      </c>
      <c r="E924" s="16">
        <f>CSX!E924</f>
        <v>1.7576306205148311</v>
      </c>
    </row>
    <row r="925" spans="1:5" ht="15.75" customHeight="1">
      <c r="A925" s="2">
        <v>44685</v>
      </c>
      <c r="B925" s="16">
        <f>JNJ!D925</f>
        <v>1.0656089240578844E-2</v>
      </c>
      <c r="C925" s="16">
        <f>CSX!D925</f>
        <v>2.7704088090903196E-2</v>
      </c>
      <c r="D925" s="16">
        <f>JNJ!E925</f>
        <v>2.6853344886258688</v>
      </c>
      <c r="E925" s="16">
        <f>CSX!E925</f>
        <v>6.9814301989076055</v>
      </c>
    </row>
    <row r="926" spans="1:5" ht="15.75" customHeight="1">
      <c r="A926" s="2">
        <v>44686</v>
      </c>
      <c r="B926" s="16">
        <f>JNJ!D926</f>
        <v>-1.9274601025830503E-2</v>
      </c>
      <c r="C926" s="16">
        <f>CSX!D926</f>
        <v>-2.4234780808324918E-2</v>
      </c>
      <c r="D926" s="16">
        <f>JNJ!E926</f>
        <v>-4.857199458509287</v>
      </c>
      <c r="E926" s="16">
        <f>CSX!E926</f>
        <v>-6.1071647636978792</v>
      </c>
    </row>
    <row r="927" spans="1:5" ht="15.75" customHeight="1">
      <c r="A927" s="2">
        <v>44687</v>
      </c>
      <c r="B927" s="16">
        <f>JNJ!D927</f>
        <v>-2.2087088295109688E-3</v>
      </c>
      <c r="C927" s="16">
        <f>CSX!D927</f>
        <v>3.7446217802074057E-3</v>
      </c>
      <c r="D927" s="16">
        <f>JNJ!E927</f>
        <v>-0.55659462503676416</v>
      </c>
      <c r="E927" s="16">
        <f>CSX!E927</f>
        <v>0.94364468861226625</v>
      </c>
    </row>
    <row r="928" spans="1:5" ht="15.75" customHeight="1">
      <c r="A928" s="2">
        <v>44690</v>
      </c>
      <c r="B928" s="16">
        <f>JNJ!D928</f>
        <v>5.4282638240860468E-3</v>
      </c>
      <c r="C928" s="16">
        <f>CSX!D928</f>
        <v>-3.3921359392323117E-2</v>
      </c>
      <c r="D928" s="16">
        <f>JNJ!E928</f>
        <v>1.3679224836696837</v>
      </c>
      <c r="E928" s="16">
        <f>CSX!E928</f>
        <v>-8.5481825668654245</v>
      </c>
    </row>
    <row r="929" spans="1:5" ht="15.75" customHeight="1">
      <c r="A929" s="2">
        <v>44691</v>
      </c>
      <c r="B929" s="16">
        <f>JNJ!D929</f>
        <v>-1.3543280859864208E-3</v>
      </c>
      <c r="C929" s="16">
        <f>CSX!D929</f>
        <v>-2.5302403937214578E-2</v>
      </c>
      <c r="D929" s="16">
        <f>JNJ!E929</f>
        <v>-0.34129067766857807</v>
      </c>
      <c r="E929" s="16">
        <f>CSX!E929</f>
        <v>-6.3762057921780739</v>
      </c>
    </row>
    <row r="930" spans="1:5" ht="15.75" customHeight="1">
      <c r="A930" s="2">
        <v>44692</v>
      </c>
      <c r="B930" s="16">
        <f>JNJ!D930</f>
        <v>-5.4357351718504841E-3</v>
      </c>
      <c r="C930" s="16">
        <f>CSX!D930</f>
        <v>1.1827017555994227E-2</v>
      </c>
      <c r="D930" s="16">
        <f>JNJ!E930</f>
        <v>-1.369805263306322</v>
      </c>
      <c r="E930" s="16">
        <f>CSX!E930</f>
        <v>2.9804084241105451</v>
      </c>
    </row>
    <row r="931" spans="1:5" ht="15.75" customHeight="1">
      <c r="A931" s="2">
        <v>44693</v>
      </c>
      <c r="B931" s="16">
        <f>JNJ!D931</f>
        <v>9.8304784305121642E-3</v>
      </c>
      <c r="C931" s="16">
        <f>CSX!D931</f>
        <v>-5.1381653260370638E-3</v>
      </c>
      <c r="D931" s="16">
        <f>JNJ!E931</f>
        <v>2.4772805644890652</v>
      </c>
      <c r="E931" s="16">
        <f>CSX!E931</f>
        <v>-1.2948176621613401</v>
      </c>
    </row>
    <row r="932" spans="1:5" ht="15.75" customHeight="1">
      <c r="A932" s="2">
        <v>44694</v>
      </c>
      <c r="B932" s="16">
        <f>JNJ!D932</f>
        <v>-5.7509080369776465E-3</v>
      </c>
      <c r="C932" s="16">
        <f>CSX!D932</f>
        <v>1.2946411209736117E-2</v>
      </c>
      <c r="D932" s="16">
        <f>JNJ!E932</f>
        <v>-1.4492288253183669</v>
      </c>
      <c r="E932" s="16">
        <f>CSX!E932</f>
        <v>3.2624956248535013</v>
      </c>
    </row>
    <row r="933" spans="1:5" ht="15.75" customHeight="1">
      <c r="A933" s="2">
        <v>44697</v>
      </c>
      <c r="B933" s="16">
        <f>JNJ!D933</f>
        <v>6.9309619825235376E-3</v>
      </c>
      <c r="C933" s="16">
        <f>CSX!D933</f>
        <v>-5.0986823268888886E-3</v>
      </c>
      <c r="D933" s="16">
        <f>JNJ!E933</f>
        <v>1.7466024195959315</v>
      </c>
      <c r="E933" s="16">
        <f>CSX!E933</f>
        <v>-1.284867946376</v>
      </c>
    </row>
    <row r="934" spans="1:5" ht="15.75" customHeight="1">
      <c r="A934" s="2">
        <v>44698</v>
      </c>
      <c r="B934" s="16">
        <f>JNJ!D934</f>
        <v>4.146968032937081E-3</v>
      </c>
      <c r="C934" s="16">
        <f>CSX!D934</f>
        <v>1.4921299881866508E-2</v>
      </c>
      <c r="D934" s="16">
        <f>JNJ!E934</f>
        <v>1.0450359443001445</v>
      </c>
      <c r="E934" s="16">
        <f>CSX!E934</f>
        <v>3.7601675702303599</v>
      </c>
    </row>
    <row r="935" spans="1:5" ht="15.75" customHeight="1">
      <c r="A935" s="2">
        <v>44699</v>
      </c>
      <c r="B935" s="16">
        <f>JNJ!D935</f>
        <v>-1.874071380947492E-2</v>
      </c>
      <c r="C935" s="16">
        <f>CSX!D935</f>
        <v>-4.3590280619134579E-2</v>
      </c>
      <c r="D935" s="16">
        <f>JNJ!E935</f>
        <v>-4.7226598799876802</v>
      </c>
      <c r="E935" s="16">
        <f>CSX!E935</f>
        <v>-10.984750716021914</v>
      </c>
    </row>
    <row r="936" spans="1:5" ht="15.75" customHeight="1">
      <c r="A936" s="2">
        <v>44700</v>
      </c>
      <c r="B936" s="16">
        <f>JNJ!D936</f>
        <v>-8.9286495472369384E-3</v>
      </c>
      <c r="C936" s="16">
        <f>CSX!D936</f>
        <v>-4.3636315266558888E-2</v>
      </c>
      <c r="D936" s="16">
        <f>JNJ!E936</f>
        <v>-2.2500196859037085</v>
      </c>
      <c r="E936" s="16">
        <f>CSX!E936</f>
        <v>-10.99635144717284</v>
      </c>
    </row>
    <row r="937" spans="1:5" ht="15.75" customHeight="1">
      <c r="A937" s="2">
        <v>44701</v>
      </c>
      <c r="B937" s="16">
        <f>JNJ!D937</f>
        <v>1.7326183404993228E-2</v>
      </c>
      <c r="C937" s="16">
        <f>CSX!D937</f>
        <v>0</v>
      </c>
      <c r="D937" s="16">
        <f>JNJ!E937</f>
        <v>4.3661982180582939</v>
      </c>
      <c r="E937" s="16">
        <f>CSX!E937</f>
        <v>0</v>
      </c>
    </row>
    <row r="938" spans="1:5" ht="15.75" customHeight="1">
      <c r="A938" s="2">
        <v>44704</v>
      </c>
      <c r="B938" s="16">
        <f>JNJ!D938</f>
        <v>2.0209688359317118E-2</v>
      </c>
      <c r="C938" s="16">
        <f>CSX!D938</f>
        <v>9.3292941224193578E-3</v>
      </c>
      <c r="D938" s="16">
        <f>JNJ!E938</f>
        <v>5.092841466547914</v>
      </c>
      <c r="E938" s="16">
        <f>CSX!E938</f>
        <v>2.3509821188496782</v>
      </c>
    </row>
    <row r="939" spans="1:5" ht="15.75" customHeight="1">
      <c r="A939" s="2">
        <v>44705</v>
      </c>
      <c r="B939" s="16">
        <f>JNJ!D939</f>
        <v>1.0863596516710945E-2</v>
      </c>
      <c r="C939" s="16">
        <f>CSX!D939</f>
        <v>-1.0299450348978442E-2</v>
      </c>
      <c r="D939" s="16">
        <f>JNJ!E939</f>
        <v>2.7376263222111579</v>
      </c>
      <c r="E939" s="16">
        <f>CSX!E939</f>
        <v>-2.5954614879425675</v>
      </c>
    </row>
    <row r="940" spans="1:5" ht="15.75" customHeight="1">
      <c r="A940" s="2">
        <v>44706</v>
      </c>
      <c r="B940" s="16">
        <f>JNJ!D940</f>
        <v>-9.8610802314767296E-3</v>
      </c>
      <c r="C940" s="16">
        <f>CSX!D940</f>
        <v>7.7344664221950998E-3</v>
      </c>
      <c r="D940" s="16">
        <f>JNJ!E940</f>
        <v>-2.484992218332136</v>
      </c>
      <c r="E940" s="16">
        <f>CSX!E940</f>
        <v>1.9490855383931651</v>
      </c>
    </row>
    <row r="941" spans="1:5" ht="15.75" customHeight="1">
      <c r="A941" s="2">
        <v>44707</v>
      </c>
      <c r="B941" s="16">
        <f>JNJ!D941</f>
        <v>-8.9111185106496859E-4</v>
      </c>
      <c r="C941" s="16">
        <f>CSX!D941</f>
        <v>1.3709760191921761E-2</v>
      </c>
      <c r="D941" s="16">
        <f>JNJ!E941</f>
        <v>-0.22456018646837209</v>
      </c>
      <c r="E941" s="16">
        <f>CSX!E941</f>
        <v>3.454859568364284</v>
      </c>
    </row>
    <row r="942" spans="1:5" ht="15.75" customHeight="1">
      <c r="A942" s="2">
        <v>44708</v>
      </c>
      <c r="B942" s="16">
        <f>JNJ!D942</f>
        <v>9.0418415169562089E-3</v>
      </c>
      <c r="C942" s="16">
        <f>CSX!D942</f>
        <v>1.7944765140259181E-2</v>
      </c>
      <c r="D942" s="16">
        <f>JNJ!E942</f>
        <v>2.2785440622729647</v>
      </c>
      <c r="E942" s="16">
        <f>CSX!E942</f>
        <v>4.5220808153453138</v>
      </c>
    </row>
    <row r="943" spans="1:5" ht="15.75" customHeight="1">
      <c r="A943" s="2">
        <v>44712</v>
      </c>
      <c r="B943" s="16">
        <f>JNJ!D943</f>
        <v>-8.6519054445149679E-3</v>
      </c>
      <c r="C943" s="16">
        <f>CSX!D943</f>
        <v>-8.1454260035765981E-3</v>
      </c>
      <c r="D943" s="16">
        <f>JNJ!E943</f>
        <v>-2.1802801720177718</v>
      </c>
      <c r="E943" s="16">
        <f>CSX!E943</f>
        <v>-2.0526473529013027</v>
      </c>
    </row>
    <row r="944" spans="1:5" ht="15.75" customHeight="1">
      <c r="A944" s="2">
        <v>44713</v>
      </c>
      <c r="B944" s="16">
        <f>JNJ!D944</f>
        <v>-1.0189267273003882E-2</v>
      </c>
      <c r="C944" s="16">
        <f>CSX!D944</f>
        <v>6.5841750890840911E-3</v>
      </c>
      <c r="D944" s="16">
        <f>JNJ!E944</f>
        <v>-2.5676953527969784</v>
      </c>
      <c r="E944" s="16">
        <f>CSX!E944</f>
        <v>1.6592121224491909</v>
      </c>
    </row>
    <row r="945" spans="1:5" ht="15.75" customHeight="1">
      <c r="A945" s="2">
        <v>44714</v>
      </c>
      <c r="B945" s="16">
        <f>JNJ!D945</f>
        <v>-3.1562523201328621E-3</v>
      </c>
      <c r="C945" s="16">
        <f>CSX!D945</f>
        <v>1.8269732812497601E-2</v>
      </c>
      <c r="D945" s="16">
        <f>JNJ!E945</f>
        <v>-0.79537558467348124</v>
      </c>
      <c r="E945" s="16">
        <f>CSX!E945</f>
        <v>4.6039726687493951</v>
      </c>
    </row>
    <row r="946" spans="1:5" ht="15.75" customHeight="1">
      <c r="A946" s="2">
        <v>44715</v>
      </c>
      <c r="B946" s="16">
        <f>JNJ!D946</f>
        <v>-4.1292621110558363E-3</v>
      </c>
      <c r="C946" s="16">
        <f>CSX!D946</f>
        <v>-1.4838179954006723E-2</v>
      </c>
      <c r="D946" s="16">
        <f>JNJ!E946</f>
        <v>-1.0405740519860707</v>
      </c>
      <c r="E946" s="16">
        <f>CSX!E946</f>
        <v>-3.7392213484096941</v>
      </c>
    </row>
    <row r="947" spans="1:5" ht="15.75" customHeight="1">
      <c r="A947" s="2">
        <v>44718</v>
      </c>
      <c r="B947" s="16">
        <f>JNJ!D947</f>
        <v>-1.1350035678660369E-4</v>
      </c>
      <c r="C947" s="16">
        <f>CSX!D947</f>
        <v>9.3384084448102386E-4</v>
      </c>
      <c r="D947" s="16">
        <f>JNJ!E947</f>
        <v>-2.8602089910224129E-2</v>
      </c>
      <c r="E947" s="16">
        <f>CSX!E947</f>
        <v>0.23532789280921801</v>
      </c>
    </row>
    <row r="948" spans="1:5" ht="15.75" customHeight="1">
      <c r="A948" s="2">
        <v>44719</v>
      </c>
      <c r="B948" s="16">
        <f>JNJ!D948</f>
        <v>1.0937787864489975E-2</v>
      </c>
      <c r="C948" s="16">
        <f>CSX!D948</f>
        <v>1.2983492505099024E-2</v>
      </c>
      <c r="D948" s="16">
        <f>JNJ!E948</f>
        <v>2.7563225418514739</v>
      </c>
      <c r="E948" s="16">
        <f>CSX!E948</f>
        <v>3.2718401112849542</v>
      </c>
    </row>
    <row r="949" spans="1:5" ht="15.75" customHeight="1">
      <c r="A949" s="2">
        <v>44720</v>
      </c>
      <c r="B949" s="16">
        <f>JNJ!D949</f>
        <v>-5.9613869814493046E-3</v>
      </c>
      <c r="C949" s="16">
        <f>CSX!D949</f>
        <v>-2.3304148774504884E-2</v>
      </c>
      <c r="D949" s="16">
        <f>JNJ!E949</f>
        <v>-1.5022695193252247</v>
      </c>
      <c r="E949" s="16">
        <f>CSX!E949</f>
        <v>-5.8726454911752306</v>
      </c>
    </row>
    <row r="950" spans="1:5" ht="15.75" customHeight="1">
      <c r="A950" s="2">
        <v>44721</v>
      </c>
      <c r="B950" s="16">
        <f>JNJ!D950</f>
        <v>-2.0343102051835413E-2</v>
      </c>
      <c r="C950" s="16">
        <f>CSX!D950</f>
        <v>-2.0324503687008107E-2</v>
      </c>
      <c r="D950" s="16">
        <f>JNJ!E950</f>
        <v>-5.126461717062524</v>
      </c>
      <c r="E950" s="16">
        <f>CSX!E950</f>
        <v>-5.121774929126043</v>
      </c>
    </row>
    <row r="951" spans="1:5" ht="15.75" customHeight="1">
      <c r="A951" s="2">
        <v>44722</v>
      </c>
      <c r="B951" s="16">
        <f>JNJ!D951</f>
        <v>-6.7002368994855304E-3</v>
      </c>
      <c r="C951" s="16">
        <f>CSX!D951</f>
        <v>-2.8308498929468819E-2</v>
      </c>
      <c r="D951" s="16">
        <f>JNJ!E951</f>
        <v>-1.6884596986703537</v>
      </c>
      <c r="E951" s="16">
        <f>CSX!E951</f>
        <v>-7.1337417302261423</v>
      </c>
    </row>
    <row r="952" spans="1:5" ht="15.75" customHeight="1">
      <c r="A952" s="2">
        <v>44725</v>
      </c>
      <c r="B952" s="16">
        <f>JNJ!D952</f>
        <v>-1.0135198568236742E-2</v>
      </c>
      <c r="C952" s="16">
        <f>CSX!D952</f>
        <v>-2.8114334775333663E-2</v>
      </c>
      <c r="D952" s="16">
        <f>JNJ!E952</f>
        <v>-2.554070039195659</v>
      </c>
      <c r="E952" s="16">
        <f>CSX!E952</f>
        <v>-7.0848123633840832</v>
      </c>
    </row>
    <row r="953" spans="1:5" ht="15.75" customHeight="1">
      <c r="A953" s="2">
        <v>44726</v>
      </c>
      <c r="B953" s="16">
        <f>JNJ!D953</f>
        <v>-1.5457473821765601E-2</v>
      </c>
      <c r="C953" s="16">
        <f>CSX!D953</f>
        <v>-4.0816234223184523E-3</v>
      </c>
      <c r="D953" s="16">
        <f>JNJ!E953</f>
        <v>-3.8952834030849313</v>
      </c>
      <c r="E953" s="16">
        <f>CSX!E953</f>
        <v>-1.02856910242425</v>
      </c>
    </row>
    <row r="954" spans="1:5" ht="15.75" customHeight="1">
      <c r="A954" s="2">
        <v>44727</v>
      </c>
      <c r="B954" s="16">
        <f>JNJ!D954</f>
        <v>1.0645315760015426E-2</v>
      </c>
      <c r="C954" s="16">
        <f>CSX!D954</f>
        <v>2.7230362294932441E-3</v>
      </c>
      <c r="D954" s="16">
        <f>JNJ!E954</f>
        <v>2.6826195715238876</v>
      </c>
      <c r="E954" s="16">
        <f>CSX!E954</f>
        <v>0.68620512983229753</v>
      </c>
    </row>
    <row r="955" spans="1:5" ht="15.75" customHeight="1">
      <c r="A955" s="2">
        <v>44728</v>
      </c>
      <c r="B955" s="16">
        <f>JNJ!D955</f>
        <v>5.2920338451687527E-4</v>
      </c>
      <c r="C955" s="16">
        <f>CSX!D955</f>
        <v>-1.265626287713998E-2</v>
      </c>
      <c r="D955" s="16">
        <f>JNJ!E955</f>
        <v>0.13335925289825257</v>
      </c>
      <c r="E955" s="16">
        <f>CSX!E955</f>
        <v>-3.1893782450392751</v>
      </c>
    </row>
    <row r="956" spans="1:5" ht="15.75" customHeight="1">
      <c r="A956" s="2">
        <v>44729</v>
      </c>
      <c r="B956" s="16">
        <f>JNJ!D956</f>
        <v>-3.6519204875620848E-3</v>
      </c>
      <c r="C956" s="16">
        <f>CSX!D956</f>
        <v>-4.1393488792638763E-3</v>
      </c>
      <c r="D956" s="16">
        <f>JNJ!E956</f>
        <v>-0.9202839628656454</v>
      </c>
      <c r="E956" s="16">
        <f>CSX!E956</f>
        <v>-1.0431159175744968</v>
      </c>
    </row>
    <row r="957" spans="1:5" ht="15.75" customHeight="1">
      <c r="A957" s="2">
        <v>44733</v>
      </c>
      <c r="B957" s="16">
        <f>JNJ!D957</f>
        <v>2.0732299626703785E-2</v>
      </c>
      <c r="C957" s="16">
        <f>CSX!D957</f>
        <v>2.0717635870042103E-3</v>
      </c>
      <c r="D957" s="16">
        <f>JNJ!E957</f>
        <v>5.2245395059293536</v>
      </c>
      <c r="E957" s="16">
        <f>CSX!E957</f>
        <v>0.52208442392506105</v>
      </c>
    </row>
    <row r="958" spans="1:5" ht="15.75" customHeight="1">
      <c r="A958" s="2">
        <v>44734</v>
      </c>
      <c r="B958" s="16">
        <f>JNJ!D958</f>
        <v>1.5656475128427834E-2</v>
      </c>
      <c r="C958" s="16">
        <f>CSX!D958</f>
        <v>-5.534446166619948E-3</v>
      </c>
      <c r="D958" s="16">
        <f>JNJ!E958</f>
        <v>3.9454317323638142</v>
      </c>
      <c r="E958" s="16">
        <f>CSX!E958</f>
        <v>-1.3946804339882268</v>
      </c>
    </row>
    <row r="959" spans="1:5" ht="15.75" customHeight="1">
      <c r="A959" s="2">
        <v>44735</v>
      </c>
      <c r="B959" s="16">
        <f>JNJ!D959</f>
        <v>2.2060435297871894E-2</v>
      </c>
      <c r="C959" s="16">
        <f>CSX!D959</f>
        <v>-4.1710022184772684E-3</v>
      </c>
      <c r="D959" s="16">
        <f>JNJ!E959</f>
        <v>5.559229695063717</v>
      </c>
      <c r="E959" s="16">
        <f>CSX!E959</f>
        <v>-1.0510925590562716</v>
      </c>
    </row>
    <row r="960" spans="1:5" ht="15.75" customHeight="1">
      <c r="A960" s="2">
        <v>44736</v>
      </c>
      <c r="B960" s="16">
        <f>JNJ!D960</f>
        <v>1.4532612937751445E-2</v>
      </c>
      <c r="C960" s="16">
        <f>CSX!D960</f>
        <v>2.9514990808330362E-2</v>
      </c>
      <c r="D960" s="16">
        <f>JNJ!E960</f>
        <v>3.6622184603133641</v>
      </c>
      <c r="E960" s="16">
        <f>CSX!E960</f>
        <v>7.4377776836992515</v>
      </c>
    </row>
    <row r="961" spans="1:5" ht="15.75" customHeight="1">
      <c r="A961" s="2">
        <v>44739</v>
      </c>
      <c r="B961" s="16">
        <f>JNJ!D961</f>
        <v>-9.3298070823002619E-4</v>
      </c>
      <c r="C961" s="16">
        <f>CSX!D961</f>
        <v>-8.490641029940401E-3</v>
      </c>
      <c r="D961" s="16">
        <f>JNJ!E961</f>
        <v>-0.23511113847396661</v>
      </c>
      <c r="E961" s="16">
        <f>CSX!E961</f>
        <v>-2.1396415395449813</v>
      </c>
    </row>
    <row r="962" spans="1:5" ht="15.75" customHeight="1">
      <c r="A962" s="2">
        <v>44740</v>
      </c>
      <c r="B962" s="16">
        <f>JNJ!D962</f>
        <v>-2.8854976675408848E-2</v>
      </c>
      <c r="C962" s="16">
        <f>CSX!D962</f>
        <v>-6.158001395395748E-3</v>
      </c>
      <c r="D962" s="16">
        <f>JNJ!E962</f>
        <v>-7.2714541222030293</v>
      </c>
      <c r="E962" s="16">
        <f>CSX!E962</f>
        <v>-1.5518163516397285</v>
      </c>
    </row>
    <row r="963" spans="1:5" ht="15.75" customHeight="1">
      <c r="A963" s="2">
        <v>44741</v>
      </c>
      <c r="B963" s="16">
        <f>JNJ!D963</f>
        <v>2.8236641926229544E-4</v>
      </c>
      <c r="C963" s="16">
        <f>CSX!D963</f>
        <v>-6.8655742138374188E-4</v>
      </c>
      <c r="D963" s="16">
        <f>JNJ!E963</f>
        <v>7.1156337654098456E-2</v>
      </c>
      <c r="E963" s="16">
        <f>CSX!E963</f>
        <v>-0.17301247018870294</v>
      </c>
    </row>
    <row r="964" spans="1:5" ht="15.75" customHeight="1">
      <c r="A964" s="2">
        <v>44742</v>
      </c>
      <c r="B964" s="16">
        <f>JNJ!D964</f>
        <v>2.933713170970121E-3</v>
      </c>
      <c r="C964" s="16">
        <f>CSX!D964</f>
        <v>-2.0626799710383578E-3</v>
      </c>
      <c r="D964" s="16">
        <f>JNJ!E964</f>
        <v>0.73929571908447045</v>
      </c>
      <c r="E964" s="16">
        <f>CSX!E964</f>
        <v>-0.51979535270166621</v>
      </c>
    </row>
    <row r="965" spans="1:5" ht="15.75" customHeight="1">
      <c r="A965" s="2">
        <v>44743</v>
      </c>
      <c r="B965" s="16">
        <f>JNJ!D965</f>
        <v>1.1259712983569346E-2</v>
      </c>
      <c r="C965" s="16">
        <f>CSX!D965</f>
        <v>9.5891493344319075E-3</v>
      </c>
      <c r="D965" s="16">
        <f>JNJ!E965</f>
        <v>2.8374476718594752</v>
      </c>
      <c r="E965" s="16">
        <f>CSX!E965</f>
        <v>2.4164656322768407</v>
      </c>
    </row>
    <row r="966" spans="1:5" ht="15.75" customHeight="1">
      <c r="A966" s="2">
        <v>44747</v>
      </c>
      <c r="B966" s="16">
        <f>JNJ!D966</f>
        <v>-7.716872563578457E-3</v>
      </c>
      <c r="C966" s="16">
        <f>CSX!D966</f>
        <v>-2.8696790073578303E-2</v>
      </c>
      <c r="D966" s="16">
        <f>JNJ!E966</f>
        <v>-1.9446518860217712</v>
      </c>
      <c r="E966" s="16">
        <f>CSX!E966</f>
        <v>-7.231591098541732</v>
      </c>
    </row>
    <row r="967" spans="1:5" ht="15.75" customHeight="1">
      <c r="A967" s="2">
        <v>44748</v>
      </c>
      <c r="B967" s="16">
        <f>JNJ!D967</f>
        <v>8.9779905807658598E-4</v>
      </c>
      <c r="C967" s="16">
        <f>CSX!D967</f>
        <v>1.3240615208791598E-2</v>
      </c>
      <c r="D967" s="16">
        <f>JNJ!E967</f>
        <v>0.22624536263529968</v>
      </c>
      <c r="E967" s="16">
        <f>CSX!E967</f>
        <v>3.3366350326154826</v>
      </c>
    </row>
    <row r="968" spans="1:5" ht="15.75" customHeight="1">
      <c r="A968" s="2">
        <v>44749</v>
      </c>
      <c r="B968" s="16">
        <f>JNJ!D968</f>
        <v>1.1210077215230185E-3</v>
      </c>
      <c r="C968" s="16">
        <f>CSX!D968</f>
        <v>1.2042101716658697E-2</v>
      </c>
      <c r="D968" s="16">
        <f>JNJ!E968</f>
        <v>0.28249394582380066</v>
      </c>
      <c r="E968" s="16">
        <f>CSX!E968</f>
        <v>3.0346096325979919</v>
      </c>
    </row>
    <row r="969" spans="1:5" ht="15.75" customHeight="1">
      <c r="A969" s="2">
        <v>44750</v>
      </c>
      <c r="B969" s="16">
        <f>JNJ!D969</f>
        <v>-1.2331311670561727E-3</v>
      </c>
      <c r="C969" s="16">
        <f>CSX!D969</f>
        <v>-8.5867387917784831E-3</v>
      </c>
      <c r="D969" s="16">
        <f>JNJ!E969</f>
        <v>-0.31074905409815551</v>
      </c>
      <c r="E969" s="16">
        <f>CSX!E969</f>
        <v>-2.1638581755281776</v>
      </c>
    </row>
    <row r="970" spans="1:5" ht="15.75" customHeight="1">
      <c r="A970" s="2">
        <v>44753</v>
      </c>
      <c r="B970" s="16">
        <f>JNJ!D970</f>
        <v>3.9251643743604288E-4</v>
      </c>
      <c r="C970" s="16">
        <f>CSX!D970</f>
        <v>-4.8409850278016081E-3</v>
      </c>
      <c r="D970" s="16">
        <f>JNJ!E970</f>
        <v>9.8914142233882812E-2</v>
      </c>
      <c r="E970" s="16">
        <f>CSX!E970</f>
        <v>-1.2199282270060052</v>
      </c>
    </row>
    <row r="971" spans="1:5" ht="15.75" customHeight="1">
      <c r="A971" s="2">
        <v>44754</v>
      </c>
      <c r="B971" s="16">
        <f>JNJ!D971</f>
        <v>-1.4116535985812795E-2</v>
      </c>
      <c r="C971" s="16">
        <f>CSX!D971</f>
        <v>-1.5016770474314649E-2</v>
      </c>
      <c r="D971" s="16">
        <f>JNJ!E971</f>
        <v>-3.5573670684248246</v>
      </c>
      <c r="E971" s="16">
        <f>CSX!E971</f>
        <v>-3.7842261595272917</v>
      </c>
    </row>
    <row r="972" spans="1:5" ht="15.75" customHeight="1">
      <c r="A972" s="2">
        <v>44755</v>
      </c>
      <c r="B972" s="16">
        <f>JNJ!D972</f>
        <v>-2.3343123243365809E-3</v>
      </c>
      <c r="C972" s="16">
        <f>CSX!D972</f>
        <v>-6.7079182838382309E-3</v>
      </c>
      <c r="D972" s="16">
        <f>JNJ!E972</f>
        <v>-0.58824670573281834</v>
      </c>
      <c r="E972" s="16">
        <f>CSX!E972</f>
        <v>-1.6903954075272343</v>
      </c>
    </row>
    <row r="973" spans="1:5" ht="15.75" customHeight="1">
      <c r="A973" s="2">
        <v>44756</v>
      </c>
      <c r="B973" s="16">
        <f>JNJ!D973</f>
        <v>1.3670590099546397E-3</v>
      </c>
      <c r="C973" s="16">
        <f>CSX!D973</f>
        <v>-1.7726660630733168E-3</v>
      </c>
      <c r="D973" s="16">
        <f>JNJ!E973</f>
        <v>0.3444988705085692</v>
      </c>
      <c r="E973" s="16">
        <f>CSX!E973</f>
        <v>-0.44671184789447582</v>
      </c>
    </row>
    <row r="974" spans="1:5" ht="15.75" customHeight="1">
      <c r="A974" s="2">
        <v>44757</v>
      </c>
      <c r="B974" s="16">
        <f>JNJ!D974</f>
        <v>1.4410682612074521E-2</v>
      </c>
      <c r="C974" s="16">
        <f>CSX!D974</f>
        <v>2.3844063733736525E-2</v>
      </c>
      <c r="D974" s="16">
        <f>JNJ!E974</f>
        <v>3.631492018242779</v>
      </c>
      <c r="E974" s="16">
        <f>CSX!E974</f>
        <v>6.0087040609016045</v>
      </c>
    </row>
    <row r="975" spans="1:5" ht="15.75" customHeight="1">
      <c r="A975" s="2">
        <v>44760</v>
      </c>
      <c r="B975" s="16">
        <f>JNJ!D975</f>
        <v>-2.2698630696387025E-2</v>
      </c>
      <c r="C975" s="16">
        <f>CSX!D975</f>
        <v>-1.0401700513286061E-3</v>
      </c>
      <c r="D975" s="16">
        <f>JNJ!E975</f>
        <v>-5.7200549354895305</v>
      </c>
      <c r="E975" s="16">
        <f>CSX!E975</f>
        <v>-0.26212285293480875</v>
      </c>
    </row>
    <row r="976" spans="1:5" ht="15.75" customHeight="1">
      <c r="A976" s="2">
        <v>44761</v>
      </c>
      <c r="B976" s="16">
        <f>JNJ!D976</f>
        <v>-1.4685619628876429E-2</v>
      </c>
      <c r="C976" s="16">
        <f>CSX!D976</f>
        <v>3.0403778259762627E-2</v>
      </c>
      <c r="D976" s="16">
        <f>JNJ!E976</f>
        <v>-3.7007761464768603</v>
      </c>
      <c r="E976" s="16">
        <f>CSX!E976</f>
        <v>7.6617521214601823</v>
      </c>
    </row>
    <row r="977" spans="1:5" ht="15.75" customHeight="1">
      <c r="A977" s="2">
        <v>44762</v>
      </c>
      <c r="B977" s="16">
        <f>JNJ!D977</f>
        <v>-5.7243754079150996E-3</v>
      </c>
      <c r="C977" s="16">
        <f>CSX!D977</f>
        <v>3.3642445860299373E-4</v>
      </c>
      <c r="D977" s="16">
        <f>JNJ!E977</f>
        <v>-1.4425426027946051</v>
      </c>
      <c r="E977" s="16">
        <f>CSX!E977</f>
        <v>8.4778963567954418E-2</v>
      </c>
    </row>
    <row r="978" spans="1:5" ht="15.75" customHeight="1">
      <c r="A978" s="2">
        <v>44763</v>
      </c>
      <c r="B978" s="16">
        <f>JNJ!D978</f>
        <v>3.5085372762301242E-3</v>
      </c>
      <c r="C978" s="16">
        <f>CSX!D978</f>
        <v>4.1507963337906267E-2</v>
      </c>
      <c r="D978" s="16">
        <f>JNJ!E978</f>
        <v>0.88415139360999129</v>
      </c>
      <c r="E978" s="16">
        <f>CSX!E978</f>
        <v>10.46000676115238</v>
      </c>
    </row>
    <row r="979" spans="1:5" ht="15.75" customHeight="1">
      <c r="A979" s="2">
        <v>44764</v>
      </c>
      <c r="B979" s="16">
        <f>JNJ!D979</f>
        <v>4.7170498503537484E-3</v>
      </c>
      <c r="C979" s="16">
        <f>CSX!D979</f>
        <v>-3.2320691404077559E-3</v>
      </c>
      <c r="D979" s="16">
        <f>JNJ!E979</f>
        <v>1.1886965622891446</v>
      </c>
      <c r="E979" s="16">
        <f>CSX!E979</f>
        <v>-0.81448142338275453</v>
      </c>
    </row>
    <row r="980" spans="1:5" ht="15.75" customHeight="1">
      <c r="A980" s="2">
        <v>44767</v>
      </c>
      <c r="B980" s="16">
        <f>JNJ!D980</f>
        <v>1.9736153446954425E-3</v>
      </c>
      <c r="C980" s="16">
        <f>CSX!D980</f>
        <v>1.4781786059263651E-2</v>
      </c>
      <c r="D980" s="16">
        <f>JNJ!E980</f>
        <v>0.49735106686325153</v>
      </c>
      <c r="E980" s="16">
        <f>CSX!E980</f>
        <v>3.7250100869344402</v>
      </c>
    </row>
    <row r="981" spans="1:5" ht="15.75" customHeight="1">
      <c r="A981" s="2">
        <v>44768</v>
      </c>
      <c r="B981" s="16">
        <f>JNJ!D981</f>
        <v>7.0490853959073278E-3</v>
      </c>
      <c r="C981" s="16">
        <f>CSX!D981</f>
        <v>-6.0791127441709126E-3</v>
      </c>
      <c r="D981" s="16">
        <f>JNJ!E981</f>
        <v>1.7763695197686467</v>
      </c>
      <c r="E981" s="16">
        <f>CSX!E981</f>
        <v>-1.5319364115310701</v>
      </c>
    </row>
    <row r="982" spans="1:5" ht="15.75" customHeight="1">
      <c r="A982" s="2">
        <v>44769</v>
      </c>
      <c r="B982" s="16">
        <f>JNJ!D982</f>
        <v>-2.7675392250246485E-3</v>
      </c>
      <c r="C982" s="16">
        <f>CSX!D982</f>
        <v>2.1273965929972251E-2</v>
      </c>
      <c r="D982" s="16">
        <f>JNJ!E982</f>
        <v>-0.69741988470621141</v>
      </c>
      <c r="E982" s="16">
        <f>CSX!E982</f>
        <v>5.3610394143530069</v>
      </c>
    </row>
    <row r="983" spans="1:5" ht="15.75" customHeight="1">
      <c r="A983" s="2">
        <v>44770</v>
      </c>
      <c r="B983" s="16">
        <f>JNJ!D983</f>
        <v>5.757168872550171E-3</v>
      </c>
      <c r="C983" s="16">
        <f>CSX!D983</f>
        <v>-3.7770747169191582E-3</v>
      </c>
      <c r="D983" s="16">
        <f>JNJ!E983</f>
        <v>1.4508065558826431</v>
      </c>
      <c r="E983" s="16">
        <f>CSX!E983</f>
        <v>-0.95182282866362788</v>
      </c>
    </row>
    <row r="984" spans="1:5" ht="15.75" customHeight="1">
      <c r="A984" s="2">
        <v>44771</v>
      </c>
      <c r="B984" s="16">
        <f>JNJ!D984</f>
        <v>1.8351714556445982E-3</v>
      </c>
      <c r="C984" s="16">
        <f>CSX!D984</f>
        <v>1.9363447102360466E-2</v>
      </c>
      <c r="D984" s="16">
        <f>JNJ!E984</f>
        <v>0.46246320682243874</v>
      </c>
      <c r="E984" s="16">
        <f>CSX!E984</f>
        <v>4.8795886697948374</v>
      </c>
    </row>
    <row r="985" spans="1:5" ht="15.75" customHeight="1">
      <c r="A985" s="2">
        <v>44774</v>
      </c>
      <c r="B985" s="16">
        <f>JNJ!D985</f>
        <v>-3.5013228003138892E-3</v>
      </c>
      <c r="C985" s="16">
        <f>CSX!D985</f>
        <v>8.3167206840586549E-3</v>
      </c>
      <c r="D985" s="16">
        <f>JNJ!E985</f>
        <v>-0.88233334567910005</v>
      </c>
      <c r="E985" s="16">
        <f>CSX!E985</f>
        <v>2.0958136123827811</v>
      </c>
    </row>
    <row r="986" spans="1:5" ht="15.75" customHeight="1">
      <c r="A986" s="2">
        <v>44775</v>
      </c>
      <c r="B986" s="16">
        <f>JNJ!D986</f>
        <v>-5.7089446155606663E-3</v>
      </c>
      <c r="C986" s="16">
        <f>CSX!D986</f>
        <v>-1.3899761994665045E-2</v>
      </c>
      <c r="D986" s="16">
        <f>JNJ!E986</f>
        <v>-1.438654043121288</v>
      </c>
      <c r="E986" s="16">
        <f>CSX!E986</f>
        <v>-3.5027400226555914</v>
      </c>
    </row>
    <row r="987" spans="1:5" ht="15.75" customHeight="1">
      <c r="A987" s="2">
        <v>44776</v>
      </c>
      <c r="B987" s="16">
        <f>JNJ!D987</f>
        <v>9.6113278807350971E-3</v>
      </c>
      <c r="C987" s="16">
        <f>CSX!D987</f>
        <v>1.0827621325070516E-2</v>
      </c>
      <c r="D987" s="16">
        <f>JNJ!E987</f>
        <v>2.4220546259452447</v>
      </c>
      <c r="E987" s="16">
        <f>CSX!E987</f>
        <v>2.7285605739177701</v>
      </c>
    </row>
    <row r="988" spans="1:5" ht="15.75" customHeight="1">
      <c r="A988" s="2">
        <v>44777</v>
      </c>
      <c r="B988" s="16">
        <f>JNJ!D988</f>
        <v>-1.6167576354581114E-2</v>
      </c>
      <c r="C988" s="16">
        <f>CSX!D988</f>
        <v>1.0102828884121784E-2</v>
      </c>
      <c r="D988" s="16">
        <f>JNJ!E988</f>
        <v>-4.0742292413544403</v>
      </c>
      <c r="E988" s="16">
        <f>CSX!E988</f>
        <v>2.5459128787986893</v>
      </c>
    </row>
    <row r="989" spans="1:5" ht="15.75" customHeight="1">
      <c r="A989" s="2">
        <v>44778</v>
      </c>
      <c r="B989" s="16">
        <f>JNJ!D989</f>
        <v>-3.966120477649558E-3</v>
      </c>
      <c r="C989" s="16">
        <f>CSX!D989</f>
        <v>8.4924329801641107E-3</v>
      </c>
      <c r="D989" s="16">
        <f>JNJ!E989</f>
        <v>-0.99946236036768865</v>
      </c>
      <c r="E989" s="16">
        <f>CSX!E989</f>
        <v>2.1400931110013559</v>
      </c>
    </row>
    <row r="990" spans="1:5" ht="15.75" customHeight="1">
      <c r="A990" s="2">
        <v>44781</v>
      </c>
      <c r="B990" s="16">
        <f>JNJ!D990</f>
        <v>-5.3325189633104241E-3</v>
      </c>
      <c r="C990" s="16">
        <f>CSX!D990</f>
        <v>-8.7972713165743472E-3</v>
      </c>
      <c r="D990" s="16">
        <f>JNJ!E990</f>
        <v>-1.3437947787542268</v>
      </c>
      <c r="E990" s="16">
        <f>CSX!E990</f>
        <v>-2.2169123717767354</v>
      </c>
    </row>
    <row r="991" spans="1:5" ht="15.75" customHeight="1">
      <c r="A991" s="2">
        <v>44782</v>
      </c>
      <c r="B991" s="16">
        <f>JNJ!D991</f>
        <v>-1.1745984500355466E-4</v>
      </c>
      <c r="C991" s="16">
        <f>CSX!D991</f>
        <v>-4.580959508926721E-3</v>
      </c>
      <c r="D991" s="16">
        <f>JNJ!E991</f>
        <v>-2.9599880940895777E-2</v>
      </c>
      <c r="E991" s="16">
        <f>CSX!E991</f>
        <v>-1.1544017962495337</v>
      </c>
    </row>
    <row r="992" spans="1:5" ht="15.75" customHeight="1">
      <c r="A992" s="2">
        <v>44783</v>
      </c>
      <c r="B992" s="16">
        <f>JNJ!D992</f>
        <v>2.875106569158395E-3</v>
      </c>
      <c r="C992" s="16">
        <f>CSX!D992</f>
        <v>4.1666591172591326E-2</v>
      </c>
      <c r="D992" s="16">
        <f>JNJ!E992</f>
        <v>0.72452685542791551</v>
      </c>
      <c r="E992" s="16">
        <f>CSX!E992</f>
        <v>10.499980975493013</v>
      </c>
    </row>
    <row r="993" spans="1:5" ht="15.75" customHeight="1">
      <c r="A993" s="2">
        <v>44784</v>
      </c>
      <c r="B993" s="16">
        <f>JNJ!D993</f>
        <v>-2.0900135994745602E-2</v>
      </c>
      <c r="C993" s="16">
        <f>CSX!D993</f>
        <v>2.9316378776411151E-3</v>
      </c>
      <c r="D993" s="16">
        <f>JNJ!E993</f>
        <v>-5.2668342706758917</v>
      </c>
      <c r="E993" s="16">
        <f>CSX!E993</f>
        <v>0.73877274516556102</v>
      </c>
    </row>
    <row r="994" spans="1:5" ht="15.75" customHeight="1">
      <c r="A994" s="2">
        <v>44785</v>
      </c>
      <c r="B994" s="16">
        <f>JNJ!D994</f>
        <v>-1.1069676078312418E-2</v>
      </c>
      <c r="C994" s="16">
        <f>CSX!D994</f>
        <v>5.5464735432315844E-3</v>
      </c>
      <c r="D994" s="16">
        <f>JNJ!E994</f>
        <v>-2.7895583717347292</v>
      </c>
      <c r="E994" s="16">
        <f>CSX!E994</f>
        <v>1.3977113328943593</v>
      </c>
    </row>
    <row r="995" spans="1:5" ht="15.75" customHeight="1">
      <c r="A995" s="2">
        <v>44788</v>
      </c>
      <c r="B995" s="16">
        <f>JNJ!D995</f>
        <v>4.7676825480153211E-3</v>
      </c>
      <c r="C995" s="16">
        <f>CSX!D995</f>
        <v>-6.1321377956634372E-3</v>
      </c>
      <c r="D995" s="16">
        <f>JNJ!E995</f>
        <v>1.201456002099861</v>
      </c>
      <c r="E995" s="16">
        <f>CSX!E995</f>
        <v>-1.5452987245071861</v>
      </c>
    </row>
    <row r="996" spans="1:5" ht="15.75" customHeight="1">
      <c r="A996" s="2">
        <v>44789</v>
      </c>
      <c r="B996" s="16">
        <f>JNJ!D996</f>
        <v>8.8714861716932391E-3</v>
      </c>
      <c r="C996" s="16">
        <f>CSX!D996</f>
        <v>8.7489148577332924E-3</v>
      </c>
      <c r="D996" s="16">
        <f>JNJ!E996</f>
        <v>2.2356145152666964</v>
      </c>
      <c r="E996" s="16">
        <f>CSX!E996</f>
        <v>2.2047265441487895</v>
      </c>
    </row>
    <row r="997" spans="1:5" ht="15.75" customHeight="1">
      <c r="A997" s="2">
        <v>44790</v>
      </c>
      <c r="B997" s="16">
        <f>JNJ!D997</f>
        <v>5.9689660998280386E-5</v>
      </c>
      <c r="C997" s="16">
        <f>CSX!D997</f>
        <v>1.1608504489396402E-3</v>
      </c>
      <c r="D997" s="16">
        <f>JNJ!E997</f>
        <v>1.5041794571566658E-2</v>
      </c>
      <c r="E997" s="16">
        <f>CSX!E997</f>
        <v>0.29253431313278933</v>
      </c>
    </row>
    <row r="998" spans="1:5" ht="15.75" customHeight="1">
      <c r="A998" s="2">
        <v>44791</v>
      </c>
      <c r="B998" s="16">
        <f>JNJ!D998</f>
        <v>-4.8451453797667184E-3</v>
      </c>
      <c r="C998" s="16">
        <f>CSX!D998</f>
        <v>-3.7776275110095216E-3</v>
      </c>
      <c r="D998" s="16">
        <f>JNJ!E998</f>
        <v>-1.2209766357012131</v>
      </c>
      <c r="E998" s="16">
        <f>CSX!E998</f>
        <v>-0.95196213277439945</v>
      </c>
    </row>
    <row r="999" spans="1:5" ht="15.75" customHeight="1">
      <c r="A999" s="2">
        <v>44792</v>
      </c>
      <c r="B999" s="16">
        <f>JNJ!D999</f>
        <v>1.5115514209774576E-2</v>
      </c>
      <c r="C999" s="16">
        <f>CSX!D999</f>
        <v>-1.5253800526132223E-2</v>
      </c>
      <c r="D999" s="16">
        <f>JNJ!E999</f>
        <v>3.8091095808631934</v>
      </c>
      <c r="E999" s="16">
        <f>CSX!E999</f>
        <v>-3.84395773258532</v>
      </c>
    </row>
    <row r="1000" spans="1:5" ht="15.75" customHeight="1">
      <c r="A1000" s="2">
        <v>44795</v>
      </c>
      <c r="B1000" s="16">
        <f>JNJ!D1000</f>
        <v>-3.5141822210708316E-3</v>
      </c>
      <c r="C1000" s="16">
        <f>CSX!D1000</f>
        <v>-8.0131841867395592E-3</v>
      </c>
      <c r="D1000" s="16">
        <f>JNJ!E1000</f>
        <v>-0.88557391970984956</v>
      </c>
      <c r="E1000" s="16">
        <f>CSX!E1000</f>
        <v>-2.0193224150583688</v>
      </c>
    </row>
    <row r="1001" spans="1:5" ht="15.75" customHeight="1">
      <c r="A1001" s="2">
        <v>44796</v>
      </c>
      <c r="B1001" s="16">
        <f>JNJ!D1001</f>
        <v>-8.7498183089396459E-3</v>
      </c>
      <c r="C1001" s="16">
        <f>CSX!D1001</f>
        <v>2.0838102974544723E-3</v>
      </c>
      <c r="D1001" s="16">
        <f>JNJ!E1001</f>
        <v>-2.2049542138527909</v>
      </c>
      <c r="E1001" s="16">
        <f>CSX!E1001</f>
        <v>0.52512019495852702</v>
      </c>
    </row>
    <row r="1002" spans="1:5" ht="15.75" customHeight="1">
      <c r="A1002" s="2">
        <v>44797</v>
      </c>
      <c r="B1002" s="16">
        <f>JNJ!D1002</f>
        <v>-3.3161295513754146E-3</v>
      </c>
      <c r="C1002" s="16">
        <f>CSX!D1002</f>
        <v>-2.975856953359627E-4</v>
      </c>
      <c r="D1002" s="16">
        <f>JNJ!E1002</f>
        <v>-0.83566464694660447</v>
      </c>
      <c r="E1002" s="16">
        <f>CSX!E1002</f>
        <v>-7.4991595224662602E-2</v>
      </c>
    </row>
    <row r="1003" spans="1:5" ht="15.75" customHeight="1">
      <c r="A1003" s="2">
        <v>44798</v>
      </c>
      <c r="B1003" s="16">
        <f>JNJ!D1003</f>
        <v>9.3172722920774886E-3</v>
      </c>
      <c r="C1003" s="16">
        <f>CSX!D1003</f>
        <v>1.0651068730499867E-2</v>
      </c>
      <c r="D1003" s="16">
        <f>JNJ!E1003</f>
        <v>2.3479526176035272</v>
      </c>
      <c r="E1003" s="16">
        <f>CSX!E1003</f>
        <v>2.6840693200859667</v>
      </c>
    </row>
    <row r="1004" spans="1:5" ht="15.75" customHeight="1">
      <c r="A1004" s="2">
        <v>44799</v>
      </c>
      <c r="B1004" s="16">
        <f>JNJ!D1004</f>
        <v>-1.7260385466016218E-2</v>
      </c>
      <c r="C1004" s="16">
        <f>CSX!D1004</f>
        <v>-4.0539965872166281E-2</v>
      </c>
      <c r="D1004" s="16">
        <f>JNJ!E1004</f>
        <v>-4.3496171374360868</v>
      </c>
      <c r="E1004" s="16">
        <f>CSX!E1004</f>
        <v>-10.216071399785903</v>
      </c>
    </row>
    <row r="1005" spans="1:5" ht="15.75" customHeight="1">
      <c r="A1005" s="2">
        <v>44802</v>
      </c>
      <c r="B1005" s="16">
        <f>JNJ!D1005</f>
        <v>-7.7612946202277591E-3</v>
      </c>
      <c r="C1005" s="16">
        <f>CSX!D1005</f>
        <v>2.7543983761347977E-3</v>
      </c>
      <c r="D1005" s="16">
        <f>JNJ!E1005</f>
        <v>-1.9558462442973954</v>
      </c>
      <c r="E1005" s="16">
        <f>CSX!E1005</f>
        <v>0.69410839078596898</v>
      </c>
    </row>
    <row r="1006" spans="1:5" ht="15.75" customHeight="1">
      <c r="A1006" s="2">
        <v>44803</v>
      </c>
      <c r="B1006" s="16">
        <f>JNJ!D1006</f>
        <v>-3.50303200022679E-3</v>
      </c>
      <c r="C1006" s="16">
        <f>CSX!D1006</f>
        <v>-2.9555763664001061E-2</v>
      </c>
      <c r="D1006" s="16">
        <f>JNJ!E1006</f>
        <v>-0.88276406405715113</v>
      </c>
      <c r="E1006" s="16">
        <f>CSX!E1006</f>
        <v>-7.4480524433282671</v>
      </c>
    </row>
    <row r="1007" spans="1:5" ht="15.75" customHeight="1">
      <c r="A1007" s="2">
        <v>44804</v>
      </c>
      <c r="B1007" s="16">
        <f>JNJ!D1007</f>
        <v>-6.7331627319454279E-3</v>
      </c>
      <c r="C1007" s="16">
        <f>CSX!D1007</f>
        <v>-6.3178066943796272E-4</v>
      </c>
      <c r="D1007" s="16">
        <f>JNJ!E1007</f>
        <v>-1.6967570084502479</v>
      </c>
      <c r="E1007" s="16">
        <f>CSX!E1007</f>
        <v>-0.15920872869836661</v>
      </c>
    </row>
    <row r="1008" spans="1:5" ht="15.75" customHeight="1">
      <c r="A1008" s="2">
        <v>44805</v>
      </c>
      <c r="B1008" s="16">
        <f>JNJ!D1008</f>
        <v>2.4490002520286325E-2</v>
      </c>
      <c r="C1008" s="16">
        <f>CSX!D1008</f>
        <v>-1.2645996492741222E-3</v>
      </c>
      <c r="D1008" s="16">
        <f>JNJ!E1008</f>
        <v>6.1714806351121538</v>
      </c>
      <c r="E1008" s="16">
        <f>CSX!E1008</f>
        <v>-0.31867911161707879</v>
      </c>
    </row>
    <row r="1009" spans="1:5" ht="15.75" customHeight="1">
      <c r="A1009" s="2">
        <v>44806</v>
      </c>
      <c r="B1009" s="16">
        <f>JNJ!D1009</f>
        <v>-1.5849976544614626E-2</v>
      </c>
      <c r="C1009" s="16">
        <f>CSX!D1009</f>
        <v>-1.1774191264890176E-2</v>
      </c>
      <c r="D1009" s="16">
        <f>JNJ!E1009</f>
        <v>-3.9941940892428858</v>
      </c>
      <c r="E1009" s="16">
        <f>CSX!E1009</f>
        <v>-2.9670961987523241</v>
      </c>
    </row>
    <row r="1010" spans="1:5" ht="15.75" customHeight="1">
      <c r="A1010" s="2">
        <v>44810</v>
      </c>
      <c r="B1010" s="16">
        <f>JNJ!D1010</f>
        <v>2.6998766649124232E-3</v>
      </c>
      <c r="C1010" s="16">
        <f>CSX!D1010</f>
        <v>7.9706720345169516E-3</v>
      </c>
      <c r="D1010" s="16">
        <f>JNJ!E1010</f>
        <v>0.68036891955793066</v>
      </c>
      <c r="E1010" s="16">
        <f>CSX!E1010</f>
        <v>2.0086093526982718</v>
      </c>
    </row>
    <row r="1011" spans="1:5" ht="15.75" customHeight="1">
      <c r="A1011" s="2">
        <v>44811</v>
      </c>
      <c r="B1011" s="16">
        <f>JNJ!D1011</f>
        <v>5.4393205417264433E-3</v>
      </c>
      <c r="C1011" s="16">
        <f>CSX!D1011</f>
        <v>1.2622411618145438E-2</v>
      </c>
      <c r="D1011" s="16">
        <f>JNJ!E1011</f>
        <v>1.3707087765150636</v>
      </c>
      <c r="E1011" s="16">
        <f>CSX!E1011</f>
        <v>3.1808477277726501</v>
      </c>
    </row>
    <row r="1012" spans="1:5" ht="15.75" customHeight="1">
      <c r="A1012" s="2">
        <v>44812</v>
      </c>
      <c r="B1012" s="16">
        <f>JNJ!D1012</f>
        <v>8.0132133423682344E-3</v>
      </c>
      <c r="C1012" s="16">
        <f>CSX!D1012</f>
        <v>9.9844932787543344E-3</v>
      </c>
      <c r="D1012" s="16">
        <f>JNJ!E1012</f>
        <v>2.0193297622767949</v>
      </c>
      <c r="E1012" s="16">
        <f>CSX!E1012</f>
        <v>2.5160923062460925</v>
      </c>
    </row>
    <row r="1013" spans="1:5" ht="15.75" customHeight="1">
      <c r="A1013" s="2">
        <v>44813</v>
      </c>
      <c r="B1013" s="16">
        <f>JNJ!D1013</f>
        <v>1.9329267513722426E-3</v>
      </c>
      <c r="C1013" s="16">
        <f>CSX!D1013</f>
        <v>1.295524289158166E-2</v>
      </c>
      <c r="D1013" s="16">
        <f>JNJ!E1013</f>
        <v>0.48709754134580513</v>
      </c>
      <c r="E1013" s="16">
        <f>CSX!E1013</f>
        <v>3.2647212086785782</v>
      </c>
    </row>
    <row r="1014" spans="1:5" ht="15.75" customHeight="1">
      <c r="A1014" s="2">
        <v>44816</v>
      </c>
      <c r="B1014" s="16">
        <f>JNJ!D1014</f>
        <v>-4.2248743116087668E-4</v>
      </c>
      <c r="C1014" s="16">
        <f>CSX!D1014</f>
        <v>6.4150356144675466E-3</v>
      </c>
      <c r="D1014" s="16">
        <f>JNJ!E1014</f>
        <v>-0.10646683265254092</v>
      </c>
      <c r="E1014" s="16">
        <f>CSX!E1014</f>
        <v>1.6165889748458218</v>
      </c>
    </row>
    <row r="1015" spans="1:5" ht="15.75" customHeight="1">
      <c r="A1015" s="2">
        <v>44817</v>
      </c>
      <c r="B1015" s="16">
        <f>JNJ!D1015</f>
        <v>-2.6364855696777694E-2</v>
      </c>
      <c r="C1015" s="16">
        <f>CSX!D1015</f>
        <v>-3.975667398205724E-2</v>
      </c>
      <c r="D1015" s="16">
        <f>JNJ!E1015</f>
        <v>-6.6439436355879788</v>
      </c>
      <c r="E1015" s="16">
        <f>CSX!E1015</f>
        <v>-10.018681843478424</v>
      </c>
    </row>
    <row r="1016" spans="1:5" ht="15.75" customHeight="1">
      <c r="A1016" s="2">
        <v>44818</v>
      </c>
      <c r="B1016" s="16">
        <f>JNJ!D1016</f>
        <v>2.0430831609180827E-2</v>
      </c>
      <c r="C1016" s="16">
        <f>CSX!D1016</f>
        <v>-1.0511434897595458E-2</v>
      </c>
      <c r="D1016" s="16">
        <f>JNJ!E1016</f>
        <v>5.1485695655135686</v>
      </c>
      <c r="E1016" s="16">
        <f>CSX!E1016</f>
        <v>-2.6488815941940556</v>
      </c>
    </row>
    <row r="1017" spans="1:5" ht="15.75" customHeight="1">
      <c r="A1017" s="2">
        <v>44819</v>
      </c>
      <c r="B1017" s="16">
        <f>JNJ!D1017</f>
        <v>2.5473967040658368E-3</v>
      </c>
      <c r="C1017" s="16">
        <f>CSX!D1017</f>
        <v>-3.4531078014232316E-2</v>
      </c>
      <c r="D1017" s="16">
        <f>JNJ!E1017</f>
        <v>0.64194396942459087</v>
      </c>
      <c r="E1017" s="16">
        <f>CSX!E1017</f>
        <v>-8.7018316595865439</v>
      </c>
    </row>
    <row r="1018" spans="1:5" ht="15.75" customHeight="1">
      <c r="A1018" s="2">
        <v>44820</v>
      </c>
      <c r="B1018" s="16">
        <f>JNJ!D1018</f>
        <v>1.5150058783404214E-2</v>
      </c>
      <c r="C1018" s="16">
        <f>CSX!D1018</f>
        <v>-2.2796864078718775E-2</v>
      </c>
      <c r="D1018" s="16">
        <f>JNJ!E1018</f>
        <v>3.8178148134178618</v>
      </c>
      <c r="E1018" s="16">
        <f>CSX!E1018</f>
        <v>-5.7448097478371309</v>
      </c>
    </row>
    <row r="1019" spans="1:5" ht="15.75" customHeight="1">
      <c r="A1019" s="2">
        <v>44823</v>
      </c>
      <c r="B1019" s="16">
        <f>JNJ!D1019</f>
        <v>-7.9071371464176643E-3</v>
      </c>
      <c r="C1019" s="16">
        <f>CSX!D1019</f>
        <v>1.3138133018532432E-2</v>
      </c>
      <c r="D1019" s="16">
        <f>JNJ!E1019</f>
        <v>-1.9925985608972514</v>
      </c>
      <c r="E1019" s="16">
        <f>CSX!E1019</f>
        <v>3.3108095206701731</v>
      </c>
    </row>
    <row r="1020" spans="1:5" ht="15.75" customHeight="1">
      <c r="A1020" s="2">
        <v>44824</v>
      </c>
      <c r="B1020" s="16">
        <f>JNJ!D1020</f>
        <v>-7.9094428280007678E-3</v>
      </c>
      <c r="C1020" s="16">
        <f>CSX!D1020</f>
        <v>-1.3816564159873321E-2</v>
      </c>
      <c r="D1020" s="16">
        <f>JNJ!E1020</f>
        <v>-1.9931795926561935</v>
      </c>
      <c r="E1020" s="16">
        <f>CSX!E1020</f>
        <v>-3.481774168288077</v>
      </c>
    </row>
    <row r="1021" spans="1:5" ht="15.75" customHeight="1">
      <c r="A1021" s="2">
        <v>44825</v>
      </c>
      <c r="B1021" s="16">
        <f>JNJ!D1021</f>
        <v>-1.0297133327104205E-2</v>
      </c>
      <c r="C1021" s="16">
        <f>CSX!D1021</f>
        <v>-1.1260976145460299E-2</v>
      </c>
      <c r="D1021" s="16">
        <f>JNJ!E1021</f>
        <v>-2.5948775984302594</v>
      </c>
      <c r="E1021" s="16">
        <f>CSX!E1021</f>
        <v>-2.8377659886559954</v>
      </c>
    </row>
    <row r="1022" spans="1:5" ht="15.75" customHeight="1">
      <c r="A1022" s="2">
        <v>44826</v>
      </c>
      <c r="B1022" s="16">
        <f>JNJ!D1022</f>
        <v>1.760504130535331E-2</v>
      </c>
      <c r="C1022" s="16">
        <f>CSX!D1022</f>
        <v>-1.9754520142209551E-2</v>
      </c>
      <c r="D1022" s="16">
        <f>JNJ!E1022</f>
        <v>4.4364704089490345</v>
      </c>
      <c r="E1022" s="16">
        <f>CSX!E1022</f>
        <v>-4.9781390758368067</v>
      </c>
    </row>
    <row r="1023" spans="1:5" ht="15.75" customHeight="1">
      <c r="A1023" s="2">
        <v>44827</v>
      </c>
      <c r="B1023" s="16">
        <f>JNJ!D1023</f>
        <v>3.2441077444421581E-3</v>
      </c>
      <c r="C1023" s="16">
        <f>CSX!D1023</f>
        <v>-3.1647139692570762E-2</v>
      </c>
      <c r="D1023" s="16">
        <f>JNJ!E1023</f>
        <v>0.81751515159942378</v>
      </c>
      <c r="E1023" s="16">
        <f>CSX!E1023</f>
        <v>-7.9750792025278319</v>
      </c>
    </row>
    <row r="1024" spans="1:5" ht="15.75" customHeight="1">
      <c r="A1024" s="2">
        <v>44830</v>
      </c>
      <c r="B1024" s="16">
        <f>JNJ!D1024</f>
        <v>-6.1367250240251291E-3</v>
      </c>
      <c r="C1024" s="16">
        <f>CSX!D1024</f>
        <v>-9.072856610115955E-3</v>
      </c>
      <c r="D1024" s="16">
        <f>JNJ!E1024</f>
        <v>-1.5464547060543326</v>
      </c>
      <c r="E1024" s="16">
        <f>CSX!E1024</f>
        <v>-2.2863598657492208</v>
      </c>
    </row>
    <row r="1025" spans="1:5" ht="15.75" customHeight="1">
      <c r="A1025" s="2">
        <v>44831</v>
      </c>
      <c r="B1025" s="16">
        <f>JNJ!D1025</f>
        <v>-4.597149735201928E-3</v>
      </c>
      <c r="C1025" s="16">
        <f>CSX!D1025</f>
        <v>-7.68529083171717E-3</v>
      </c>
      <c r="D1025" s="16">
        <f>JNJ!E1025</f>
        <v>-1.1584817332708859</v>
      </c>
      <c r="E1025" s="16">
        <f>CSX!E1025</f>
        <v>-1.9366932895927269</v>
      </c>
    </row>
    <row r="1026" spans="1:5" ht="15.75" customHeight="1">
      <c r="A1026" s="2">
        <v>44832</v>
      </c>
      <c r="B1026" s="16">
        <f>JNJ!D1026</f>
        <v>8.5722730626299447E-3</v>
      </c>
      <c r="C1026" s="16">
        <f>CSX!D1026</f>
        <v>1.4950215568933993E-2</v>
      </c>
      <c r="D1026" s="16">
        <f>JNJ!E1026</f>
        <v>2.1602128117827459</v>
      </c>
      <c r="E1026" s="16">
        <f>CSX!E1026</f>
        <v>3.7674543233713664</v>
      </c>
    </row>
    <row r="1027" spans="1:5" ht="15.75" customHeight="1">
      <c r="A1027" s="2">
        <v>44833</v>
      </c>
      <c r="B1027" s="16">
        <f>JNJ!D1027</f>
        <v>-1.1061150284609907E-2</v>
      </c>
      <c r="C1027" s="16">
        <f>CSX!D1027</f>
        <v>-1.6052775902541807E-2</v>
      </c>
      <c r="D1027" s="16">
        <f>JNJ!E1027</f>
        <v>-2.7874098717216969</v>
      </c>
      <c r="E1027" s="16">
        <f>CSX!E1027</f>
        <v>-4.0452995274405357</v>
      </c>
    </row>
    <row r="1028" spans="1:5" ht="15.75" customHeight="1">
      <c r="A1028" s="2">
        <v>44834</v>
      </c>
      <c r="B1028" s="16">
        <f>JNJ!D1028</f>
        <v>-7.1364965313243829E-3</v>
      </c>
      <c r="C1028" s="16">
        <f>CSX!D1028</f>
        <v>-2.0435563110688462E-2</v>
      </c>
      <c r="D1028" s="16">
        <f>JNJ!E1028</f>
        <v>-1.7983971258937446</v>
      </c>
      <c r="E1028" s="16">
        <f>CSX!E1028</f>
        <v>-5.1497619038934923</v>
      </c>
    </row>
    <row r="1029" spans="1:5" ht="15.75" customHeight="1">
      <c r="A1029" s="2">
        <v>44837</v>
      </c>
      <c r="B1029" s="16">
        <f>JNJ!D1029</f>
        <v>-9.8004119470455724E-4</v>
      </c>
      <c r="C1029" s="16">
        <f>CSX!D1029</f>
        <v>2.8858891678351879E-2</v>
      </c>
      <c r="D1029" s="16">
        <f>JNJ!E1029</f>
        <v>-0.24697038106554842</v>
      </c>
      <c r="E1029" s="16">
        <f>CSX!E1029</f>
        <v>7.2724407029446736</v>
      </c>
    </row>
    <row r="1030" spans="1:5" ht="15.75" customHeight="1">
      <c r="A1030" s="2">
        <v>44838</v>
      </c>
      <c r="B1030" s="16">
        <f>JNJ!D1030</f>
        <v>1.471958412430579E-2</v>
      </c>
      <c r="C1030" s="16">
        <f>CSX!D1030</f>
        <v>2.5208359641728951E-2</v>
      </c>
      <c r="D1030" s="16">
        <f>JNJ!E1030</f>
        <v>3.7093351993250594</v>
      </c>
      <c r="E1030" s="16">
        <f>CSX!E1030</f>
        <v>6.3525066297156956</v>
      </c>
    </row>
    <row r="1031" spans="1:5" ht="15.75" customHeight="1">
      <c r="A1031" s="2">
        <v>44839</v>
      </c>
      <c r="B1031" s="16">
        <f>JNJ!D1031</f>
        <v>-3.0841775794595008E-3</v>
      </c>
      <c r="C1031" s="16">
        <f>CSX!D1031</f>
        <v>-1.0725887265081387E-2</v>
      </c>
      <c r="D1031" s="16">
        <f>JNJ!E1031</f>
        <v>-0.7772127500237942</v>
      </c>
      <c r="E1031" s="16">
        <f>CSX!E1031</f>
        <v>-2.7029235908005096</v>
      </c>
    </row>
    <row r="1032" spans="1:5" ht="15.75" customHeight="1">
      <c r="A1032" s="2">
        <v>44840</v>
      </c>
      <c r="B1032" s="16">
        <f>JNJ!D1032</f>
        <v>-1.9571203443766363E-2</v>
      </c>
      <c r="C1032" s="16">
        <f>CSX!D1032</f>
        <v>-1.6673069894810762E-2</v>
      </c>
      <c r="D1032" s="16">
        <f>JNJ!E1032</f>
        <v>-4.9319432678291237</v>
      </c>
      <c r="E1032" s="16">
        <f>CSX!E1032</f>
        <v>-4.2016136134923121</v>
      </c>
    </row>
    <row r="1033" spans="1:5" ht="15.75" customHeight="1">
      <c r="A1033" s="2">
        <v>44841</v>
      </c>
      <c r="B1033" s="16">
        <f>JNJ!D1033</f>
        <v>-1.061750182784315E-2</v>
      </c>
      <c r="C1033" s="16">
        <f>CSX!D1033</f>
        <v>-2.1800246256065265E-2</v>
      </c>
      <c r="D1033" s="16">
        <f>JNJ!E1033</f>
        <v>-2.6756104606164737</v>
      </c>
      <c r="E1033" s="16">
        <f>CSX!E1033</f>
        <v>-5.4936620565284464</v>
      </c>
    </row>
    <row r="1034" spans="1:5" ht="15.75" customHeight="1">
      <c r="A1034" s="2">
        <v>44844</v>
      </c>
      <c r="B1034" s="16">
        <f>JNJ!D1034</f>
        <v>1.3099207613592985E-3</v>
      </c>
      <c r="C1034" s="16">
        <f>CSX!D1034</f>
        <v>-6.7466641436649292E-3</v>
      </c>
      <c r="D1034" s="16">
        <f>JNJ!E1034</f>
        <v>0.33010003186254322</v>
      </c>
      <c r="E1034" s="16">
        <f>CSX!E1034</f>
        <v>-1.7001593642035622</v>
      </c>
    </row>
    <row r="1035" spans="1:5" ht="15.75" customHeight="1">
      <c r="A1035" s="2">
        <v>44845</v>
      </c>
      <c r="B1035" s="16">
        <f>JNJ!D1035</f>
        <v>1.4359308042731172E-2</v>
      </c>
      <c r="C1035" s="16">
        <f>CSX!D1035</f>
        <v>-3.0132455292707062E-3</v>
      </c>
      <c r="D1035" s="16">
        <f>JNJ!E1035</f>
        <v>3.6185456267682552</v>
      </c>
      <c r="E1035" s="16">
        <f>CSX!E1035</f>
        <v>-0.75933787337621794</v>
      </c>
    </row>
    <row r="1036" spans="1:5" ht="15.75" customHeight="1">
      <c r="A1036" s="2">
        <v>44846</v>
      </c>
      <c r="B1036" s="16">
        <f>JNJ!D1036</f>
        <v>-2.4572317622456943E-4</v>
      </c>
      <c r="C1036" s="16">
        <f>CSX!D1036</f>
        <v>5.2671314447766942E-3</v>
      </c>
      <c r="D1036" s="16">
        <f>JNJ!E1036</f>
        <v>-6.1922240408591497E-2</v>
      </c>
      <c r="E1036" s="16">
        <f>CSX!E1036</f>
        <v>1.3273171240837269</v>
      </c>
    </row>
    <row r="1037" spans="1:5" ht="15.75" customHeight="1">
      <c r="A1037" s="2">
        <v>44847</v>
      </c>
      <c r="B1037" s="16">
        <f>JNJ!D1037</f>
        <v>1.5007608302579207E-2</v>
      </c>
      <c r="C1037" s="16">
        <f>CSX!D1037</f>
        <v>3.139686333074454E-2</v>
      </c>
      <c r="D1037" s="16">
        <f>JNJ!E1037</f>
        <v>3.7819172922499602</v>
      </c>
      <c r="E1037" s="16">
        <f>CSX!E1037</f>
        <v>7.9120095593476236</v>
      </c>
    </row>
    <row r="1038" spans="1:5" ht="15.75" customHeight="1">
      <c r="A1038" s="2">
        <v>44848</v>
      </c>
      <c r="B1038" s="16">
        <f>JNJ!D1038</f>
        <v>-4.1867956201353321E-3</v>
      </c>
      <c r="C1038" s="16">
        <f>CSX!D1038</f>
        <v>-6.9330467473249337E-3</v>
      </c>
      <c r="D1038" s="16">
        <f>JNJ!E1038</f>
        <v>-1.0550724962741036</v>
      </c>
      <c r="E1038" s="16">
        <f>CSX!E1038</f>
        <v>-1.7471277803258833</v>
      </c>
    </row>
    <row r="1039" spans="1:5" ht="15.75" customHeight="1">
      <c r="A1039" s="2">
        <v>44851</v>
      </c>
      <c r="B1039" s="16">
        <f>JNJ!D1039</f>
        <v>1.2868265274530626E-2</v>
      </c>
      <c r="C1039" s="16">
        <f>CSX!D1039</f>
        <v>3.0294496603332829E-2</v>
      </c>
      <c r="D1039" s="16">
        <f>JNJ!E1039</f>
        <v>3.2428028491817176</v>
      </c>
      <c r="E1039" s="16">
        <f>CSX!E1039</f>
        <v>7.6342131440398733</v>
      </c>
    </row>
    <row r="1040" spans="1:5" ht="15.75" customHeight="1">
      <c r="A1040" s="2">
        <v>44852</v>
      </c>
      <c r="B1040" s="16">
        <f>JNJ!D1040</f>
        <v>-3.4877378901161616E-3</v>
      </c>
      <c r="C1040" s="16">
        <f>CSX!D1040</f>
        <v>9.1938014553309671E-3</v>
      </c>
      <c r="D1040" s="16">
        <f>JNJ!E1040</f>
        <v>-0.87890994830927271</v>
      </c>
      <c r="E1040" s="16">
        <f>CSX!E1040</f>
        <v>2.3168379667434036</v>
      </c>
    </row>
    <row r="1041" spans="1:5" ht="15.75" customHeight="1">
      <c r="A1041" s="2">
        <v>44853</v>
      </c>
      <c r="B1041" s="16">
        <f>JNJ!D1041</f>
        <v>-7.983073943385658E-3</v>
      </c>
      <c r="C1041" s="16">
        <f>CSX!D1041</f>
        <v>-1.7397866045135466E-2</v>
      </c>
      <c r="D1041" s="16">
        <f>JNJ!E1041</f>
        <v>-2.0117346337331856</v>
      </c>
      <c r="E1041" s="16">
        <f>CSX!E1041</f>
        <v>-4.3842622433741374</v>
      </c>
    </row>
    <row r="1042" spans="1:5" ht="15.75" customHeight="1">
      <c r="A1042" s="2">
        <v>44854</v>
      </c>
      <c r="B1042" s="16">
        <f>JNJ!D1042</f>
        <v>2.5469335202709274E-3</v>
      </c>
      <c r="C1042" s="16">
        <f>CSX!D1042</f>
        <v>-3.0547945080852401E-2</v>
      </c>
      <c r="D1042" s="16">
        <f>JNJ!E1042</f>
        <v>0.64182724710827366</v>
      </c>
      <c r="E1042" s="16">
        <f>CSX!E1042</f>
        <v>-7.6980821603748053</v>
      </c>
    </row>
    <row r="1043" spans="1:5" ht="15.75" customHeight="1">
      <c r="A1043" s="2">
        <v>44855</v>
      </c>
      <c r="B1043" s="16">
        <f>JNJ!D1043</f>
        <v>2.1569384241070605E-2</v>
      </c>
      <c r="C1043" s="16">
        <f>CSX!D1043</f>
        <v>1.6844059260781412E-2</v>
      </c>
      <c r="D1043" s="16">
        <f>JNJ!E1043</f>
        <v>5.4354848287497921</v>
      </c>
      <c r="E1043" s="16">
        <f>CSX!E1043</f>
        <v>4.2447029337169155</v>
      </c>
    </row>
    <row r="1044" spans="1:5" ht="15.75" customHeight="1">
      <c r="A1044" s="2">
        <v>44858</v>
      </c>
      <c r="B1044" s="16">
        <f>JNJ!D1044</f>
        <v>1.3365308746419897E-2</v>
      </c>
      <c r="C1044" s="16">
        <f>CSX!D1044</f>
        <v>2.2263021697884737E-2</v>
      </c>
      <c r="D1044" s="16">
        <f>JNJ!E1044</f>
        <v>3.368057804097814</v>
      </c>
      <c r="E1044" s="16">
        <f>CSX!E1044</f>
        <v>5.6102814678669537</v>
      </c>
    </row>
    <row r="1045" spans="1:5" ht="15.75" customHeight="1">
      <c r="A1045" s="2">
        <v>44859</v>
      </c>
      <c r="B1045" s="16">
        <f>JNJ!D1045</f>
        <v>-1.5801898497286989E-3</v>
      </c>
      <c r="C1045" s="16">
        <f>CSX!D1045</f>
        <v>2.1083051293860487E-2</v>
      </c>
      <c r="D1045" s="16">
        <f>JNJ!E1045</f>
        <v>-0.39820784213163213</v>
      </c>
      <c r="E1045" s="16">
        <f>CSX!E1045</f>
        <v>5.3129289260528427</v>
      </c>
    </row>
    <row r="1046" spans="1:5" ht="15.75" customHeight="1">
      <c r="A1046" s="2">
        <v>44860</v>
      </c>
      <c r="B1046" s="16">
        <f>JNJ!D1046</f>
        <v>8.7483551072168198E-3</v>
      </c>
      <c r="C1046" s="16">
        <f>CSX!D1046</f>
        <v>3.4768252920540333E-4</v>
      </c>
      <c r="D1046" s="16">
        <f>JNJ!E1046</f>
        <v>2.2045854870186385</v>
      </c>
      <c r="E1046" s="16">
        <f>CSX!E1046</f>
        <v>8.7615997359761638E-2</v>
      </c>
    </row>
    <row r="1047" spans="1:5" ht="15.75" customHeight="1">
      <c r="A1047" s="2">
        <v>44861</v>
      </c>
      <c r="B1047" s="16">
        <f>JNJ!D1047</f>
        <v>5.8047800951101952E-4</v>
      </c>
      <c r="C1047" s="16">
        <f>CSX!D1047</f>
        <v>1.3893465641563246E-3</v>
      </c>
      <c r="D1047" s="16">
        <f>JNJ!E1047</f>
        <v>0.14628045839677692</v>
      </c>
      <c r="E1047" s="16">
        <f>CSX!E1047</f>
        <v>0.35011533416739382</v>
      </c>
    </row>
    <row r="1048" spans="1:5" ht="15.75" customHeight="1">
      <c r="A1048" s="2">
        <v>44862</v>
      </c>
      <c r="B1048" s="16">
        <f>JNJ!D1048</f>
        <v>1.4747628334504713E-2</v>
      </c>
      <c r="C1048" s="16">
        <f>CSX!D1048</f>
        <v>1.413085682862408E-2</v>
      </c>
      <c r="D1048" s="16">
        <f>JNJ!E1048</f>
        <v>3.7164023402951876</v>
      </c>
      <c r="E1048" s="16">
        <f>CSX!E1048</f>
        <v>3.5609759208132683</v>
      </c>
    </row>
    <row r="1049" spans="1:5" ht="15.75" customHeight="1">
      <c r="A1049" s="2">
        <v>44865</v>
      </c>
      <c r="B1049" s="16">
        <f>JNJ!D1049</f>
        <v>-5.1599111749357088E-3</v>
      </c>
      <c r="C1049" s="16">
        <f>CSX!D1049</f>
        <v>-5.4907539840324052E-3</v>
      </c>
      <c r="D1049" s="16">
        <f>JNJ!E1049</f>
        <v>-1.3002976160837987</v>
      </c>
      <c r="E1049" s="16">
        <f>CSX!E1049</f>
        <v>-1.383670003976166</v>
      </c>
    </row>
    <row r="1050" spans="1:5" ht="15.75" customHeight="1">
      <c r="A1050" s="2">
        <v>44866</v>
      </c>
      <c r="B1050" s="16">
        <f>JNJ!D1050</f>
        <v>-5.0712211639421349E-3</v>
      </c>
      <c r="C1050" s="16">
        <f>CSX!D1050</f>
        <v>3.4409385467024838E-4</v>
      </c>
      <c r="D1050" s="16">
        <f>JNJ!E1050</f>
        <v>-1.2779477333134179</v>
      </c>
      <c r="E1050" s="16">
        <f>CSX!E1050</f>
        <v>8.6711651376902593E-2</v>
      </c>
    </row>
    <row r="1051" spans="1:5" ht="15.75" customHeight="1">
      <c r="A1051" s="2">
        <v>44867</v>
      </c>
      <c r="B1051" s="16">
        <f>JNJ!D1051</f>
        <v>-1.5487143190979009E-2</v>
      </c>
      <c r="C1051" s="16">
        <f>CSX!D1051</f>
        <v>-1.8750582026001363E-2</v>
      </c>
      <c r="D1051" s="16">
        <f>JNJ!E1051</f>
        <v>-3.9027600841267103</v>
      </c>
      <c r="E1051" s="16">
        <f>CSX!E1051</f>
        <v>-4.7251466705523431</v>
      </c>
    </row>
    <row r="1052" spans="1:5" ht="15.75" customHeight="1">
      <c r="A1052" s="2">
        <v>44868</v>
      </c>
      <c r="B1052" s="16">
        <f>JNJ!D1052</f>
        <v>1.7002980291129244E-3</v>
      </c>
      <c r="C1052" s="16">
        <f>CSX!D1052</f>
        <v>1.633971464180007E-2</v>
      </c>
      <c r="D1052" s="16">
        <f>JNJ!E1052</f>
        <v>0.42847510333645694</v>
      </c>
      <c r="E1052" s="16">
        <f>CSX!E1052</f>
        <v>4.1176080897336176</v>
      </c>
    </row>
    <row r="1053" spans="1:5" ht="15.75" customHeight="1">
      <c r="A1053" s="2">
        <v>44869</v>
      </c>
      <c r="B1053" s="16">
        <f>JNJ!D1053</f>
        <v>4.4417551726877447E-3</v>
      </c>
      <c r="C1053" s="16">
        <f>CSX!D1053</f>
        <v>2.1491413945804966E-2</v>
      </c>
      <c r="D1053" s="16">
        <f>JNJ!E1053</f>
        <v>1.1193223035173117</v>
      </c>
      <c r="E1053" s="16">
        <f>CSX!E1053</f>
        <v>5.4158363143428518</v>
      </c>
    </row>
    <row r="1054" spans="1:5" ht="15.75" customHeight="1">
      <c r="A1054" s="2">
        <v>44872</v>
      </c>
      <c r="B1054" s="16">
        <f>JNJ!D1054</f>
        <v>8.7094228472354394E-3</v>
      </c>
      <c r="C1054" s="16">
        <f>CSX!D1054</f>
        <v>1.1075845392543424E-2</v>
      </c>
      <c r="D1054" s="16">
        <f>JNJ!E1054</f>
        <v>2.1947745575033308</v>
      </c>
      <c r="E1054" s="16">
        <f>CSX!E1054</f>
        <v>2.7911130389209426</v>
      </c>
    </row>
    <row r="1055" spans="1:5" ht="15.75" customHeight="1">
      <c r="A1055" s="2">
        <v>44873</v>
      </c>
      <c r="B1055" s="16">
        <f>JNJ!D1055</f>
        <v>4.9593126911275645E-3</v>
      </c>
      <c r="C1055" s="16">
        <f>CSX!D1055</f>
        <v>6.6733897012095954E-4</v>
      </c>
      <c r="D1055" s="16">
        <f>JNJ!E1055</f>
        <v>1.2497467981641464</v>
      </c>
      <c r="E1055" s="16">
        <f>CSX!E1055</f>
        <v>0.16816942047048181</v>
      </c>
    </row>
    <row r="1056" spans="1:5" ht="15.75" customHeight="1">
      <c r="A1056" s="2">
        <v>44874</v>
      </c>
      <c r="B1056" s="16">
        <f>JNJ!D1056</f>
        <v>-8.0280332271037164E-3</v>
      </c>
      <c r="C1056" s="16">
        <f>CSX!D1056</f>
        <v>-1.8515862128859539E-2</v>
      </c>
      <c r="D1056" s="16">
        <f>JNJ!E1056</f>
        <v>-2.0230643732301363</v>
      </c>
      <c r="E1056" s="16">
        <f>CSX!E1056</f>
        <v>-4.665997256472604</v>
      </c>
    </row>
    <row r="1057" spans="1:5" ht="15.75" customHeight="1">
      <c r="A1057" s="2">
        <v>44875</v>
      </c>
      <c r="B1057" s="16">
        <f>JNJ!D1057</f>
        <v>1.1645454873152586E-2</v>
      </c>
      <c r="C1057" s="16">
        <f>CSX!D1057</f>
        <v>5.9044253947543909E-2</v>
      </c>
      <c r="D1057" s="16">
        <f>JNJ!E1057</f>
        <v>2.9346546280344517</v>
      </c>
      <c r="E1057" s="16">
        <f>CSX!E1057</f>
        <v>14.879151994781065</v>
      </c>
    </row>
    <row r="1058" spans="1:5" ht="15.75" customHeight="1">
      <c r="A1058" s="2">
        <v>44876</v>
      </c>
      <c r="B1058" s="16">
        <f>JNJ!D1058</f>
        <v>-3.0375790127296621E-2</v>
      </c>
      <c r="C1058" s="16">
        <f>CSX!D1058</f>
        <v>2.2800331868933741E-2</v>
      </c>
      <c r="D1058" s="16">
        <f>JNJ!E1058</f>
        <v>-7.6546991120787489</v>
      </c>
      <c r="E1058" s="16">
        <f>CSX!E1058</f>
        <v>5.7456836309713024</v>
      </c>
    </row>
    <row r="1059" spans="1:5" ht="15.75" customHeight="1">
      <c r="A1059" s="2">
        <v>44879</v>
      </c>
      <c r="B1059" s="16">
        <f>JNJ!D1059</f>
        <v>1.5594188694886877E-2</v>
      </c>
      <c r="C1059" s="16">
        <f>CSX!D1059</f>
        <v>-4.3929171736899735E-3</v>
      </c>
      <c r="D1059" s="16">
        <f>JNJ!E1059</f>
        <v>3.9297355511114933</v>
      </c>
      <c r="E1059" s="16">
        <f>CSX!E1059</f>
        <v>-1.1070151277698734</v>
      </c>
    </row>
    <row r="1060" spans="1:5" ht="15.75" customHeight="1">
      <c r="A1060" s="2">
        <v>44880</v>
      </c>
      <c r="B1060" s="16">
        <f>JNJ!D1060</f>
        <v>2.7881817443152174E-3</v>
      </c>
      <c r="C1060" s="16">
        <f>CSX!D1060</f>
        <v>-1.552877306458208E-2</v>
      </c>
      <c r="D1060" s="16">
        <f>JNJ!E1060</f>
        <v>0.70262179956743476</v>
      </c>
      <c r="E1060" s="16">
        <f>CSX!E1060</f>
        <v>-3.9132508122746841</v>
      </c>
    </row>
    <row r="1061" spans="1:5" ht="15.75" customHeight="1">
      <c r="A1061" s="2">
        <v>44881</v>
      </c>
      <c r="B1061" s="16">
        <f>JNJ!D1061</f>
        <v>6.1878280880328373E-3</v>
      </c>
      <c r="C1061" s="16">
        <f>CSX!D1061</f>
        <v>-2.2381620679747171E-3</v>
      </c>
      <c r="D1061" s="16">
        <f>JNJ!E1061</f>
        <v>1.5593326781842749</v>
      </c>
      <c r="E1061" s="16">
        <f>CSX!E1061</f>
        <v>-0.56401684112962869</v>
      </c>
    </row>
    <row r="1062" spans="1:5" ht="15.75" customHeight="1">
      <c r="A1062" s="2">
        <v>44882</v>
      </c>
      <c r="B1062" s="16">
        <f>JNJ!D1062</f>
        <v>8.0385666479893415E-3</v>
      </c>
      <c r="C1062" s="16">
        <f>CSX!D1062</f>
        <v>-9.3263948792285164E-3</v>
      </c>
      <c r="D1062" s="16">
        <f>JNJ!E1062</f>
        <v>2.0257187952933142</v>
      </c>
      <c r="E1062" s="16">
        <f>CSX!E1062</f>
        <v>-2.3502515095655863</v>
      </c>
    </row>
    <row r="1063" spans="1:5" ht="15.75" customHeight="1">
      <c r="A1063" s="2">
        <v>44883</v>
      </c>
      <c r="B1063" s="16">
        <f>JNJ!D1063</f>
        <v>7.634021073023598E-3</v>
      </c>
      <c r="C1063" s="16">
        <f>CSX!D1063</f>
        <v>-2.2642908327338593E-3</v>
      </c>
      <c r="D1063" s="16">
        <f>JNJ!E1063</f>
        <v>1.9237733104019468</v>
      </c>
      <c r="E1063" s="16">
        <f>CSX!E1063</f>
        <v>-0.57060128984893255</v>
      </c>
    </row>
    <row r="1064" spans="1:5" ht="15.75" customHeight="1">
      <c r="A1064" s="2">
        <v>44886</v>
      </c>
      <c r="B1064" s="16">
        <f>JNJ!D1064</f>
        <v>5.1276567145769111E-3</v>
      </c>
      <c r="C1064" s="16">
        <f>CSX!D1064</f>
        <v>1.3189930195090011E-2</v>
      </c>
      <c r="D1064" s="16">
        <f>JNJ!E1064</f>
        <v>1.2921694920733815</v>
      </c>
      <c r="E1064" s="16">
        <f>CSX!E1064</f>
        <v>3.3238624091626829</v>
      </c>
    </row>
    <row r="1065" spans="1:5" ht="15.75" customHeight="1">
      <c r="A1065" s="2">
        <v>44887</v>
      </c>
      <c r="B1065" s="16">
        <f>JNJ!D1065</f>
        <v>4.8188340821810937E-3</v>
      </c>
      <c r="C1065" s="16">
        <f>CSX!D1065</f>
        <v>1.9934233022893991E-2</v>
      </c>
      <c r="D1065" s="16">
        <f>JNJ!E1065</f>
        <v>1.2143461887096356</v>
      </c>
      <c r="E1065" s="16">
        <f>CSX!E1065</f>
        <v>5.0234267217692858</v>
      </c>
    </row>
    <row r="1066" spans="1:5" ht="15.75" customHeight="1">
      <c r="A1066" s="2">
        <v>44888</v>
      </c>
      <c r="B1066" s="16">
        <f>JNJ!D1066</f>
        <v>1.0738814461572E-3</v>
      </c>
      <c r="C1066" s="16">
        <f>CSX!D1066</f>
        <v>4.688212209304393E-3</v>
      </c>
      <c r="D1066" s="16">
        <f>JNJ!E1066</f>
        <v>0.27061812443161443</v>
      </c>
      <c r="E1066" s="16">
        <f>CSX!E1066</f>
        <v>1.1814294767447071</v>
      </c>
    </row>
    <row r="1067" spans="1:5" ht="15.75" customHeight="1">
      <c r="A1067" s="2">
        <v>44890</v>
      </c>
      <c r="B1067" s="16">
        <f>JNJ!D1067</f>
        <v>1.2985597022032458E-3</v>
      </c>
      <c r="C1067" s="16">
        <f>CSX!D1067</f>
        <v>-1.5602859726361956E-3</v>
      </c>
      <c r="D1067" s="16">
        <f>JNJ!E1067</f>
        <v>0.32723704495521794</v>
      </c>
      <c r="E1067" s="16">
        <f>CSX!E1067</f>
        <v>-0.39319206510432125</v>
      </c>
    </row>
    <row r="1068" spans="1:5" ht="15.75" customHeight="1">
      <c r="A1068" s="2">
        <v>44893</v>
      </c>
      <c r="B1068" s="16">
        <f>JNJ!D1068</f>
        <v>5.0762326911152594E-4</v>
      </c>
      <c r="C1068" s="16">
        <f>CSX!D1068</f>
        <v>-1.004403687494871E-2</v>
      </c>
      <c r="D1068" s="16">
        <f>JNJ!E1068</f>
        <v>0.12792106381610455</v>
      </c>
      <c r="E1068" s="16">
        <f>CSX!E1068</f>
        <v>-2.5310972924870749</v>
      </c>
    </row>
    <row r="1069" spans="1:5" ht="15.75" customHeight="1">
      <c r="A1069" s="2">
        <v>44894</v>
      </c>
      <c r="B1069" s="16">
        <f>JNJ!D1069</f>
        <v>-7.0172690657625382E-3</v>
      </c>
      <c r="C1069" s="16">
        <f>CSX!D1069</f>
        <v>1.7877134052454093E-2</v>
      </c>
      <c r="D1069" s="16">
        <f>JNJ!E1069</f>
        <v>-1.7683518045721596</v>
      </c>
      <c r="E1069" s="16">
        <f>CSX!E1069</f>
        <v>4.505037781218431</v>
      </c>
    </row>
    <row r="1070" spans="1:5" ht="15.75" customHeight="1">
      <c r="A1070" s="2">
        <v>44895</v>
      </c>
      <c r="B1070" s="16">
        <f>JNJ!D1070</f>
        <v>1.0788312562841617E-2</v>
      </c>
      <c r="C1070" s="16">
        <f>CSX!D1070</f>
        <v>1.603490943523192E-2</v>
      </c>
      <c r="D1070" s="16">
        <f>JNJ!E1070</f>
        <v>2.7186547658360873</v>
      </c>
      <c r="E1070" s="16">
        <f>CSX!E1070</f>
        <v>4.0407971776784439</v>
      </c>
    </row>
    <row r="1071" spans="1:5" ht="15.75" customHeight="1">
      <c r="A1071" s="2">
        <v>44896</v>
      </c>
      <c r="B1071" s="16">
        <f>JNJ!D1071</f>
        <v>4.148752148382894E-3</v>
      </c>
      <c r="C1071" s="16">
        <f>CSX!D1071</f>
        <v>-3.0588469220699184E-4</v>
      </c>
      <c r="D1071" s="16">
        <f>JNJ!E1071</f>
        <v>1.0454855413924893</v>
      </c>
      <c r="E1071" s="16">
        <f>CSX!E1071</f>
        <v>-7.7082942436161941E-2</v>
      </c>
    </row>
    <row r="1072" spans="1:5" ht="15.75" customHeight="1">
      <c r="A1072" s="2">
        <v>44897</v>
      </c>
      <c r="B1072" s="16">
        <f>JNJ!D1072</f>
        <v>7.8302876892765686E-4</v>
      </c>
      <c r="C1072" s="16">
        <f>CSX!D1072</f>
        <v>-1.946616299060799E-2</v>
      </c>
      <c r="D1072" s="16">
        <f>JNJ!E1072</f>
        <v>0.19732324976976953</v>
      </c>
      <c r="E1072" s="16">
        <f>CSX!E1072</f>
        <v>-4.9054730736332139</v>
      </c>
    </row>
    <row r="1073" spans="1:5" ht="15.75" customHeight="1">
      <c r="A1073" s="2">
        <v>44900</v>
      </c>
      <c r="B1073" s="16">
        <f>JNJ!D1073</f>
        <v>-5.5923552408639933E-4</v>
      </c>
      <c r="C1073" s="16">
        <f>CSX!D1073</f>
        <v>-2.2082836360594809E-2</v>
      </c>
      <c r="D1073" s="16">
        <f>JNJ!E1073</f>
        <v>-0.14092735206977264</v>
      </c>
      <c r="E1073" s="16">
        <f>CSX!E1073</f>
        <v>-5.5648747628698922</v>
      </c>
    </row>
    <row r="1074" spans="1:5" ht="15.75" customHeight="1">
      <c r="A1074" s="2">
        <v>44901</v>
      </c>
      <c r="B1074" s="16">
        <f>JNJ!D1074</f>
        <v>-1.5103996175481879E-2</v>
      </c>
      <c r="C1074" s="16">
        <f>CSX!D1074</f>
        <v>-6.079156762469882E-3</v>
      </c>
      <c r="D1074" s="16">
        <f>JNJ!E1074</f>
        <v>-3.8062070362214335</v>
      </c>
      <c r="E1074" s="16">
        <f>CSX!E1074</f>
        <v>-1.5319475041424102</v>
      </c>
    </row>
    <row r="1075" spans="1:5" ht="15.75" customHeight="1">
      <c r="A1075" s="2">
        <v>44902</v>
      </c>
      <c r="B1075" s="16">
        <f>JNJ!D1075</f>
        <v>6.0576832009812077E-3</v>
      </c>
      <c r="C1075" s="16">
        <f>CSX!D1075</f>
        <v>-8.0554525062728009E-3</v>
      </c>
      <c r="D1075" s="16">
        <f>JNJ!E1075</f>
        <v>1.5265361666472643</v>
      </c>
      <c r="E1075" s="16">
        <f>CSX!E1075</f>
        <v>-2.0299740315807457</v>
      </c>
    </row>
    <row r="1076" spans="1:5" ht="15.75" customHeight="1">
      <c r="A1076" s="2">
        <v>44903</v>
      </c>
      <c r="B1076" s="16">
        <f>JNJ!D1076</f>
        <v>1.6927057466352641E-4</v>
      </c>
      <c r="C1076" s="16">
        <f>CSX!D1076</f>
        <v>1.954253292562538E-2</v>
      </c>
      <c r="D1076" s="16">
        <f>JNJ!E1076</f>
        <v>4.2656184815208657E-2</v>
      </c>
      <c r="E1076" s="16">
        <f>CSX!E1076</f>
        <v>4.9247182972575958</v>
      </c>
    </row>
    <row r="1077" spans="1:5" ht="15.75" customHeight="1">
      <c r="A1077" s="2">
        <v>44904</v>
      </c>
      <c r="B1077" s="16">
        <f>JNJ!D1077</f>
        <v>-8.2732955371982841E-3</v>
      </c>
      <c r="C1077" s="16">
        <f>CSX!D1077</f>
        <v>-3.1776207514200884E-3</v>
      </c>
      <c r="D1077" s="16">
        <f>JNJ!E1077</f>
        <v>-2.0848704753739677</v>
      </c>
      <c r="E1077" s="16">
        <f>CSX!E1077</f>
        <v>-0.80076042935786229</v>
      </c>
    </row>
    <row r="1078" spans="1:5" ht="15.75" customHeight="1">
      <c r="A1078" s="2">
        <v>44907</v>
      </c>
      <c r="B1078" s="16">
        <f>JNJ!D1078</f>
        <v>1.1878462041432348E-2</v>
      </c>
      <c r="C1078" s="16">
        <f>CSX!D1078</f>
        <v>2.5142875221470178E-2</v>
      </c>
      <c r="D1078" s="16">
        <f>JNJ!E1078</f>
        <v>2.9933724344409516</v>
      </c>
      <c r="E1078" s="16">
        <f>CSX!E1078</f>
        <v>6.3360045558104847</v>
      </c>
    </row>
    <row r="1079" spans="1:5" ht="15.75" customHeight="1">
      <c r="A1079" s="2">
        <v>44908</v>
      </c>
      <c r="B1079" s="16">
        <f>JNJ!D1079</f>
        <v>7.6741333112443286E-3</v>
      </c>
      <c r="C1079" s="16">
        <f>CSX!D1079</f>
        <v>1.6010159698514867E-2</v>
      </c>
      <c r="D1079" s="16">
        <f>JNJ!E1079</f>
        <v>1.9338815944335708</v>
      </c>
      <c r="E1079" s="16">
        <f>CSX!E1079</f>
        <v>4.0345602440257462</v>
      </c>
    </row>
    <row r="1080" spans="1:5" ht="15.75" customHeight="1">
      <c r="A1080" s="2">
        <v>44909</v>
      </c>
      <c r="B1080" s="16">
        <f>JNJ!D1080</f>
        <v>3.0642943112540199E-3</v>
      </c>
      <c r="C1080" s="16">
        <f>CSX!D1080</f>
        <v>-2.1405952183468917E-3</v>
      </c>
      <c r="D1080" s="16">
        <f>JNJ!E1080</f>
        <v>0.77220216643601303</v>
      </c>
      <c r="E1080" s="16">
        <f>CSX!E1080</f>
        <v>-0.53942999502341671</v>
      </c>
    </row>
    <row r="1081" spans="1:5" ht="15.75" customHeight="1">
      <c r="A1081" s="2">
        <v>44910</v>
      </c>
      <c r="B1081" s="16">
        <f>JNJ!D1081</f>
        <v>-1.2708224949882751E-2</v>
      </c>
      <c r="C1081" s="16">
        <f>CSX!D1081</f>
        <v>-2.7934616146800359E-2</v>
      </c>
      <c r="D1081" s="16">
        <f>JNJ!E1081</f>
        <v>-3.2024726873704532</v>
      </c>
      <c r="E1081" s="16">
        <f>CSX!E1081</f>
        <v>-7.0395232689936904</v>
      </c>
    </row>
    <row r="1082" spans="1:5" ht="15.75" customHeight="1">
      <c r="A1082" s="2">
        <v>44911</v>
      </c>
      <c r="B1082" s="16">
        <f>JNJ!D1082</f>
        <v>-1.0307144341865948E-2</v>
      </c>
      <c r="C1082" s="16">
        <f>CSX!D1082</f>
        <v>-3.784343510191448E-3</v>
      </c>
      <c r="D1082" s="16">
        <f>JNJ!E1082</f>
        <v>-2.5974003741502187</v>
      </c>
      <c r="E1082" s="16">
        <f>CSX!E1082</f>
        <v>-0.95365456456824493</v>
      </c>
    </row>
    <row r="1083" spans="1:5" ht="15.75" customHeight="1">
      <c r="A1083" s="2">
        <v>44914</v>
      </c>
      <c r="B1083" s="16">
        <f>JNJ!D1083</f>
        <v>-1.0821706374417263E-3</v>
      </c>
      <c r="C1083" s="16">
        <f>CSX!D1083</f>
        <v>-1.4961208590674064E-2</v>
      </c>
      <c r="D1083" s="16">
        <f>JNJ!E1083</f>
        <v>-0.272707000635315</v>
      </c>
      <c r="E1083" s="16">
        <f>CSX!E1083</f>
        <v>-3.770224564849864</v>
      </c>
    </row>
    <row r="1084" spans="1:5" ht="15.75" customHeight="1">
      <c r="A1084" s="2">
        <v>44915</v>
      </c>
      <c r="B1084" s="16">
        <f>JNJ!D1084</f>
        <v>1.0821706374415936E-3</v>
      </c>
      <c r="C1084" s="16">
        <f>CSX!D1084</f>
        <v>-1.4537516455862629E-2</v>
      </c>
      <c r="D1084" s="16">
        <f>JNJ!E1084</f>
        <v>0.27270700063528158</v>
      </c>
      <c r="E1084" s="16">
        <f>CSX!E1084</f>
        <v>-3.6634541468773825</v>
      </c>
    </row>
    <row r="1085" spans="1:5" ht="15.75" customHeight="1">
      <c r="A1085" s="2">
        <v>44916</v>
      </c>
      <c r="B1085" s="16">
        <f>JNJ!D1085</f>
        <v>1.1376887935619424E-2</v>
      </c>
      <c r="C1085" s="16">
        <f>CSX!D1085</f>
        <v>1.581955030256485E-2</v>
      </c>
      <c r="D1085" s="16">
        <f>JNJ!E1085</f>
        <v>2.866975759776095</v>
      </c>
      <c r="E1085" s="16">
        <f>CSX!E1085</f>
        <v>3.986526676246342</v>
      </c>
    </row>
    <row r="1086" spans="1:5" ht="15.75" customHeight="1">
      <c r="A1086" s="2">
        <v>44917</v>
      </c>
      <c r="B1086" s="16">
        <f>JNJ!D1086</f>
        <v>-3.6648861539086172E-3</v>
      </c>
      <c r="C1086" s="16">
        <f>CSX!D1086</f>
        <v>-8.039973477853039E-3</v>
      </c>
      <c r="D1086" s="16">
        <f>JNJ!E1086</f>
        <v>-0.92355131078497155</v>
      </c>
      <c r="E1086" s="16">
        <f>CSX!E1086</f>
        <v>-2.0260733164189659</v>
      </c>
    </row>
    <row r="1087" spans="1:5" ht="15.75" customHeight="1">
      <c r="A1087" s="2">
        <v>44918</v>
      </c>
      <c r="B1087" s="16">
        <f>JNJ!D1087</f>
        <v>2.5386397155074862E-3</v>
      </c>
      <c r="C1087" s="16">
        <f>CSX!D1087</f>
        <v>9.0004537400078886E-3</v>
      </c>
      <c r="D1087" s="16">
        <f>JNJ!E1087</f>
        <v>0.6397372083078865</v>
      </c>
      <c r="E1087" s="16">
        <f>CSX!E1087</f>
        <v>2.2681143424819878</v>
      </c>
    </row>
    <row r="1088" spans="1:5" ht="15.75" customHeight="1">
      <c r="A1088" s="2">
        <v>44922</v>
      </c>
      <c r="B1088" s="16">
        <f>JNJ!D1088</f>
        <v>-2.81784397517944E-4</v>
      </c>
      <c r="C1088" s="16">
        <f>CSX!D1088</f>
        <v>-3.2004681050755071E-4</v>
      </c>
      <c r="D1088" s="16">
        <f>JNJ!E1088</f>
        <v>-7.1009668174521895E-2</v>
      </c>
      <c r="E1088" s="16">
        <f>CSX!E1088</f>
        <v>-8.0651796247902779E-2</v>
      </c>
    </row>
    <row r="1089" spans="1:5" ht="15.75" customHeight="1">
      <c r="A1089" s="2">
        <v>44923</v>
      </c>
      <c r="B1089" s="16">
        <f>JNJ!D1089</f>
        <v>-4.3491201192708967E-3</v>
      </c>
      <c r="C1089" s="16">
        <f>CSX!D1089</f>
        <v>-1.2886860125014873E-2</v>
      </c>
      <c r="D1089" s="16">
        <f>JNJ!E1089</f>
        <v>-1.0959782700562659</v>
      </c>
      <c r="E1089" s="16">
        <f>CSX!E1089</f>
        <v>-3.2474887515037483</v>
      </c>
    </row>
    <row r="1090" spans="1:5" ht="15.75" customHeight="1">
      <c r="A1090" s="2">
        <v>44924</v>
      </c>
      <c r="B1090" s="16">
        <f>JNJ!D1090</f>
        <v>5.081629001051754E-3</v>
      </c>
      <c r="C1090" s="16">
        <f>CSX!D1090</f>
        <v>1.2886860125014821E-2</v>
      </c>
      <c r="D1090" s="16">
        <f>JNJ!E1090</f>
        <v>1.280570508265042</v>
      </c>
      <c r="E1090" s="16">
        <f>CSX!E1090</f>
        <v>3.2474887515037349</v>
      </c>
    </row>
    <row r="1091" spans="1:5" ht="15.75" customHeight="1">
      <c r="A1091" s="2">
        <v>44925</v>
      </c>
      <c r="B1091" s="16">
        <f>JNJ!D1091</f>
        <v>-5.1383105314561578E-3</v>
      </c>
      <c r="C1091" s="16">
        <f>CSX!D1091</f>
        <v>-8.3575703401446884E-3</v>
      </c>
      <c r="D1091" s="16">
        <f>JNJ!E1091</f>
        <v>-1.2948542539269519</v>
      </c>
      <c r="E1091" s="16">
        <f>CSX!E1091</f>
        <v>-2.1061077257164613</v>
      </c>
    </row>
    <row r="1092" spans="1:5" ht="15.75" customHeight="1">
      <c r="A1092" s="2">
        <v>44929</v>
      </c>
      <c r="B1092" s="16">
        <f>JNJ!D1092</f>
        <v>8.6800749438219471E-3</v>
      </c>
      <c r="C1092" s="16">
        <f>CSX!D1092</f>
        <v>-3.233131027384325E-3</v>
      </c>
      <c r="D1092" s="16">
        <f>JNJ!E1092</f>
        <v>2.1873788858431307</v>
      </c>
      <c r="E1092" s="16">
        <f>CSX!E1092</f>
        <v>-0.81474901890084994</v>
      </c>
    </row>
    <row r="1093" spans="1:5" ht="15.75" customHeight="1">
      <c r="A1093" s="2">
        <v>44930</v>
      </c>
      <c r="B1093" s="16">
        <f>JNJ!D1093</f>
        <v>1.0828453565966945E-2</v>
      </c>
      <c r="C1093" s="16">
        <f>CSX!D1093</f>
        <v>1.2870306803001099E-2</v>
      </c>
      <c r="D1093" s="16">
        <f>JNJ!E1093</f>
        <v>2.7287702986236702</v>
      </c>
      <c r="E1093" s="16">
        <f>CSX!E1093</f>
        <v>3.2433173143562772</v>
      </c>
    </row>
    <row r="1094" spans="1:5" ht="15.75" customHeight="1">
      <c r="A1094" s="2">
        <v>44931</v>
      </c>
      <c r="B1094" s="16">
        <f>JNJ!D1094</f>
        <v>-7.4109285684509319E-3</v>
      </c>
      <c r="C1094" s="16">
        <f>CSX!D1094</f>
        <v>-1.1899256361999315E-2</v>
      </c>
      <c r="D1094" s="16">
        <f>JNJ!E1094</f>
        <v>-1.8675539992496348</v>
      </c>
      <c r="E1094" s="16">
        <f>CSX!E1094</f>
        <v>-2.9986126032238274</v>
      </c>
    </row>
    <row r="1095" spans="1:5" ht="15.75" customHeight="1">
      <c r="A1095" s="2">
        <v>44932</v>
      </c>
      <c r="B1095" s="16">
        <f>JNJ!D1095</f>
        <v>8.0769064814664691E-3</v>
      </c>
      <c r="C1095" s="16">
        <f>CSX!D1095</f>
        <v>4.0886776616295813E-2</v>
      </c>
      <c r="D1095" s="16">
        <f>JNJ!E1095</f>
        <v>2.0353804333295504</v>
      </c>
      <c r="E1095" s="16">
        <f>CSX!E1095</f>
        <v>10.303467707306545</v>
      </c>
    </row>
    <row r="1096" spans="1:5" ht="15.75" customHeight="1">
      <c r="A1096" s="2">
        <v>44935</v>
      </c>
      <c r="B1096" s="16">
        <f>JNJ!D1096</f>
        <v>-2.625007053064507E-2</v>
      </c>
      <c r="C1096" s="16">
        <f>CSX!D1096</f>
        <v>-1.8651609230307541E-3</v>
      </c>
      <c r="D1096" s="16">
        <f>JNJ!E1096</f>
        <v>-6.6150177737225579</v>
      </c>
      <c r="E1096" s="16">
        <f>CSX!E1096</f>
        <v>-0.47002055260375003</v>
      </c>
    </row>
    <row r="1097" spans="1:5" ht="15.75" customHeight="1">
      <c r="A1097" s="2">
        <v>44936</v>
      </c>
      <c r="B1097" s="16">
        <f>JNJ!D1097</f>
        <v>-2.3949041766449389E-3</v>
      </c>
      <c r="C1097" s="16">
        <f>CSX!D1097</f>
        <v>8.0571398907744122E-3</v>
      </c>
      <c r="D1097" s="16">
        <f>JNJ!E1097</f>
        <v>-0.60351585251452455</v>
      </c>
      <c r="E1097" s="16">
        <f>CSX!E1097</f>
        <v>2.030399252475152</v>
      </c>
    </row>
    <row r="1098" spans="1:5" ht="15.75" customHeight="1">
      <c r="A1098" s="2">
        <v>44937</v>
      </c>
      <c r="B1098" s="16">
        <f>JNJ!D1098</f>
        <v>-1.5997951570601429E-3</v>
      </c>
      <c r="C1098" s="16">
        <f>CSX!D1098</f>
        <v>1.5419991528383703E-3</v>
      </c>
      <c r="D1098" s="16">
        <f>JNJ!E1098</f>
        <v>-0.403148379579156</v>
      </c>
      <c r="E1098" s="16">
        <f>CSX!E1098</f>
        <v>0.38858378651526931</v>
      </c>
    </row>
    <row r="1099" spans="1:5" ht="15.75" customHeight="1">
      <c r="A1099" s="2">
        <v>44938</v>
      </c>
      <c r="B1099" s="16">
        <f>JNJ!D1099</f>
        <v>-5.0446880776321848E-3</v>
      </c>
      <c r="C1099" s="16">
        <f>CSX!D1099</f>
        <v>1.23192072987409E-3</v>
      </c>
      <c r="D1099" s="16">
        <f>JNJ!E1099</f>
        <v>-1.2712613955633105</v>
      </c>
      <c r="E1099" s="16">
        <f>CSX!E1099</f>
        <v>0.3104440239282707</v>
      </c>
    </row>
    <row r="1100" spans="1:5" ht="15.75" customHeight="1">
      <c r="A1100" s="2">
        <v>44939</v>
      </c>
      <c r="B1100" s="16">
        <f>JNJ!D1100</f>
        <v>-3.2812695804664174E-3</v>
      </c>
      <c r="C1100" s="16">
        <f>CSX!D1100</f>
        <v>-2.1569283959323431E-3</v>
      </c>
      <c r="D1100" s="16">
        <f>JNJ!E1100</f>
        <v>-0.82687993427753714</v>
      </c>
      <c r="E1100" s="16">
        <f>CSX!E1100</f>
        <v>-0.54354595577495046</v>
      </c>
    </row>
    <row r="1101" spans="1:5" ht="15.75" customHeight="1">
      <c r="A1101" s="2">
        <v>44943</v>
      </c>
      <c r="B1101" s="16">
        <f>JNJ!D1101</f>
        <v>-6.1887156744475716E-3</v>
      </c>
      <c r="C1101" s="16">
        <f>CSX!D1101</f>
        <v>5.5366656570713995E-3</v>
      </c>
      <c r="D1101" s="16">
        <f>JNJ!E1101</f>
        <v>-1.5595563499607881</v>
      </c>
      <c r="E1101" s="16">
        <f>CSX!E1101</f>
        <v>1.3952397455819927</v>
      </c>
    </row>
    <row r="1102" spans="1:5" ht="15.75" customHeight="1">
      <c r="A1102" s="2">
        <v>44944</v>
      </c>
      <c r="B1102" s="16">
        <f>JNJ!D1102</f>
        <v>-1.5199678648406666E-2</v>
      </c>
      <c r="C1102" s="16">
        <f>CSX!D1102</f>
        <v>-1.1414499719133827E-2</v>
      </c>
      <c r="D1102" s="16">
        <f>JNJ!E1102</f>
        <v>-3.83031901939848</v>
      </c>
      <c r="E1102" s="16">
        <f>CSX!E1102</f>
        <v>-2.8764539292217246</v>
      </c>
    </row>
    <row r="1103" spans="1:5" ht="15.75" customHeight="1">
      <c r="A1103" s="2">
        <v>44945</v>
      </c>
      <c r="B1103" s="16">
        <f>JNJ!D1103</f>
        <v>-1.355725598732576E-3</v>
      </c>
      <c r="C1103" s="16">
        <f>CSX!D1103</f>
        <v>-2.1324101144241828E-2</v>
      </c>
      <c r="D1103" s="16">
        <f>JNJ!E1103</f>
        <v>-0.34164285088060914</v>
      </c>
      <c r="E1103" s="16">
        <f>CSX!E1103</f>
        <v>-5.373673488348941</v>
      </c>
    </row>
    <row r="1104" spans="1:5" ht="15.75" customHeight="1">
      <c r="A1104" s="2">
        <v>44946</v>
      </c>
      <c r="B1104" s="16">
        <f>JNJ!D1104</f>
        <v>-4.6708306513118004E-3</v>
      </c>
      <c r="C1104" s="16">
        <f>CSX!D1104</f>
        <v>1.4474821484086998E-2</v>
      </c>
      <c r="D1104" s="16">
        <f>JNJ!E1104</f>
        <v>-1.1770493241305737</v>
      </c>
      <c r="E1104" s="16">
        <f>CSX!E1104</f>
        <v>3.6476550139899238</v>
      </c>
    </row>
    <row r="1105" spans="1:5" ht="15.75" customHeight="1">
      <c r="A1105" s="2">
        <v>44949</v>
      </c>
      <c r="B1105" s="16">
        <f>JNJ!D1105</f>
        <v>-2.5515882045035847E-3</v>
      </c>
      <c r="C1105" s="16">
        <f>CSX!D1105</f>
        <v>1.2488122807353761E-3</v>
      </c>
      <c r="D1105" s="16">
        <f>JNJ!E1105</f>
        <v>-0.64300022753490338</v>
      </c>
      <c r="E1105" s="16">
        <f>CSX!E1105</f>
        <v>0.31470069474531476</v>
      </c>
    </row>
    <row r="1106" spans="1:5" ht="15.75" customHeight="1">
      <c r="A1106" s="2">
        <v>44950</v>
      </c>
      <c r="B1106" s="16">
        <f>JNJ!D1106</f>
        <v>0</v>
      </c>
      <c r="C1106" s="16">
        <f>CSX!D1106</f>
        <v>-5.9458289838134363E-3</v>
      </c>
      <c r="D1106" s="16">
        <f>JNJ!E1106</f>
        <v>0</v>
      </c>
      <c r="E1106" s="16">
        <f>CSX!E1106</f>
        <v>-1.4983489039209859</v>
      </c>
    </row>
    <row r="1107" spans="1:5" ht="15.75" customHeight="1">
      <c r="A1107" s="2">
        <v>44951</v>
      </c>
      <c r="B1107" s="16">
        <f>JNJ!D1107</f>
        <v>7.1043748616035837E-3</v>
      </c>
      <c r="C1107" s="16">
        <f>CSX!D1107</f>
        <v>-2.5752560934544647E-2</v>
      </c>
      <c r="D1107" s="16">
        <f>JNJ!E1107</f>
        <v>1.7903024651241031</v>
      </c>
      <c r="E1107" s="16">
        <f>CSX!E1107</f>
        <v>-6.4896453555052513</v>
      </c>
    </row>
    <row r="1108" spans="1:5" ht="15.75" customHeight="1">
      <c r="A1108" s="2">
        <v>44952</v>
      </c>
      <c r="B1108" s="16">
        <f>JNJ!D1108</f>
        <v>-3.6642649601997613E-3</v>
      </c>
      <c r="C1108" s="16">
        <f>CSX!D1108</f>
        <v>-2.9413812324191362E-2</v>
      </c>
      <c r="D1108" s="16">
        <f>JNJ!E1108</f>
        <v>-0.92339476997033987</v>
      </c>
      <c r="E1108" s="16">
        <f>CSX!E1108</f>
        <v>-7.4122807056962232</v>
      </c>
    </row>
    <row r="1109" spans="1:5" ht="15.75" customHeight="1">
      <c r="A1109" s="2">
        <v>44953</v>
      </c>
      <c r="B1109" s="16">
        <f>JNJ!D1109</f>
        <v>-3.9155201071605049E-3</v>
      </c>
      <c r="C1109" s="16">
        <f>CSX!D1109</f>
        <v>-2.3244929152289521E-3</v>
      </c>
      <c r="D1109" s="16">
        <f>JNJ!E1109</f>
        <v>-0.98671106700444722</v>
      </c>
      <c r="E1109" s="16">
        <f>CSX!E1109</f>
        <v>-0.58577221463769591</v>
      </c>
    </row>
    <row r="1110" spans="1:5" ht="15.75" customHeight="1">
      <c r="A1110" s="2">
        <v>44956</v>
      </c>
      <c r="B1110" s="16">
        <f>JNJ!D1110</f>
        <v>-3.7735762606813744E-2</v>
      </c>
      <c r="C1110" s="16">
        <f>CSX!D1110</f>
        <v>-6.6711487587052176E-3</v>
      </c>
      <c r="D1110" s="16">
        <f>JNJ!E1110</f>
        <v>-9.5094121769170634</v>
      </c>
      <c r="E1110" s="16">
        <f>CSX!E1110</f>
        <v>-1.6811294871937148</v>
      </c>
    </row>
    <row r="1111" spans="1:5" ht="15.75" customHeight="1">
      <c r="A1111" s="2">
        <v>44957</v>
      </c>
      <c r="B1111" s="16">
        <f>JNJ!D1111</f>
        <v>8.7271787275076222E-3</v>
      </c>
      <c r="C1111" s="16">
        <f>CSX!D1111</f>
        <v>3.4213959514137929E-2</v>
      </c>
      <c r="D1111" s="16">
        <f>JNJ!E1111</f>
        <v>2.1992490393319208</v>
      </c>
      <c r="E1111" s="16">
        <f>CSX!E1111</f>
        <v>8.6219177975627588</v>
      </c>
    </row>
    <row r="1112" spans="1:5" ht="15.75" customHeight="1">
      <c r="A1112" s="2">
        <v>44958</v>
      </c>
      <c r="B1112" s="16">
        <f>JNJ!D1112</f>
        <v>9.136951414696037E-3</v>
      </c>
      <c r="C1112" s="16">
        <f>CSX!D1112</f>
        <v>2.14373231776432E-2</v>
      </c>
      <c r="D1112" s="16">
        <f>JNJ!E1112</f>
        <v>2.3025117565034012</v>
      </c>
      <c r="E1112" s="16">
        <f>CSX!E1112</f>
        <v>5.4022054407660862</v>
      </c>
    </row>
    <row r="1113" spans="1:5" ht="15.75" customHeight="1">
      <c r="A1113" s="2">
        <v>44959</v>
      </c>
      <c r="B1113" s="16">
        <f>JNJ!D1113</f>
        <v>3.7523070456277701E-3</v>
      </c>
      <c r="C1113" s="16">
        <f>CSX!D1113</f>
        <v>3.2697939250648088E-2</v>
      </c>
      <c r="D1113" s="16">
        <f>JNJ!E1113</f>
        <v>0.9455813754981981</v>
      </c>
      <c r="E1113" s="16">
        <f>CSX!E1113</f>
        <v>8.239880691163318</v>
      </c>
    </row>
    <row r="1114" spans="1:5" ht="15.75" customHeight="1">
      <c r="A1114" s="2">
        <v>44960</v>
      </c>
      <c r="B1114" s="16">
        <f>JNJ!D1114</f>
        <v>-5.633803415281473E-3</v>
      </c>
      <c r="C1114" s="16">
        <f>CSX!D1114</f>
        <v>-1.1400492027410529E-2</v>
      </c>
      <c r="D1114" s="16">
        <f>JNJ!E1114</f>
        <v>-1.4197184606509312</v>
      </c>
      <c r="E1114" s="16">
        <f>CSX!E1114</f>
        <v>-2.8729239909074531</v>
      </c>
    </row>
    <row r="1115" spans="1:5" ht="15.75" customHeight="1">
      <c r="A1115" s="2">
        <v>44963</v>
      </c>
      <c r="B1115" s="16">
        <f>JNJ!D1115</f>
        <v>-7.6224915848504609E-3</v>
      </c>
      <c r="C1115" s="16">
        <f>CSX!D1115</f>
        <v>-6.8408859985353348E-3</v>
      </c>
      <c r="D1115" s="16">
        <f>JNJ!E1115</f>
        <v>-1.9208678793823162</v>
      </c>
      <c r="E1115" s="16">
        <f>CSX!E1115</f>
        <v>-1.7239032716309044</v>
      </c>
    </row>
    <row r="1116" spans="1:5" ht="15.75" customHeight="1">
      <c r="A1116" s="2">
        <v>44964</v>
      </c>
      <c r="B1116" s="16">
        <f>JNJ!D1116</f>
        <v>2.4467263133112754E-4</v>
      </c>
      <c r="C1116" s="16">
        <f>CSX!D1116</f>
        <v>7.4604248838473627E-3</v>
      </c>
      <c r="D1116" s="16">
        <f>JNJ!E1116</f>
        <v>6.1657503095444141E-2</v>
      </c>
      <c r="E1116" s="16">
        <f>CSX!E1116</f>
        <v>1.8800270707295355</v>
      </c>
    </row>
    <row r="1117" spans="1:5" ht="15.75" customHeight="1">
      <c r="A1117" s="2">
        <v>44965</v>
      </c>
      <c r="B1117" s="16">
        <f>JNJ!D1117</f>
        <v>1.2843497646366387E-3</v>
      </c>
      <c r="C1117" s="16">
        <f>CSX!D1117</f>
        <v>-1.0585352949261643E-2</v>
      </c>
      <c r="D1117" s="16">
        <f>JNJ!E1117</f>
        <v>0.32365614068843296</v>
      </c>
      <c r="E1117" s="16">
        <f>CSX!E1117</f>
        <v>-2.6675089432139338</v>
      </c>
    </row>
    <row r="1118" spans="1:5" ht="15.75" customHeight="1">
      <c r="A1118" s="2">
        <v>44966</v>
      </c>
      <c r="B1118" s="16">
        <f>JNJ!D1118</f>
        <v>-1.3599924449622556E-2</v>
      </c>
      <c r="C1118" s="16">
        <f>CSX!D1118</f>
        <v>-2.6000255975214777E-2</v>
      </c>
      <c r="D1118" s="16">
        <f>JNJ!E1118</f>
        <v>-3.427180961304884</v>
      </c>
      <c r="E1118" s="16">
        <f>CSX!E1118</f>
        <v>-6.5520645057541236</v>
      </c>
    </row>
    <row r="1119" spans="1:5" ht="15.75" customHeight="1">
      <c r="A1119" s="2">
        <v>44967</v>
      </c>
      <c r="B1119" s="16">
        <f>JNJ!D1119</f>
        <v>4.636231377926822E-3</v>
      </c>
      <c r="C1119" s="16">
        <f>CSX!D1119</f>
        <v>1.4035351265551719E-2</v>
      </c>
      <c r="D1119" s="16">
        <f>JNJ!E1119</f>
        <v>1.168330307237559</v>
      </c>
      <c r="E1119" s="16">
        <f>CSX!E1119</f>
        <v>3.5369085189190335</v>
      </c>
    </row>
    <row r="1120" spans="1:5" ht="15.75" customHeight="1">
      <c r="A1120" s="2">
        <v>44970</v>
      </c>
      <c r="B1120" s="16">
        <f>JNJ!D1120</f>
        <v>3.6935269148536476E-3</v>
      </c>
      <c r="C1120" s="16">
        <f>CSX!D1120</f>
        <v>1.8987086920739464E-3</v>
      </c>
      <c r="D1120" s="16">
        <f>JNJ!E1120</f>
        <v>0.93076878254311923</v>
      </c>
      <c r="E1120" s="16">
        <f>CSX!E1120</f>
        <v>0.47847459040263446</v>
      </c>
    </row>
    <row r="1121" spans="1:5" ht="15.75" customHeight="1">
      <c r="A1121" s="2">
        <v>44971</v>
      </c>
      <c r="B1121" s="16">
        <f>JNJ!D1121</f>
        <v>-4.372271976678754E-3</v>
      </c>
      <c r="C1121" s="16">
        <f>CSX!D1121</f>
        <v>-6.0250512064124106E-3</v>
      </c>
      <c r="D1121" s="16">
        <f>JNJ!E1121</f>
        <v>-1.1018125381230459</v>
      </c>
      <c r="E1121" s="16">
        <f>CSX!E1121</f>
        <v>-1.5183129040159276</v>
      </c>
    </row>
    <row r="1122" spans="1:5" ht="15.75" customHeight="1">
      <c r="A1122" s="2">
        <v>44972</v>
      </c>
      <c r="B1122" s="16">
        <f>JNJ!D1122</f>
        <v>-1.6614513629310632E-2</v>
      </c>
      <c r="C1122" s="16">
        <f>CSX!D1122</f>
        <v>7.2889209572601261E-3</v>
      </c>
      <c r="D1122" s="16">
        <f>JNJ!E1122</f>
        <v>-4.1868574345862797</v>
      </c>
      <c r="E1122" s="16">
        <f>CSX!E1122</f>
        <v>1.8368080812295517</v>
      </c>
    </row>
    <row r="1123" spans="1:5" ht="15.75" customHeight="1">
      <c r="A1123" s="2">
        <v>44973</v>
      </c>
      <c r="B1123" s="16">
        <f>JNJ!D1123</f>
        <v>-7.1156520374995348E-3</v>
      </c>
      <c r="C1123" s="16">
        <f>CSX!D1123</f>
        <v>-1.7840561952168852E-2</v>
      </c>
      <c r="D1123" s="16">
        <f>JNJ!E1123</f>
        <v>-1.7931443134498828</v>
      </c>
      <c r="E1123" s="16">
        <f>CSX!E1123</f>
        <v>-4.4958216119465506</v>
      </c>
    </row>
    <row r="1124" spans="1:5" ht="15.75" customHeight="1">
      <c r="A1124" s="2">
        <v>44974</v>
      </c>
      <c r="B1124" s="16">
        <f>JNJ!D1124</f>
        <v>2.0662100988836443E-2</v>
      </c>
      <c r="C1124" s="16">
        <f>CSX!D1124</f>
        <v>3.2092013366601187E-3</v>
      </c>
      <c r="D1124" s="16">
        <f>JNJ!E1124</f>
        <v>5.2068494491867838</v>
      </c>
      <c r="E1124" s="16">
        <f>CSX!E1124</f>
        <v>0.80871873683834994</v>
      </c>
    </row>
    <row r="1125" spans="1:5" ht="15.75" customHeight="1">
      <c r="A1125" s="2">
        <v>44978</v>
      </c>
      <c r="B1125" s="16">
        <f>JNJ!D1125</f>
        <v>-1.5013265214917268E-2</v>
      </c>
      <c r="C1125" s="16">
        <f>CSX!D1125</f>
        <v>-2.0065384800820311E-2</v>
      </c>
      <c r="D1125" s="16">
        <f>JNJ!E1125</f>
        <v>-3.7833428341591513</v>
      </c>
      <c r="E1125" s="16">
        <f>CSX!E1125</f>
        <v>-5.0564769698067185</v>
      </c>
    </row>
    <row r="1126" spans="1:5" ht="15.75" customHeight="1">
      <c r="A1126" s="2">
        <v>44979</v>
      </c>
      <c r="B1126" s="16">
        <f>JNJ!D1126</f>
        <v>-1.3933906815012803E-3</v>
      </c>
      <c r="C1126" s="16">
        <f>CSX!D1126</f>
        <v>-1.9809160686110817E-2</v>
      </c>
      <c r="D1126" s="16">
        <f>JNJ!E1126</f>
        <v>-0.35113445173832264</v>
      </c>
      <c r="E1126" s="16">
        <f>CSX!E1126</f>
        <v>-4.9919084928999258</v>
      </c>
    </row>
    <row r="1127" spans="1:5" ht="15.75" customHeight="1">
      <c r="A1127" s="2">
        <v>44980</v>
      </c>
      <c r="B1127" s="16">
        <f>JNJ!D1127</f>
        <v>-3.1696732600284975E-4</v>
      </c>
      <c r="C1127" s="16">
        <f>CSX!D1127</f>
        <v>2.176863806101214E-2</v>
      </c>
      <c r="D1127" s="16">
        <f>JNJ!E1127</f>
        <v>-7.9875766152718131E-2</v>
      </c>
      <c r="E1127" s="16">
        <f>CSX!E1127</f>
        <v>5.4856967913750596</v>
      </c>
    </row>
    <row r="1128" spans="1:5" ht="15.75" customHeight="1">
      <c r="A1128" s="2">
        <v>44981</v>
      </c>
      <c r="B1128" s="16">
        <f>JNJ!D1128</f>
        <v>-1.122108876260333E-2</v>
      </c>
      <c r="C1128" s="16">
        <f>CSX!D1128</f>
        <v>3.2573531054712838E-3</v>
      </c>
      <c r="D1128" s="16">
        <f>JNJ!E1128</f>
        <v>-2.8277143681760393</v>
      </c>
      <c r="E1128" s="16">
        <f>CSX!E1128</f>
        <v>0.82085298257876349</v>
      </c>
    </row>
    <row r="1129" spans="1:5" ht="15.75" customHeight="1">
      <c r="A1129" s="2">
        <v>44984</v>
      </c>
      <c r="B1129" s="16">
        <f>JNJ!D1129</f>
        <v>-2.1821849754287076E-3</v>
      </c>
      <c r="C1129" s="16">
        <f>CSX!D1129</f>
        <v>4.2338612979751569E-3</v>
      </c>
      <c r="D1129" s="16">
        <f>JNJ!E1129</f>
        <v>-0.5499106138080343</v>
      </c>
      <c r="E1129" s="16">
        <f>CSX!E1129</f>
        <v>1.0669330470897396</v>
      </c>
    </row>
    <row r="1130" spans="1:5" ht="15.75" customHeight="1">
      <c r="A1130" s="2">
        <v>44985</v>
      </c>
      <c r="B1130" s="16">
        <f>JNJ!D1130</f>
        <v>-1.5345669371721519E-2</v>
      </c>
      <c r="C1130" s="16">
        <f>CSX!D1130</f>
        <v>-9.1414851034361099E-3</v>
      </c>
      <c r="D1130" s="16">
        <f>JNJ!E1130</f>
        <v>-3.8671086816738227</v>
      </c>
      <c r="E1130" s="16">
        <f>CSX!E1130</f>
        <v>-2.3036542460658995</v>
      </c>
    </row>
    <row r="1131" spans="1:5" ht="15.75" customHeight="1">
      <c r="A1131" s="2">
        <v>44986</v>
      </c>
      <c r="B1131" s="16">
        <f>JNJ!D1131</f>
        <v>-4.5122485010984726E-3</v>
      </c>
      <c r="C1131" s="16">
        <f>CSX!D1131</f>
        <v>1.2062179382972457E-2</v>
      </c>
      <c r="D1131" s="16">
        <f>JNJ!E1131</f>
        <v>-1.137086622276815</v>
      </c>
      <c r="E1131" s="16">
        <f>CSX!E1131</f>
        <v>3.039669204509059</v>
      </c>
    </row>
    <row r="1132" spans="1:5" ht="15.75" customHeight="1">
      <c r="A1132" s="2">
        <v>44987</v>
      </c>
      <c r="B1132" s="16">
        <f>JNJ!D1132</f>
        <v>-7.8681452049082778E-4</v>
      </c>
      <c r="C1132" s="16">
        <f>CSX!D1132</f>
        <v>1.3518086855359122E-2</v>
      </c>
      <c r="D1132" s="16">
        <f>JNJ!E1132</f>
        <v>-0.1982772591636886</v>
      </c>
      <c r="E1132" s="16">
        <f>CSX!E1132</f>
        <v>3.4065578875504987</v>
      </c>
    </row>
    <row r="1133" spans="1:5" ht="15.75" customHeight="1">
      <c r="A1133" s="2">
        <v>44988</v>
      </c>
      <c r="B1133" s="16">
        <f>JNJ!D1133</f>
        <v>1.0245797006223661E-2</v>
      </c>
      <c r="C1133" s="16">
        <f>CSX!D1133</f>
        <v>-4.1647514425810746E-3</v>
      </c>
      <c r="D1133" s="16">
        <f>JNJ!E1133</f>
        <v>2.5819408455683628</v>
      </c>
      <c r="E1133" s="16">
        <f>CSX!E1133</f>
        <v>-1.0495173635304309</v>
      </c>
    </row>
    <row r="1134" spans="1:5" ht="15.75" customHeight="1">
      <c r="A1134" s="2">
        <v>44991</v>
      </c>
      <c r="B1134" s="16">
        <f>JNJ!D1134</f>
        <v>9.9490821766388977E-3</v>
      </c>
      <c r="C1134" s="16">
        <f>CSX!D1134</f>
        <v>-1.9776885699204133E-2</v>
      </c>
      <c r="D1134" s="16">
        <f>JNJ!E1134</f>
        <v>2.5071687085130021</v>
      </c>
      <c r="E1134" s="16">
        <f>CSX!E1134</f>
        <v>-4.9837751961994412</v>
      </c>
    </row>
    <row r="1135" spans="1:5" ht="15.75" customHeight="1">
      <c r="A1135" s="2">
        <v>44992</v>
      </c>
      <c r="B1135" s="16">
        <f>JNJ!D1135</f>
        <v>-9.4947320230956596E-3</v>
      </c>
      <c r="C1135" s="16">
        <f>CSX!D1135</f>
        <v>-2.8227061033516118E-2</v>
      </c>
      <c r="D1135" s="16">
        <f>JNJ!E1135</f>
        <v>-2.3926724698201061</v>
      </c>
      <c r="E1135" s="16">
        <f>CSX!E1135</f>
        <v>-7.1132193804460622</v>
      </c>
    </row>
    <row r="1136" spans="1:5" ht="15.75" customHeight="1">
      <c r="A1136" s="2">
        <v>44993</v>
      </c>
      <c r="B1136" s="16">
        <f>JNJ!D1136</f>
        <v>-7.3603663047148533E-3</v>
      </c>
      <c r="C1136" s="16">
        <f>CSX!D1136</f>
        <v>1.9346805669053654E-2</v>
      </c>
      <c r="D1136" s="16">
        <f>JNJ!E1136</f>
        <v>-1.854812308788143</v>
      </c>
      <c r="E1136" s="16">
        <f>CSX!E1136</f>
        <v>4.8753950286015213</v>
      </c>
    </row>
    <row r="1137" spans="1:5" ht="15.75" customHeight="1">
      <c r="A1137" s="2">
        <v>44994</v>
      </c>
      <c r="B1137" s="16">
        <f>JNJ!D1137</f>
        <v>-1.130843236491481E-2</v>
      </c>
      <c r="C1137" s="16">
        <f>CSX!D1137</f>
        <v>-1.6991903744132252E-2</v>
      </c>
      <c r="D1137" s="16">
        <f>JNJ!E1137</f>
        <v>-2.849724955958532</v>
      </c>
      <c r="E1137" s="16">
        <f>CSX!E1137</f>
        <v>-4.2819597435213277</v>
      </c>
    </row>
    <row r="1138" spans="1:5" ht="15.75" customHeight="1">
      <c r="A1138" s="2">
        <v>44995</v>
      </c>
      <c r="B1138" s="16">
        <f>JNJ!D1138</f>
        <v>2.4434267213233334E-3</v>
      </c>
      <c r="C1138" s="16">
        <f>CSX!D1138</f>
        <v>-9.1140001518333416E-3</v>
      </c>
      <c r="D1138" s="16">
        <f>JNJ!E1138</f>
        <v>0.61574353377348001</v>
      </c>
      <c r="E1138" s="16">
        <f>CSX!E1138</f>
        <v>-2.2967280382620019</v>
      </c>
    </row>
    <row r="1139" spans="1:5" ht="15.75" customHeight="1">
      <c r="A1139" s="2">
        <v>44998</v>
      </c>
      <c r="B1139" s="16">
        <f>JNJ!D1139</f>
        <v>9.5184931713908297E-3</v>
      </c>
      <c r="C1139" s="16">
        <f>CSX!D1139</f>
        <v>-1.4688528145764896E-2</v>
      </c>
      <c r="D1139" s="16">
        <f>JNJ!E1139</f>
        <v>2.398660279190489</v>
      </c>
      <c r="E1139" s="16">
        <f>CSX!E1139</f>
        <v>-3.7015090927327536</v>
      </c>
    </row>
    <row r="1140" spans="1:5" ht="15.75" customHeight="1">
      <c r="A1140" s="2">
        <v>44999</v>
      </c>
      <c r="B1140" s="16">
        <f>JNJ!D1140</f>
        <v>5.6030167193522572E-3</v>
      </c>
      <c r="C1140" s="16">
        <f>CSX!D1140</f>
        <v>6.8587699528712106E-3</v>
      </c>
      <c r="D1140" s="16">
        <f>JNJ!E1140</f>
        <v>1.4119602132767688</v>
      </c>
      <c r="E1140" s="16">
        <f>CSX!E1140</f>
        <v>1.7284100281235451</v>
      </c>
    </row>
    <row r="1141" spans="1:5" ht="15.75" customHeight="1">
      <c r="A1141" s="2">
        <v>45000</v>
      </c>
      <c r="B1141" s="16">
        <f>JNJ!D1141</f>
        <v>2.7897794923258707E-3</v>
      </c>
      <c r="C1141" s="16">
        <f>CSX!D1141</f>
        <v>-9.6155182311077111E-3</v>
      </c>
      <c r="D1141" s="16">
        <f>JNJ!E1141</f>
        <v>0.70302443206611942</v>
      </c>
      <c r="E1141" s="16">
        <f>CSX!E1141</f>
        <v>-2.4231105942391431</v>
      </c>
    </row>
    <row r="1142" spans="1:5" ht="15.75" customHeight="1">
      <c r="A1142" s="2">
        <v>45001</v>
      </c>
      <c r="B1142" s="16">
        <f>JNJ!D1142</f>
        <v>-2.0754193179820151E-3</v>
      </c>
      <c r="C1142" s="16">
        <f>CSX!D1142</f>
        <v>1.2004985994017423E-2</v>
      </c>
      <c r="D1142" s="16">
        <f>JNJ!E1142</f>
        <v>-0.52300566813146776</v>
      </c>
      <c r="E1142" s="16">
        <f>CSX!E1142</f>
        <v>3.0252564704923905</v>
      </c>
    </row>
    <row r="1143" spans="1:5" ht="15.75" customHeight="1">
      <c r="A1143" s="2">
        <v>45002</v>
      </c>
      <c r="B1143" s="16">
        <f>JNJ!D1143</f>
        <v>-1.0769884269090459E-2</v>
      </c>
      <c r="C1143" s="16">
        <f>CSX!D1143</f>
        <v>-1.4423347082724186E-2</v>
      </c>
      <c r="D1143" s="16">
        <f>JNJ!E1143</f>
        <v>-2.7140108358107957</v>
      </c>
      <c r="E1143" s="16">
        <f>CSX!E1143</f>
        <v>-3.634683464846495</v>
      </c>
    </row>
    <row r="1144" spans="1:5" ht="15.75" customHeight="1">
      <c r="A1144" s="2">
        <v>45005</v>
      </c>
      <c r="B1144" s="16">
        <f>JNJ!D1144</f>
        <v>9.8606231831949165E-3</v>
      </c>
      <c r="C1144" s="16">
        <f>CSX!D1144</f>
        <v>9.2960000682056221E-3</v>
      </c>
      <c r="D1144" s="16">
        <f>JNJ!E1144</f>
        <v>2.484877042165119</v>
      </c>
      <c r="E1144" s="16">
        <f>CSX!E1144</f>
        <v>2.3425920171878167</v>
      </c>
    </row>
    <row r="1145" spans="1:5" ht="15.75" customHeight="1">
      <c r="A1145" s="2">
        <v>45006</v>
      </c>
      <c r="B1145" s="16">
        <f>JNJ!D1145</f>
        <v>0</v>
      </c>
      <c r="C1145" s="16">
        <f>CSX!D1145</f>
        <v>4.7863634722225927E-3</v>
      </c>
      <c r="D1145" s="16">
        <f>JNJ!E1145</f>
        <v>0</v>
      </c>
      <c r="E1145" s="16">
        <f>CSX!E1145</f>
        <v>1.2061635950000933</v>
      </c>
    </row>
    <row r="1146" spans="1:5" ht="15.75" customHeight="1">
      <c r="A1146" s="2">
        <v>45007</v>
      </c>
      <c r="B1146" s="16">
        <f>JNJ!D1146</f>
        <v>-1.8627161281681456E-2</v>
      </c>
      <c r="C1146" s="16">
        <f>CSX!D1146</f>
        <v>-3.5761446376539704E-2</v>
      </c>
      <c r="D1146" s="16">
        <f>JNJ!E1146</f>
        <v>-4.6940446429837266</v>
      </c>
      <c r="E1146" s="16">
        <f>CSX!E1146</f>
        <v>-9.0118844868880057</v>
      </c>
    </row>
    <row r="1147" spans="1:5" ht="15.75" customHeight="1">
      <c r="A1147" s="2">
        <v>45008</v>
      </c>
      <c r="B1147" s="16">
        <f>JNJ!D1147</f>
        <v>5.2957581901210587E-4</v>
      </c>
      <c r="C1147" s="16">
        <f>CSX!D1147</f>
        <v>-7.4508518757708114E-3</v>
      </c>
      <c r="D1147" s="16">
        <f>JNJ!E1147</f>
        <v>0.13345310639105068</v>
      </c>
      <c r="E1147" s="16">
        <f>CSX!E1147</f>
        <v>-1.8776146726942444</v>
      </c>
    </row>
    <row r="1148" spans="1:5" ht="15.75" customHeight="1">
      <c r="A1148" s="2">
        <v>45009</v>
      </c>
      <c r="B1148" s="16">
        <f>JNJ!D1148</f>
        <v>1.0007217300885175E-2</v>
      </c>
      <c r="C1148" s="16">
        <f>CSX!D1148</f>
        <v>6.0358034475658968E-3</v>
      </c>
      <c r="D1148" s="16">
        <f>JNJ!E1148</f>
        <v>2.5218187598230641</v>
      </c>
      <c r="E1148" s="16">
        <f>CSX!E1148</f>
        <v>1.5210224687866061</v>
      </c>
    </row>
    <row r="1149" spans="1:5" ht="15.75" customHeight="1">
      <c r="A1149" s="2">
        <v>45012</v>
      </c>
      <c r="B1149" s="16">
        <f>JNJ!D1149</f>
        <v>4.2491047065802371E-3</v>
      </c>
      <c r="C1149" s="16">
        <f>CSX!D1149</f>
        <v>1.7544322981882594E-2</v>
      </c>
      <c r="D1149" s="16">
        <f>JNJ!E1149</f>
        <v>1.0707743860582197</v>
      </c>
      <c r="E1149" s="16">
        <f>CSX!E1149</f>
        <v>4.4211693914344137</v>
      </c>
    </row>
    <row r="1150" spans="1:5" ht="15.75" customHeight="1">
      <c r="A1150" s="2">
        <v>45013</v>
      </c>
      <c r="B1150" s="16">
        <f>JNJ!D1150</f>
        <v>-9.7011780243245662E-3</v>
      </c>
      <c r="C1150" s="16">
        <f>CSX!D1150</f>
        <v>1.2444042732056919E-2</v>
      </c>
      <c r="D1150" s="16">
        <f>JNJ!E1150</f>
        <v>-2.4446968621297906</v>
      </c>
      <c r="E1150" s="16">
        <f>CSX!E1150</f>
        <v>3.1358987684783437</v>
      </c>
    </row>
    <row r="1151" spans="1:5" ht="15.75" customHeight="1">
      <c r="A1151" s="2">
        <v>45014</v>
      </c>
      <c r="B1151" s="16">
        <f>JNJ!D1151</f>
        <v>9.766430150649652E-3</v>
      </c>
      <c r="C1151" s="16">
        <f>CSX!D1151</f>
        <v>1.635466284177578E-2</v>
      </c>
      <c r="D1151" s="16">
        <f>JNJ!E1151</f>
        <v>2.4611403979637121</v>
      </c>
      <c r="E1151" s="16">
        <f>CSX!E1151</f>
        <v>4.1213750361274961</v>
      </c>
    </row>
    <row r="1152" spans="1:5" ht="15.75" customHeight="1">
      <c r="A1152" s="2">
        <v>45015</v>
      </c>
      <c r="B1152" s="16">
        <f>JNJ!D1152</f>
        <v>7.8230333036361584E-4</v>
      </c>
      <c r="C1152" s="16">
        <f>CSX!D1152</f>
        <v>-3.0461732513171213E-3</v>
      </c>
      <c r="D1152" s="16">
        <f>JNJ!E1152</f>
        <v>0.19714043925163119</v>
      </c>
      <c r="E1152" s="16">
        <f>CSX!E1152</f>
        <v>-0.76763565933191458</v>
      </c>
    </row>
    <row r="1153" spans="1:5" ht="15.75" customHeight="1">
      <c r="A1153" s="2">
        <v>45016</v>
      </c>
      <c r="B1153" s="16">
        <f>JNJ!D1153</f>
        <v>1.0180687136073865E-2</v>
      </c>
      <c r="C1153" s="16">
        <f>CSX!D1153</f>
        <v>1.4805124836880262E-2</v>
      </c>
      <c r="D1153" s="16">
        <f>JNJ!E1153</f>
        <v>2.5655331582906138</v>
      </c>
      <c r="E1153" s="16">
        <f>CSX!E1153</f>
        <v>3.7308914588938262</v>
      </c>
    </row>
    <row r="1154" spans="1:5" ht="15.75" customHeight="1">
      <c r="A1154" s="2">
        <v>45019</v>
      </c>
      <c r="B1154" s="16">
        <f>JNJ!D1154</f>
        <v>1.1864889205465445E-2</v>
      </c>
      <c r="C1154" s="16">
        <f>CSX!D1154</f>
        <v>-3.0105770529761161E-3</v>
      </c>
      <c r="D1154" s="16">
        <f>JNJ!E1154</f>
        <v>2.989952079777292</v>
      </c>
      <c r="E1154" s="16">
        <f>CSX!E1154</f>
        <v>-0.75866541734998127</v>
      </c>
    </row>
    <row r="1155" spans="1:5" ht="15.75" customHeight="1">
      <c r="A1155" s="2">
        <v>45020</v>
      </c>
      <c r="B1155" s="16">
        <f>JNJ!D1155</f>
        <v>1.0401635388469405E-2</v>
      </c>
      <c r="C1155" s="16">
        <f>CSX!D1155</f>
        <v>-1.1455576197230118E-2</v>
      </c>
      <c r="D1155" s="16">
        <f>JNJ!E1155</f>
        <v>2.6212121178942902</v>
      </c>
      <c r="E1155" s="16">
        <f>CSX!E1155</f>
        <v>-2.8868052017019896</v>
      </c>
    </row>
    <row r="1156" spans="1:5" ht="15.75" customHeight="1">
      <c r="A1156" s="2">
        <v>45021</v>
      </c>
      <c r="B1156" s="16">
        <f>JNJ!D1156</f>
        <v>4.3944048543993995E-2</v>
      </c>
      <c r="C1156" s="16">
        <f>CSX!D1156</f>
        <v>-7.4830152740930122E-3</v>
      </c>
      <c r="D1156" s="16">
        <f>JNJ!E1156</f>
        <v>11.073900233086487</v>
      </c>
      <c r="E1156" s="16">
        <f>CSX!E1156</f>
        <v>-1.8857198490714391</v>
      </c>
    </row>
    <row r="1157" spans="1:5" ht="15.75" customHeight="1">
      <c r="A1157" s="2">
        <v>45022</v>
      </c>
      <c r="B1157" s="16">
        <f>JNJ!D1157</f>
        <v>-2.781558501130555E-3</v>
      </c>
      <c r="C1157" s="16">
        <f>CSX!D1157</f>
        <v>2.4617641780670618E-2</v>
      </c>
      <c r="D1157" s="16">
        <f>JNJ!E1157</f>
        <v>-0.7009527422848999</v>
      </c>
      <c r="E1157" s="16">
        <f>CSX!E1157</f>
        <v>6.2036457287289952</v>
      </c>
    </row>
    <row r="1158" spans="1:5" ht="15.75" customHeight="1">
      <c r="A1158" s="2">
        <v>45026</v>
      </c>
      <c r="B1158" s="16">
        <f>JNJ!D1158</f>
        <v>-5.0383653986333038E-3</v>
      </c>
      <c r="C1158" s="16">
        <f>CSX!D1158</f>
        <v>-9.9986838211304292E-4</v>
      </c>
      <c r="D1158" s="16">
        <f>JNJ!E1158</f>
        <v>-1.2696680804555927</v>
      </c>
      <c r="E1158" s="16">
        <f>CSX!E1158</f>
        <v>-0.25196683229248684</v>
      </c>
    </row>
    <row r="1159" spans="1:5" ht="15.75" customHeight="1">
      <c r="A1159" s="2">
        <v>45027</v>
      </c>
      <c r="B1159" s="16">
        <f>JNJ!D1159</f>
        <v>-3.0425115004102389E-4</v>
      </c>
      <c r="C1159" s="16">
        <f>CSX!D1159</f>
        <v>1.0613668658201002E-2</v>
      </c>
      <c r="D1159" s="16">
        <f>JNJ!E1159</f>
        <v>-7.6671289810338022E-2</v>
      </c>
      <c r="E1159" s="16">
        <f>CSX!E1159</f>
        <v>2.6746445018666525</v>
      </c>
    </row>
    <row r="1160" spans="1:5" ht="15.75" customHeight="1">
      <c r="A1160" s="2">
        <v>45028</v>
      </c>
      <c r="B1160" s="16">
        <f>JNJ!D1160</f>
        <v>-2.1329420884669309E-3</v>
      </c>
      <c r="C1160" s="16">
        <f>CSX!D1160</f>
        <v>-4.9611215865469306E-3</v>
      </c>
      <c r="D1160" s="16">
        <f>JNJ!E1160</f>
        <v>-0.53750140629366661</v>
      </c>
      <c r="E1160" s="16">
        <f>CSX!E1160</f>
        <v>-1.2502026398098265</v>
      </c>
    </row>
    <row r="1161" spans="1:5" ht="15.75" customHeight="1">
      <c r="A1161" s="2">
        <v>45029</v>
      </c>
      <c r="B1161" s="16">
        <f>JNJ!D1161</f>
        <v>1.327169374718588E-2</v>
      </c>
      <c r="C1161" s="16">
        <f>CSX!D1161</f>
        <v>8.5837776570021878E-3</v>
      </c>
      <c r="D1161" s="16">
        <f>JNJ!E1161</f>
        <v>3.344466824290842</v>
      </c>
      <c r="E1161" s="16">
        <f>CSX!E1161</f>
        <v>2.1631119695645515</v>
      </c>
    </row>
    <row r="1162" spans="1:5" ht="15.75" customHeight="1">
      <c r="A1162" s="2">
        <v>45030</v>
      </c>
      <c r="B1162" s="16">
        <f>JNJ!D1162</f>
        <v>-1.626785181441399E-3</v>
      </c>
      <c r="C1162" s="16">
        <f>CSX!D1162</f>
        <v>1.3140073087518855E-3</v>
      </c>
      <c r="D1162" s="16">
        <f>JNJ!E1162</f>
        <v>-0.40994986572323255</v>
      </c>
      <c r="E1162" s="16">
        <f>CSX!E1162</f>
        <v>0.33112984180547511</v>
      </c>
    </row>
    <row r="1163" spans="1:5" ht="15.75" customHeight="1">
      <c r="A1163" s="2">
        <v>45033</v>
      </c>
      <c r="B1163" s="16">
        <f>JNJ!D1163</f>
        <v>-1.0256117801862807E-3</v>
      </c>
      <c r="C1163" s="16">
        <f>CSX!D1163</f>
        <v>-3.2833172328607395E-4</v>
      </c>
      <c r="D1163" s="16">
        <f>JNJ!E1163</f>
        <v>-0.2584541686069427</v>
      </c>
      <c r="E1163" s="16">
        <f>CSX!E1163</f>
        <v>-8.2739594268090633E-2</v>
      </c>
    </row>
    <row r="1164" spans="1:5" ht="15.75" customHeight="1">
      <c r="A1164" s="2">
        <v>45034</v>
      </c>
      <c r="B1164" s="16">
        <f>JNJ!D1164</f>
        <v>-2.8531396098879391E-2</v>
      </c>
      <c r="C1164" s="16">
        <f>CSX!D1164</f>
        <v>-1.3145053340299091E-3</v>
      </c>
      <c r="D1164" s="16">
        <f>JNJ!E1164</f>
        <v>-7.1899118169176068</v>
      </c>
      <c r="E1164" s="16">
        <f>CSX!E1164</f>
        <v>-0.33125534417553709</v>
      </c>
    </row>
    <row r="1165" spans="1:5" ht="15.75" customHeight="1">
      <c r="A1165" s="2">
        <v>45035</v>
      </c>
      <c r="B1165" s="16">
        <f>JNJ!D1165</f>
        <v>9.3962123640275088E-3</v>
      </c>
      <c r="C1165" s="16">
        <f>CSX!D1165</f>
        <v>4.9204035757146299E-3</v>
      </c>
      <c r="D1165" s="16">
        <f>JNJ!E1165</f>
        <v>2.3678455157349321</v>
      </c>
      <c r="E1165" s="16">
        <f>CSX!E1165</f>
        <v>1.2399417010800868</v>
      </c>
    </row>
    <row r="1166" spans="1:5" ht="15.75" customHeight="1">
      <c r="A1166" s="2">
        <v>45036</v>
      </c>
      <c r="B1166" s="16">
        <f>JNJ!D1166</f>
        <v>6.4395471939256215E-3</v>
      </c>
      <c r="C1166" s="16">
        <f>CSX!D1166</f>
        <v>8.1473710629149272E-3</v>
      </c>
      <c r="D1166" s="16">
        <f>JNJ!E1166</f>
        <v>1.6227658928692565</v>
      </c>
      <c r="E1166" s="16">
        <f>CSX!E1166</f>
        <v>2.0531375078545615</v>
      </c>
    </row>
    <row r="1167" spans="1:5" ht="15.75" customHeight="1">
      <c r="A1167" s="2">
        <v>45037</v>
      </c>
      <c r="B1167" s="16">
        <f>JNJ!D1167</f>
        <v>-5.455617605374101E-3</v>
      </c>
      <c r="C1167" s="16">
        <f>CSX!D1167</f>
        <v>3.225577705817198E-2</v>
      </c>
      <c r="D1167" s="16">
        <f>JNJ!E1167</f>
        <v>-1.3748156365542734</v>
      </c>
      <c r="E1167" s="16">
        <f>CSX!E1167</f>
        <v>8.1284558186593383</v>
      </c>
    </row>
    <row r="1168" spans="1:5" ht="15.75" customHeight="1">
      <c r="A1168" s="2">
        <v>45040</v>
      </c>
      <c r="B1168" s="16">
        <f>JNJ!D1168</f>
        <v>6.0665991469296496E-3</v>
      </c>
      <c r="C1168" s="16">
        <f>CSX!D1168</f>
        <v>-1.3924284138248855E-2</v>
      </c>
      <c r="D1168" s="16">
        <f>JNJ!E1168</f>
        <v>1.5287829850262717</v>
      </c>
      <c r="E1168" s="16">
        <f>CSX!E1168</f>
        <v>-3.5089196028387115</v>
      </c>
    </row>
    <row r="1169" spans="1:5" ht="15.75" customHeight="1">
      <c r="A1169" s="2">
        <v>45041</v>
      </c>
      <c r="B1169" s="16">
        <f>JNJ!D1169</f>
        <v>9.1225305563499108E-3</v>
      </c>
      <c r="C1169" s="16">
        <f>CSX!D1169</f>
        <v>-1.541458484035579E-2</v>
      </c>
      <c r="D1169" s="16">
        <f>JNJ!E1169</f>
        <v>2.2988777002001775</v>
      </c>
      <c r="E1169" s="16">
        <f>CSX!E1169</f>
        <v>-3.8844753797696594</v>
      </c>
    </row>
    <row r="1170" spans="1:5" ht="15.75" customHeight="1">
      <c r="A1170" s="2">
        <v>45042</v>
      </c>
      <c r="B1170" s="16">
        <f>JNJ!D1170</f>
        <v>-1.5619550767132338E-2</v>
      </c>
      <c r="C1170" s="16">
        <f>CSX!D1170</f>
        <v>-2.4903003769311698E-2</v>
      </c>
      <c r="D1170" s="16">
        <f>JNJ!E1170</f>
        <v>-3.9361267933173494</v>
      </c>
      <c r="E1170" s="16">
        <f>CSX!E1170</f>
        <v>-6.275556949866548</v>
      </c>
    </row>
    <row r="1171" spans="1:5" ht="15.75" customHeight="1">
      <c r="A1171" s="2">
        <v>45043</v>
      </c>
      <c r="B1171" s="16">
        <f>JNJ!D1171</f>
        <v>2.3340052680692861E-3</v>
      </c>
      <c r="C1171" s="16">
        <f>CSX!D1171</f>
        <v>8.2604364151526079E-3</v>
      </c>
      <c r="D1171" s="16">
        <f>JNJ!E1171</f>
        <v>0.58816932755346008</v>
      </c>
      <c r="E1171" s="16">
        <f>CSX!E1171</f>
        <v>2.0816299766184572</v>
      </c>
    </row>
    <row r="1172" spans="1:5" ht="15.75" customHeight="1">
      <c r="A1172" s="2">
        <v>45044</v>
      </c>
      <c r="B1172" s="16">
        <f>JNJ!D1172</f>
        <v>4.2853388144545477E-3</v>
      </c>
      <c r="C1172" s="16">
        <f>CSX!D1172</f>
        <v>8.1927273867007013E-3</v>
      </c>
      <c r="D1172" s="16">
        <f>JNJ!E1172</f>
        <v>1.0799053812425461</v>
      </c>
      <c r="E1172" s="16">
        <f>CSX!E1172</f>
        <v>2.0645673014485766</v>
      </c>
    </row>
    <row r="1173" spans="1:5" ht="15.75" customHeight="1">
      <c r="A1173" s="2">
        <v>45047</v>
      </c>
      <c r="B1173" s="16">
        <f>JNJ!D1173</f>
        <v>-6.1099983519249132E-4</v>
      </c>
      <c r="C1173" s="16">
        <f>CSX!D1173</f>
        <v>2.1311685712258735E-2</v>
      </c>
      <c r="D1173" s="16">
        <f>JNJ!E1173</f>
        <v>-0.15397195846850781</v>
      </c>
      <c r="E1173" s="16">
        <f>CSX!E1173</f>
        <v>5.3705447994892008</v>
      </c>
    </row>
    <row r="1174" spans="1:5" ht="15.75" customHeight="1">
      <c r="A1174" s="2">
        <v>45048</v>
      </c>
      <c r="B1174" s="16">
        <f>JNJ!D1174</f>
        <v>8.7028264262729391E-3</v>
      </c>
      <c r="C1174" s="16">
        <f>CSX!D1174</f>
        <v>-7.3753093803027884E-3</v>
      </c>
      <c r="D1174" s="16">
        <f>JNJ!E1174</f>
        <v>2.1931122594207806</v>
      </c>
      <c r="E1174" s="16">
        <f>CSX!E1174</f>
        <v>-1.8585779638363027</v>
      </c>
    </row>
    <row r="1175" spans="1:5" ht="15.75" customHeight="1">
      <c r="A1175" s="2">
        <v>45049</v>
      </c>
      <c r="B1175" s="16">
        <f>JNJ!D1175</f>
        <v>-1.3175033084518593E-2</v>
      </c>
      <c r="C1175" s="16">
        <f>CSX!D1175</f>
        <v>-4.5160996483755156E-3</v>
      </c>
      <c r="D1175" s="16">
        <f>JNJ!E1175</f>
        <v>-3.3201083372986853</v>
      </c>
      <c r="E1175" s="16">
        <f>CSX!E1175</f>
        <v>-1.1380571113906299</v>
      </c>
    </row>
    <row r="1176" spans="1:5" ht="15.75" customHeight="1">
      <c r="A1176" s="2">
        <v>45050</v>
      </c>
      <c r="B1176" s="16">
        <f>JNJ!D1176</f>
        <v>-4.5538078453548781E-3</v>
      </c>
      <c r="C1176" s="16">
        <f>CSX!D1176</f>
        <v>1.2210954517516524E-2</v>
      </c>
      <c r="D1176" s="16">
        <f>JNJ!E1176</f>
        <v>-1.1475595770294293</v>
      </c>
      <c r="E1176" s="16">
        <f>CSX!E1176</f>
        <v>3.077160538414164</v>
      </c>
    </row>
    <row r="1177" spans="1:5" ht="15.75" customHeight="1">
      <c r="A1177" s="2">
        <v>45051</v>
      </c>
      <c r="B1177" s="16">
        <f>JNJ!D1177</f>
        <v>3.3865078856120116E-3</v>
      </c>
      <c r="C1177" s="16">
        <f>CSX!D1177</f>
        <v>1.7413771576900442E-2</v>
      </c>
      <c r="D1177" s="16">
        <f>JNJ!E1177</f>
        <v>0.85339998717422694</v>
      </c>
      <c r="E1177" s="16">
        <f>CSX!E1177</f>
        <v>4.3882704373789112</v>
      </c>
    </row>
    <row r="1178" spans="1:5" ht="15.75" customHeight="1">
      <c r="A1178" s="2">
        <v>45054</v>
      </c>
      <c r="B1178" s="16">
        <f>JNJ!D1178</f>
        <v>-2.2768742444484969E-3</v>
      </c>
      <c r="C1178" s="16">
        <f>CSX!D1178</f>
        <v>6.2753976189388282E-4</v>
      </c>
      <c r="D1178" s="16">
        <f>JNJ!E1178</f>
        <v>-0.57377230960102121</v>
      </c>
      <c r="E1178" s="16">
        <f>CSX!E1178</f>
        <v>0.15814001999725846</v>
      </c>
    </row>
    <row r="1179" spans="1:5" ht="15.75" customHeight="1">
      <c r="A1179" s="2">
        <v>45055</v>
      </c>
      <c r="B1179" s="16">
        <f>JNJ!D1179</f>
        <v>-7.7931906628311487E-3</v>
      </c>
      <c r="C1179" s="16">
        <f>CSX!D1179</f>
        <v>4.3818806022604467E-3</v>
      </c>
      <c r="D1179" s="16">
        <f>JNJ!E1179</f>
        <v>-1.9638840470334495</v>
      </c>
      <c r="E1179" s="16">
        <f>CSX!E1179</f>
        <v>1.1042339117696325</v>
      </c>
    </row>
    <row r="1180" spans="1:5" ht="15.75" customHeight="1">
      <c r="A1180" s="2">
        <v>45056</v>
      </c>
      <c r="B1180" s="16">
        <f>JNJ!D1180</f>
        <v>3.7185504409065167E-3</v>
      </c>
      <c r="C1180" s="16">
        <f>CSX!D1180</f>
        <v>-6.5800739926106955E-3</v>
      </c>
      <c r="D1180" s="16">
        <f>JNJ!E1180</f>
        <v>0.9370747111084422</v>
      </c>
      <c r="E1180" s="16">
        <f>CSX!E1180</f>
        <v>-1.6581786461378953</v>
      </c>
    </row>
    <row r="1181" spans="1:5" ht="15.75" customHeight="1">
      <c r="A1181" s="2">
        <v>45057</v>
      </c>
      <c r="B1181" s="16">
        <f>JNJ!D1181</f>
        <v>-4.0911217487492168E-3</v>
      </c>
      <c r="C1181" s="16">
        <f>CSX!D1181</f>
        <v>-6.2885780231184633E-4</v>
      </c>
      <c r="D1181" s="16">
        <f>JNJ!E1181</f>
        <v>-1.0309626806848027</v>
      </c>
      <c r="E1181" s="16">
        <f>CSX!E1181</f>
        <v>-0.15847216618258528</v>
      </c>
    </row>
    <row r="1182" spans="1:5" ht="15.75" customHeight="1">
      <c r="A1182" s="2">
        <v>45058</v>
      </c>
      <c r="B1182" s="16">
        <f>JNJ!D1182</f>
        <v>-1.3053683651028331E-3</v>
      </c>
      <c r="C1182" s="16">
        <f>CSX!D1182</f>
        <v>9.4321759883392634E-4</v>
      </c>
      <c r="D1182" s="16">
        <f>JNJ!E1182</f>
        <v>-0.32895282800591391</v>
      </c>
      <c r="E1182" s="16">
        <f>CSX!E1182</f>
        <v>0.23769083490614945</v>
      </c>
    </row>
    <row r="1183" spans="1:5" ht="15.75" customHeight="1">
      <c r="A1183" s="2">
        <v>45061</v>
      </c>
      <c r="B1183" s="16">
        <f>JNJ!D1183</f>
        <v>-7.679627640752776E-3</v>
      </c>
      <c r="C1183" s="16">
        <f>CSX!D1183</f>
        <v>5.9532553075926243E-3</v>
      </c>
      <c r="D1183" s="16">
        <f>JNJ!E1183</f>
        <v>-1.9352661654696997</v>
      </c>
      <c r="E1183" s="16">
        <f>CSX!E1183</f>
        <v>1.5002203375133414</v>
      </c>
    </row>
    <row r="1184" spans="1:5" ht="15.75" customHeight="1">
      <c r="A1184" s="2">
        <v>45062</v>
      </c>
      <c r="B1184" s="16">
        <f>JNJ!D1184</f>
        <v>-1.3171577066003509E-3</v>
      </c>
      <c r="C1184" s="16">
        <f>CSX!D1184</f>
        <v>-1.0362738527420732E-2</v>
      </c>
      <c r="D1184" s="16">
        <f>JNJ!E1184</f>
        <v>-0.33192374206328845</v>
      </c>
      <c r="E1184" s="16">
        <f>CSX!E1184</f>
        <v>-2.6114101089100243</v>
      </c>
    </row>
    <row r="1185" spans="1:5" ht="15.75" customHeight="1">
      <c r="A1185" s="2">
        <v>45063</v>
      </c>
      <c r="B1185" s="16">
        <f>JNJ!D1185</f>
        <v>-2.1989063824317018E-3</v>
      </c>
      <c r="C1185" s="16">
        <f>CSX!D1185</f>
        <v>8.4866887463842435E-3</v>
      </c>
      <c r="D1185" s="16">
        <f>JNJ!E1185</f>
        <v>-0.55412440837278887</v>
      </c>
      <c r="E1185" s="16">
        <f>CSX!E1185</f>
        <v>2.1386455640888293</v>
      </c>
    </row>
    <row r="1186" spans="1:5" ht="15.75" customHeight="1">
      <c r="A1186" s="2">
        <v>45064</v>
      </c>
      <c r="B1186" s="16">
        <f>JNJ!D1186</f>
        <v>-3.2129097486153189E-3</v>
      </c>
      <c r="C1186" s="16">
        <f>CSX!D1186</f>
        <v>1.3677435597964699E-2</v>
      </c>
      <c r="D1186" s="16">
        <f>JNJ!E1186</f>
        <v>-0.80965325665106036</v>
      </c>
      <c r="E1186" s="16">
        <f>CSX!E1186</f>
        <v>3.4467137706871038</v>
      </c>
    </row>
    <row r="1187" spans="1:5" ht="15.75" customHeight="1">
      <c r="A1187" s="2">
        <v>45065</v>
      </c>
      <c r="B1187" s="16">
        <f>JNJ!D1187</f>
        <v>2.7096169281669667E-3</v>
      </c>
      <c r="C1187" s="16">
        <f>CSX!D1187</f>
        <v>-2.4729776958974086E-3</v>
      </c>
      <c r="D1187" s="16">
        <f>JNJ!E1187</f>
        <v>0.68282346589807563</v>
      </c>
      <c r="E1187" s="16">
        <f>CSX!E1187</f>
        <v>-0.62319037936614696</v>
      </c>
    </row>
    <row r="1188" spans="1:5" ht="15.75" customHeight="1">
      <c r="A1188" s="2">
        <v>45068</v>
      </c>
      <c r="B1188" s="16">
        <f>JNJ!D1188</f>
        <v>-5.4039615897408209E-3</v>
      </c>
      <c r="C1188" s="16">
        <f>CSX!D1188</f>
        <v>-1.2770746778550923E-2</v>
      </c>
      <c r="D1188" s="16">
        <f>JNJ!E1188</f>
        <v>-1.3617983206146869</v>
      </c>
      <c r="E1188" s="16">
        <f>CSX!E1188</f>
        <v>-3.2182281881948325</v>
      </c>
    </row>
    <row r="1189" spans="1:5" ht="15.75" customHeight="1">
      <c r="A1189" s="2">
        <v>45069</v>
      </c>
      <c r="B1189" s="16">
        <f>JNJ!D1189</f>
        <v>-3.8247514712589953E-4</v>
      </c>
      <c r="C1189" s="16">
        <f>CSX!D1189</f>
        <v>-9.1324224444531248E-3</v>
      </c>
      <c r="D1189" s="16">
        <f>JNJ!E1189</f>
        <v>-9.6383737075726686E-2</v>
      </c>
      <c r="E1189" s="16">
        <f>CSX!E1189</f>
        <v>-2.3013704560021875</v>
      </c>
    </row>
    <row r="1190" spans="1:5" ht="15.75" customHeight="1">
      <c r="A1190" s="2">
        <v>45070</v>
      </c>
      <c r="B1190" s="16">
        <f>JNJ!D1190</f>
        <v>-9.5697945995817002E-4</v>
      </c>
      <c r="C1190" s="16">
        <f>CSX!D1190</f>
        <v>-2.3041018874122864E-2</v>
      </c>
      <c r="D1190" s="16">
        <f>JNJ!E1190</f>
        <v>-0.24115882390945884</v>
      </c>
      <c r="E1190" s="16">
        <f>CSX!E1190</f>
        <v>-5.8063367562789621</v>
      </c>
    </row>
    <row r="1191" spans="1:5" ht="15.75" customHeight="1">
      <c r="A1191" s="2">
        <v>45071</v>
      </c>
      <c r="B1191" s="16">
        <f>JNJ!D1191</f>
        <v>-1.4466438219926867E-2</v>
      </c>
      <c r="C1191" s="16">
        <f>CSX!D1191</f>
        <v>9.7075070189469985E-4</v>
      </c>
      <c r="D1191" s="16">
        <f>JNJ!E1191</f>
        <v>-3.6455424314215703</v>
      </c>
      <c r="E1191" s="16">
        <f>CSX!E1191</f>
        <v>0.24462917687746435</v>
      </c>
    </row>
    <row r="1192" spans="1:5" ht="15.75" customHeight="1">
      <c r="A1192" s="2">
        <v>45072</v>
      </c>
      <c r="B1192" s="16">
        <f>JNJ!D1192</f>
        <v>-3.8866760850261861E-4</v>
      </c>
      <c r="C1192" s="16">
        <f>CSX!D1192</f>
        <v>-3.564003091563372E-3</v>
      </c>
      <c r="D1192" s="16">
        <f>JNJ!E1192</f>
        <v>-9.794423734265989E-2</v>
      </c>
      <c r="E1192" s="16">
        <f>CSX!E1192</f>
        <v>-0.89812877907396971</v>
      </c>
    </row>
    <row r="1193" spans="1:5" ht="15.75" customHeight="1">
      <c r="A1193" s="2">
        <v>45076</v>
      </c>
      <c r="B1193" s="16">
        <f>JNJ!D1193</f>
        <v>1.2943780544894253E-4</v>
      </c>
      <c r="C1193" s="16">
        <f>CSX!D1193</f>
        <v>8.7563673005716953E-3</v>
      </c>
      <c r="D1193" s="16">
        <f>JNJ!E1193</f>
        <v>3.2618326973133514E-2</v>
      </c>
      <c r="E1193" s="16">
        <f>CSX!E1193</f>
        <v>2.2066045597440671</v>
      </c>
    </row>
    <row r="1194" spans="1:5" ht="15.75" customHeight="1">
      <c r="A1194" s="2">
        <v>45077</v>
      </c>
      <c r="B1194" s="16">
        <f>JNJ!D1194</f>
        <v>4.4599355104473258E-3</v>
      </c>
      <c r="C1194" s="16">
        <f>CSX!D1194</f>
        <v>-9.734021448246484E-3</v>
      </c>
      <c r="D1194" s="16">
        <f>JNJ!E1194</f>
        <v>1.1239037486327261</v>
      </c>
      <c r="E1194" s="16">
        <f>CSX!E1194</f>
        <v>-2.4529734049581138</v>
      </c>
    </row>
    <row r="1195" spans="1:5" ht="15.75" customHeight="1">
      <c r="A1195" s="2">
        <v>45078</v>
      </c>
      <c r="B1195" s="16">
        <f>JNJ!D1195</f>
        <v>-3.359269025915768E-3</v>
      </c>
      <c r="C1195" s="16">
        <f>CSX!D1195</f>
        <v>2.2885764110850981E-2</v>
      </c>
      <c r="D1195" s="16">
        <f>JNJ!E1195</f>
        <v>-0.84653579453077354</v>
      </c>
      <c r="E1195" s="16">
        <f>CSX!E1195</f>
        <v>5.7672125559344467</v>
      </c>
    </row>
    <row r="1196" spans="1:5" ht="15.75" customHeight="1">
      <c r="A1196" s="2">
        <v>45079</v>
      </c>
      <c r="B1196" s="16">
        <f>JNJ!D1196</f>
        <v>1.5601780188811875E-2</v>
      </c>
      <c r="C1196" s="16">
        <f>CSX!D1196</f>
        <v>1.7062047700077871E-2</v>
      </c>
      <c r="D1196" s="16">
        <f>JNJ!E1196</f>
        <v>3.9316486075805925</v>
      </c>
      <c r="E1196" s="16">
        <f>CSX!E1196</f>
        <v>4.2996360204196238</v>
      </c>
    </row>
    <row r="1197" spans="1:5" ht="15.75" customHeight="1">
      <c r="A1197" s="2">
        <v>45082</v>
      </c>
      <c r="B1197" s="16">
        <f>JNJ!D1197</f>
        <v>8.5636100590490045E-3</v>
      </c>
      <c r="C1197" s="16">
        <f>CSX!D1197</f>
        <v>6.5574073275064624E-3</v>
      </c>
      <c r="D1197" s="16">
        <f>JNJ!E1197</f>
        <v>2.158029734880349</v>
      </c>
      <c r="E1197" s="16">
        <f>CSX!E1197</f>
        <v>1.6524666465316284</v>
      </c>
    </row>
    <row r="1198" spans="1:5" ht="15.75" customHeight="1">
      <c r="A1198" s="2">
        <v>45083</v>
      </c>
      <c r="B1198" s="16">
        <f>JNJ!D1198</f>
        <v>-8.8468348950217028E-4</v>
      </c>
      <c r="C1198" s="16">
        <f>CSX!D1198</f>
        <v>-5.9309885927868846E-3</v>
      </c>
      <c r="D1198" s="16">
        <f>JNJ!E1198</f>
        <v>-0.2229402393545469</v>
      </c>
      <c r="E1198" s="16">
        <f>CSX!E1198</f>
        <v>-1.4946091253822948</v>
      </c>
    </row>
    <row r="1199" spans="1:5" ht="15.75" customHeight="1">
      <c r="A1199" s="2">
        <v>45084</v>
      </c>
      <c r="B1199" s="16">
        <f>JNJ!D1199</f>
        <v>2.1471799667948676E-3</v>
      </c>
      <c r="C1199" s="16">
        <f>CSX!D1199</f>
        <v>1.9839441677106544E-2</v>
      </c>
      <c r="D1199" s="16">
        <f>JNJ!E1199</f>
        <v>0.54108935163230665</v>
      </c>
      <c r="E1199" s="16">
        <f>CSX!E1199</f>
        <v>4.9995393026308488</v>
      </c>
    </row>
    <row r="1200" spans="1:5" ht="15.75" customHeight="1">
      <c r="A1200" s="2">
        <v>45085</v>
      </c>
      <c r="B1200" s="16">
        <f>JNJ!D1200</f>
        <v>1.0916666248945259E-2</v>
      </c>
      <c r="C1200" s="16">
        <f>CSX!D1200</f>
        <v>-6.1404798103732619E-4</v>
      </c>
      <c r="D1200" s="16">
        <f>JNJ!E1200</f>
        <v>2.7509998947342051</v>
      </c>
      <c r="E1200" s="16">
        <f>CSX!E1200</f>
        <v>-0.1547400912214062</v>
      </c>
    </row>
    <row r="1201" spans="1:5" ht="15.75" customHeight="1">
      <c r="A1201" s="2">
        <v>45086</v>
      </c>
      <c r="B1201" s="16">
        <f>JNJ!D1201</f>
        <v>-1.5611959823841521E-3</v>
      </c>
      <c r="C1201" s="16">
        <f>CSX!D1201</f>
        <v>-7.707801526872852E-3</v>
      </c>
      <c r="D1201" s="16">
        <f>JNJ!E1201</f>
        <v>-0.39342138756080636</v>
      </c>
      <c r="E1201" s="16">
        <f>CSX!E1201</f>
        <v>-1.9423659847719588</v>
      </c>
    </row>
    <row r="1202" spans="1:5" ht="15.75" customHeight="1">
      <c r="A1202" s="2">
        <v>45089</v>
      </c>
      <c r="B1202" s="16">
        <f>JNJ!D1202</f>
        <v>-6.8769283617828953E-4</v>
      </c>
      <c r="C1202" s="16">
        <f>CSX!D1202</f>
        <v>2.7817033588147752E-3</v>
      </c>
      <c r="D1202" s="16">
        <f>JNJ!E1202</f>
        <v>-0.17329859471692896</v>
      </c>
      <c r="E1202" s="16">
        <f>CSX!E1202</f>
        <v>0.70098924642132332</v>
      </c>
    </row>
    <row r="1203" spans="1:5" ht="15.75" customHeight="1">
      <c r="A1203" s="2">
        <v>45090</v>
      </c>
      <c r="B1203" s="16">
        <f>JNJ!D1203</f>
        <v>5.2395887332251142E-3</v>
      </c>
      <c r="C1203" s="16">
        <f>CSX!D1203</f>
        <v>7.9925744556045928E-3</v>
      </c>
      <c r="D1203" s="16">
        <f>JNJ!E1203</f>
        <v>1.3203763607727288</v>
      </c>
      <c r="E1203" s="16">
        <f>CSX!E1203</f>
        <v>2.0141287628123572</v>
      </c>
    </row>
    <row r="1204" spans="1:5" ht="15.75" customHeight="1">
      <c r="A1204" s="2">
        <v>45091</v>
      </c>
      <c r="B1204" s="16">
        <f>JNJ!D1204</f>
        <v>5.0884235277171138E-3</v>
      </c>
      <c r="C1204" s="16">
        <f>CSX!D1204</f>
        <v>1.3080071322876389E-2</v>
      </c>
      <c r="D1204" s="16">
        <f>JNJ!E1204</f>
        <v>1.2822827289847127</v>
      </c>
      <c r="E1204" s="16">
        <f>CSX!E1204</f>
        <v>3.2961779733648502</v>
      </c>
    </row>
    <row r="1205" spans="1:5" ht="15.75" customHeight="1">
      <c r="A1205" s="2">
        <v>45092</v>
      </c>
      <c r="B1205" s="16">
        <f>JNJ!D1205</f>
        <v>1.3342137375550832E-2</v>
      </c>
      <c r="C1205" s="16">
        <f>CSX!D1205</f>
        <v>1.4103768350308523E-2</v>
      </c>
      <c r="D1205" s="16">
        <f>JNJ!E1205</f>
        <v>3.3622186186388099</v>
      </c>
      <c r="E1205" s="16">
        <f>CSX!E1205</f>
        <v>3.5541496242777475</v>
      </c>
    </row>
    <row r="1206" spans="1:5" ht="15.75" customHeight="1">
      <c r="A1206" s="2">
        <v>45093</v>
      </c>
      <c r="B1206" s="16">
        <f>JNJ!D1206</f>
        <v>3.0491736439195506E-3</v>
      </c>
      <c r="C1206" s="16">
        <f>CSX!D1206</f>
        <v>-1.0483937526232707E-2</v>
      </c>
      <c r="D1206" s="16">
        <f>JNJ!E1206</f>
        <v>0.76839175826772677</v>
      </c>
      <c r="E1206" s="16">
        <f>CSX!E1206</f>
        <v>-2.6419522566106424</v>
      </c>
    </row>
    <row r="1207" spans="1:5" ht="15.75" customHeight="1">
      <c r="A1207" s="2">
        <v>45097</v>
      </c>
      <c r="B1207" s="16">
        <f>JNJ!D1207</f>
        <v>-6.0905579114910982E-4</v>
      </c>
      <c r="C1207" s="16">
        <f>CSX!D1207</f>
        <v>-9.0743867058488276E-3</v>
      </c>
      <c r="D1207" s="16">
        <f>JNJ!E1207</f>
        <v>-0.15348205936957568</v>
      </c>
      <c r="E1207" s="16">
        <f>CSX!E1207</f>
        <v>-2.2867454498739046</v>
      </c>
    </row>
    <row r="1208" spans="1:5" ht="15.75" customHeight="1">
      <c r="A1208" s="2">
        <v>45098</v>
      </c>
      <c r="B1208" s="16">
        <f>JNJ!D1208</f>
        <v>-1.5243565540599925E-3</v>
      </c>
      <c r="C1208" s="16">
        <f>CSX!D1208</f>
        <v>6.6626226498606991E-3</v>
      </c>
      <c r="D1208" s="16">
        <f>JNJ!E1208</f>
        <v>-0.38413785162311809</v>
      </c>
      <c r="E1208" s="16">
        <f>CSX!E1208</f>
        <v>1.6789809077648963</v>
      </c>
    </row>
    <row r="1209" spans="1:5" ht="15.75" customHeight="1">
      <c r="A1209" s="2">
        <v>45099</v>
      </c>
      <c r="B1209" s="16">
        <f>JNJ!D1209</f>
        <v>1.0561495105379159E-2</v>
      </c>
      <c r="C1209" s="16">
        <f>CSX!D1209</f>
        <v>-6.0385095589042255E-4</v>
      </c>
      <c r="D1209" s="16">
        <f>JNJ!E1209</f>
        <v>2.661496766555548</v>
      </c>
      <c r="E1209" s="16">
        <f>CSX!E1209</f>
        <v>-0.15217044088438647</v>
      </c>
    </row>
    <row r="1210" spans="1:5" ht="15.75" customHeight="1">
      <c r="A1210" s="2">
        <v>45100</v>
      </c>
      <c r="B1210" s="16">
        <f>JNJ!D1210</f>
        <v>-8.4567299967450485E-4</v>
      </c>
      <c r="C1210" s="16">
        <f>CSX!D1210</f>
        <v>-1.1237735909015677E-2</v>
      </c>
      <c r="D1210" s="16">
        <f>JNJ!E1210</f>
        <v>-0.21310959591797524</v>
      </c>
      <c r="E1210" s="16">
        <f>CSX!E1210</f>
        <v>-2.8319094490719507</v>
      </c>
    </row>
    <row r="1211" spans="1:5" ht="15.75" customHeight="1">
      <c r="A1211" s="2">
        <v>45103</v>
      </c>
      <c r="B1211" s="16">
        <f>JNJ!D1211</f>
        <v>-1.124249971489882E-2</v>
      </c>
      <c r="C1211" s="16">
        <f>CSX!D1211</f>
        <v>1.1237735909015695E-2</v>
      </c>
      <c r="D1211" s="16">
        <f>JNJ!E1211</f>
        <v>-2.8331099281545029</v>
      </c>
      <c r="E1211" s="16">
        <f>CSX!E1211</f>
        <v>2.8319094490719552</v>
      </c>
    </row>
    <row r="1212" spans="1:5" ht="15.75" customHeight="1">
      <c r="A1212" s="2">
        <v>45104</v>
      </c>
      <c r="B1212" s="16">
        <f>JNJ!D1212</f>
        <v>-2.0800559177244827E-3</v>
      </c>
      <c r="C1212" s="16">
        <f>CSX!D1212</f>
        <v>1.0814247677565579E-2</v>
      </c>
      <c r="D1212" s="16">
        <f>JNJ!E1212</f>
        <v>-0.52417409126656966</v>
      </c>
      <c r="E1212" s="16">
        <f>CSX!E1212</f>
        <v>2.725190414746526</v>
      </c>
    </row>
    <row r="1213" spans="1:5" ht="15.75" customHeight="1">
      <c r="A1213" s="2">
        <v>45105</v>
      </c>
      <c r="B1213" s="16">
        <f>JNJ!D1213</f>
        <v>-2.0228946258122526E-3</v>
      </c>
      <c r="C1213" s="16">
        <f>CSX!D1213</f>
        <v>3.5788064539204623E-3</v>
      </c>
      <c r="D1213" s="16">
        <f>JNJ!E1213</f>
        <v>-0.50976944570468763</v>
      </c>
      <c r="E1213" s="16">
        <f>CSX!E1213</f>
        <v>0.90185922638795646</v>
      </c>
    </row>
    <row r="1214" spans="1:5" ht="15.75" customHeight="1">
      <c r="A1214" s="2">
        <v>45106</v>
      </c>
      <c r="B1214" s="16">
        <f>JNJ!D1214</f>
        <v>6.971178424245288E-3</v>
      </c>
      <c r="C1214" s="16">
        <f>CSX!D1214</f>
        <v>8.3011927764505538E-3</v>
      </c>
      <c r="D1214" s="16">
        <f>JNJ!E1214</f>
        <v>1.7567369629098126</v>
      </c>
      <c r="E1214" s="16">
        <f>CSX!E1214</f>
        <v>2.0919005796655394</v>
      </c>
    </row>
    <row r="1215" spans="1:5" ht="15.75" customHeight="1">
      <c r="A1215" s="2">
        <v>45107</v>
      </c>
      <c r="B1215" s="16">
        <f>JNJ!D1215</f>
        <v>8.6160021884390467E-3</v>
      </c>
      <c r="C1215" s="16">
        <f>CSX!D1215</f>
        <v>6.7677697869970811E-3</v>
      </c>
      <c r="D1215" s="16">
        <f>JNJ!E1215</f>
        <v>2.1712325514866397</v>
      </c>
      <c r="E1215" s="16">
        <f>CSX!E1215</f>
        <v>1.7054779863232645</v>
      </c>
    </row>
    <row r="1216" spans="1:5" ht="15.75" customHeight="1">
      <c r="A1216" s="2">
        <v>45110</v>
      </c>
      <c r="B1216" s="16">
        <f>JNJ!D1216</f>
        <v>-1.3196893694409158E-2</v>
      </c>
      <c r="C1216" s="16">
        <f>CSX!D1216</f>
        <v>7.0135161402381033E-3</v>
      </c>
      <c r="D1216" s="16">
        <f>JNJ!E1216</f>
        <v>-3.325617210991108</v>
      </c>
      <c r="E1216" s="16">
        <f>CSX!E1216</f>
        <v>1.7674060673400021</v>
      </c>
    </row>
    <row r="1217" spans="1:5" ht="15.75" customHeight="1">
      <c r="A1217" s="2">
        <v>45112</v>
      </c>
      <c r="B1217" s="16">
        <f>JNJ!D1217</f>
        <v>-3.311319520217459E-3</v>
      </c>
      <c r="C1217" s="16">
        <f>CSX!D1217</f>
        <v>-1.3781285927235119E-2</v>
      </c>
      <c r="D1217" s="16">
        <f>JNJ!E1217</f>
        <v>-0.83445251909479967</v>
      </c>
      <c r="E1217" s="16">
        <f>CSX!E1217</f>
        <v>-3.4728840536632499</v>
      </c>
    </row>
    <row r="1218" spans="1:5" ht="15.75" customHeight="1">
      <c r="A1218" s="2">
        <v>45113</v>
      </c>
      <c r="B1218" s="16">
        <f>JNJ!D1218</f>
        <v>-7.4596430909317189E-3</v>
      </c>
      <c r="C1218" s="16">
        <f>CSX!D1218</f>
        <v>-1.2178932014376073E-2</v>
      </c>
      <c r="D1218" s="16">
        <f>JNJ!E1218</f>
        <v>-1.8798300589147932</v>
      </c>
      <c r="E1218" s="16">
        <f>CSX!E1218</f>
        <v>-3.0690908676227706</v>
      </c>
    </row>
    <row r="1219" spans="1:5" ht="15.75" customHeight="1">
      <c r="A1219" s="2">
        <v>45114</v>
      </c>
      <c r="B1219" s="16">
        <f>JNJ!D1219</f>
        <v>-1.4648896686838308E-2</v>
      </c>
      <c r="C1219" s="16">
        <f>CSX!D1219</f>
        <v>-4.7932793150463199E-3</v>
      </c>
      <c r="D1219" s="16">
        <f>JNJ!E1219</f>
        <v>-3.6915219650832536</v>
      </c>
      <c r="E1219" s="16">
        <f>CSX!E1219</f>
        <v>-1.2079063873916727</v>
      </c>
    </row>
    <row r="1220" spans="1:5" ht="15.75" customHeight="1">
      <c r="A1220" s="2">
        <v>45117</v>
      </c>
      <c r="B1220" s="16">
        <f>JNJ!D1220</f>
        <v>1.6312657037891266E-3</v>
      </c>
      <c r="C1220" s="16">
        <f>CSX!D1220</f>
        <v>9.2662430648339702E-3</v>
      </c>
      <c r="D1220" s="16">
        <f>JNJ!E1220</f>
        <v>0.41107895735485989</v>
      </c>
      <c r="E1220" s="16">
        <f>CSX!E1220</f>
        <v>2.3350932523381607</v>
      </c>
    </row>
    <row r="1221" spans="1:5" ht="15.75" customHeight="1">
      <c r="A1221" s="2">
        <v>45118</v>
      </c>
      <c r="B1221" s="16">
        <f>JNJ!D1221</f>
        <v>-5.532076100134454E-3</v>
      </c>
      <c r="C1221" s="16">
        <f>CSX!D1221</f>
        <v>4.7492033063838588E-3</v>
      </c>
      <c r="D1221" s="16">
        <f>JNJ!E1221</f>
        <v>-1.3940831772338824</v>
      </c>
      <c r="E1221" s="16">
        <f>CSX!E1221</f>
        <v>1.1967992332087325</v>
      </c>
    </row>
    <row r="1222" spans="1:5" ht="15.75" customHeight="1">
      <c r="A1222" s="2">
        <v>45119</v>
      </c>
      <c r="B1222" s="16">
        <f>JNJ!D1222</f>
        <v>-3.4732154767828558E-3</v>
      </c>
      <c r="C1222" s="16">
        <f>CSX!D1222</f>
        <v>-7.1323497885424168E-3</v>
      </c>
      <c r="D1222" s="16">
        <f>JNJ!E1222</f>
        <v>-0.87525030014927963</v>
      </c>
      <c r="E1222" s="16">
        <f>CSX!E1222</f>
        <v>-1.7973521467126889</v>
      </c>
    </row>
    <row r="1223" spans="1:5" ht="15.75" customHeight="1">
      <c r="A1223" s="2">
        <v>45120</v>
      </c>
      <c r="B1223" s="16">
        <f>JNJ!D1223</f>
        <v>4.6072467370835615E-3</v>
      </c>
      <c r="C1223" s="16">
        <f>CSX!D1223</f>
        <v>5.6506824117943198E-3</v>
      </c>
      <c r="D1223" s="16">
        <f>JNJ!E1223</f>
        <v>1.1610261777450575</v>
      </c>
      <c r="E1223" s="16">
        <f>CSX!E1223</f>
        <v>1.4239719677721685</v>
      </c>
    </row>
    <row r="1224" spans="1:5" ht="15.75" customHeight="1">
      <c r="A1224" s="2">
        <v>45121</v>
      </c>
      <c r="B1224" s="16">
        <f>JNJ!D1224</f>
        <v>6.6524260164229363E-3</v>
      </c>
      <c r="C1224" s="16">
        <f>CSX!D1224</f>
        <v>-2.6726654992456252E-3</v>
      </c>
      <c r="D1224" s="16">
        <f>JNJ!E1224</f>
        <v>1.6764113561385798</v>
      </c>
      <c r="E1224" s="16">
        <f>CSX!E1224</f>
        <v>-0.6735117058098975</v>
      </c>
    </row>
    <row r="1225" spans="1:5" ht="15.75" customHeight="1">
      <c r="A1225" s="2">
        <v>45124</v>
      </c>
      <c r="B1225" s="16">
        <f>JNJ!D1225</f>
        <v>-5.0165430908156415E-3</v>
      </c>
      <c r="C1225" s="16">
        <f>CSX!D1225</f>
        <v>-1.2266351282669006E-2</v>
      </c>
      <c r="D1225" s="16">
        <f>JNJ!E1225</f>
        <v>-1.2641688588855418</v>
      </c>
      <c r="E1225" s="16">
        <f>CSX!E1225</f>
        <v>-3.0911205232325898</v>
      </c>
    </row>
    <row r="1226" spans="1:5" ht="15.75" customHeight="1">
      <c r="A1226" s="2">
        <v>45125</v>
      </c>
      <c r="B1226" s="16">
        <f>JNJ!D1226</f>
        <v>-6.2905892312101658E-5</v>
      </c>
      <c r="C1226" s="16">
        <f>CSX!D1226</f>
        <v>1.5828280622506109E-2</v>
      </c>
      <c r="D1226" s="16">
        <f>JNJ!E1226</f>
        <v>-1.5852284862649616E-2</v>
      </c>
      <c r="E1226" s="16">
        <f>CSX!E1226</f>
        <v>3.9887267168715397</v>
      </c>
    </row>
    <row r="1227" spans="1:5" ht="15.75" customHeight="1">
      <c r="A1227" s="2">
        <v>45126</v>
      </c>
      <c r="B1227" s="16">
        <f>JNJ!D1227</f>
        <v>-2.0138117116457275E-3</v>
      </c>
      <c r="C1227" s="16">
        <f>CSX!D1227</f>
        <v>1.4803513435323657E-3</v>
      </c>
      <c r="D1227" s="16">
        <f>JNJ!E1227</f>
        <v>-0.50748055133472336</v>
      </c>
      <c r="E1227" s="16">
        <f>CSX!E1227</f>
        <v>0.37304853857015619</v>
      </c>
    </row>
    <row r="1228" spans="1:5" ht="15.75" customHeight="1">
      <c r="A1228" s="2">
        <v>45127</v>
      </c>
      <c r="B1228" s="16">
        <f>JNJ!D1228</f>
        <v>5.8955671420878701E-2</v>
      </c>
      <c r="C1228" s="16">
        <f>CSX!D1228</f>
        <v>-2.6663313674799116E-3</v>
      </c>
      <c r="D1228" s="16">
        <f>JNJ!E1228</f>
        <v>14.856829198061433</v>
      </c>
      <c r="E1228" s="16">
        <f>CSX!E1228</f>
        <v>-0.67191550460493776</v>
      </c>
    </row>
    <row r="1229" spans="1:5" ht="15.75" customHeight="1">
      <c r="A1229" s="2">
        <v>45128</v>
      </c>
      <c r="B1229" s="16">
        <f>JNJ!D1229</f>
        <v>1.0692122816231999E-2</v>
      </c>
      <c r="C1229" s="16">
        <f>CSX!D1229</f>
        <v>-3.7785863060906991E-2</v>
      </c>
      <c r="D1229" s="16">
        <f>JNJ!E1229</f>
        <v>2.6944149496904637</v>
      </c>
      <c r="E1229" s="16">
        <f>CSX!E1229</f>
        <v>-9.522037491348561</v>
      </c>
    </row>
    <row r="1230" spans="1:5" ht="15.75" customHeight="1">
      <c r="A1230" s="2">
        <v>45131</v>
      </c>
      <c r="B1230" s="16">
        <f>JNJ!D1230</f>
        <v>5.2158543738066165E-3</v>
      </c>
      <c r="C1230" s="16">
        <f>CSX!D1230</f>
        <v>1.8466495200383369E-3</v>
      </c>
      <c r="D1230" s="16">
        <f>JNJ!E1230</f>
        <v>1.3143953021992674</v>
      </c>
      <c r="E1230" s="16">
        <f>CSX!E1230</f>
        <v>0.46535567904966091</v>
      </c>
    </row>
    <row r="1231" spans="1:5" ht="15.75" customHeight="1">
      <c r="A1231" s="2">
        <v>45132</v>
      </c>
      <c r="B1231" s="16">
        <f>JNJ!D1231</f>
        <v>7.6280431833343964E-3</v>
      </c>
      <c r="C1231" s="16">
        <f>CSX!D1231</f>
        <v>1.9790575210682292E-2</v>
      </c>
      <c r="D1231" s="16">
        <f>JNJ!E1231</f>
        <v>1.922266882200268</v>
      </c>
      <c r="E1231" s="16">
        <f>CSX!E1231</f>
        <v>4.9872249530919373</v>
      </c>
    </row>
    <row r="1232" spans="1:5" ht="15.75" customHeight="1">
      <c r="A1232" s="2">
        <v>45133</v>
      </c>
      <c r="B1232" s="16">
        <f>JNJ!D1232</f>
        <v>1.9124325114720129E-3</v>
      </c>
      <c r="C1232" s="16">
        <f>CSX!D1232</f>
        <v>-6.6545615249280774E-3</v>
      </c>
      <c r="D1232" s="16">
        <f>JNJ!E1232</f>
        <v>0.48193299289094726</v>
      </c>
      <c r="E1232" s="16">
        <f>CSX!E1232</f>
        <v>-1.6769495042818754</v>
      </c>
    </row>
    <row r="1233" spans="1:5" ht="15.75" customHeight="1">
      <c r="A1233" s="2">
        <v>45134</v>
      </c>
      <c r="B1233" s="16">
        <f>JNJ!D1233</f>
        <v>5.6003433832219141E-3</v>
      </c>
      <c r="C1233" s="16">
        <f>CSX!D1233</f>
        <v>2.4249231263529505E-3</v>
      </c>
      <c r="D1233" s="16">
        <f>JNJ!E1233</f>
        <v>1.4112865325719224</v>
      </c>
      <c r="E1233" s="16">
        <f>CSX!E1233</f>
        <v>0.61108062784094352</v>
      </c>
    </row>
    <row r="1234" spans="1:5" ht="15.75" customHeight="1">
      <c r="A1234" s="2">
        <v>45135</v>
      </c>
      <c r="B1234" s="16">
        <f>JNJ!D1234</f>
        <v>4.5380001995962141E-3</v>
      </c>
      <c r="C1234" s="16">
        <f>CSX!D1234</f>
        <v>2.3044608096241464E-2</v>
      </c>
      <c r="D1234" s="16">
        <f>JNJ!E1234</f>
        <v>1.1435760502982459</v>
      </c>
      <c r="E1234" s="16">
        <f>CSX!E1234</f>
        <v>5.807241240252849</v>
      </c>
    </row>
    <row r="1235" spans="1:5" ht="15.75" customHeight="1">
      <c r="A1235" s="2">
        <v>45138</v>
      </c>
      <c r="B1235" s="16">
        <f>JNJ!D1235</f>
        <v>-4.0647680275109628E-2</v>
      </c>
      <c r="C1235" s="16">
        <f>CSX!D1235</f>
        <v>-1.4302987578524306E-2</v>
      </c>
      <c r="D1235" s="16">
        <f>JNJ!E1235</f>
        <v>-10.243215429327627</v>
      </c>
      <c r="E1235" s="16">
        <f>CSX!E1235</f>
        <v>-3.6043528697881251</v>
      </c>
    </row>
    <row r="1236" spans="1:5" ht="15.75" customHeight="1">
      <c r="A1236" s="2">
        <v>45139</v>
      </c>
      <c r="B1236" s="16">
        <f>JNJ!D1236</f>
        <v>8.085128543865009E-3</v>
      </c>
      <c r="C1236" s="16">
        <f>CSX!D1236</f>
        <v>-3.0006785265024734E-4</v>
      </c>
      <c r="D1236" s="16">
        <f>JNJ!E1236</f>
        <v>2.0374523930539823</v>
      </c>
      <c r="E1236" s="16">
        <f>CSX!E1236</f>
        <v>-7.5617098867862331E-2</v>
      </c>
    </row>
    <row r="1237" spans="1:5" ht="15.75" customHeight="1">
      <c r="A1237" s="2">
        <v>45140</v>
      </c>
      <c r="B1237" s="16">
        <f>JNJ!D1237</f>
        <v>6.0212836857550861E-3</v>
      </c>
      <c r="C1237" s="16">
        <f>CSX!D1237</f>
        <v>-1.0563038629331516E-2</v>
      </c>
      <c r="D1237" s="16">
        <f>JNJ!E1237</f>
        <v>1.5173634888102816</v>
      </c>
      <c r="E1237" s="16">
        <f>CSX!E1237</f>
        <v>-2.6618857345915421</v>
      </c>
    </row>
    <row r="1238" spans="1:5" ht="15.75" customHeight="1">
      <c r="A1238" s="2">
        <v>45141</v>
      </c>
      <c r="B1238" s="16">
        <f>JNJ!D1238</f>
        <v>4.2872420509751106E-3</v>
      </c>
      <c r="C1238" s="16">
        <f>CSX!D1238</f>
        <v>-1.5181073905714134E-3</v>
      </c>
      <c r="D1238" s="16">
        <f>JNJ!E1238</f>
        <v>1.0803849968457278</v>
      </c>
      <c r="E1238" s="16">
        <f>CSX!E1238</f>
        <v>-0.38256306242399618</v>
      </c>
    </row>
    <row r="1239" spans="1:5" ht="15.75" customHeight="1">
      <c r="A1239" s="2">
        <v>45142</v>
      </c>
      <c r="B1239" s="16">
        <f>JNJ!D1239</f>
        <v>-9.4208141574058553E-3</v>
      </c>
      <c r="C1239" s="16">
        <f>CSX!D1239</f>
        <v>-4.3154308240213934E-2</v>
      </c>
      <c r="D1239" s="16">
        <f>JNJ!E1239</f>
        <v>-2.3740451676662757</v>
      </c>
      <c r="E1239" s="16">
        <f>CSX!E1239</f>
        <v>-10.874885676533911</v>
      </c>
    </row>
    <row r="1240" spans="1:5" ht="15.75" customHeight="1">
      <c r="A1240" s="2">
        <v>45145</v>
      </c>
      <c r="B1240" s="16">
        <f>JNJ!D1240</f>
        <v>2.3734248785373026E-2</v>
      </c>
      <c r="C1240" s="16">
        <f>CSX!D1240</f>
        <v>8.2149301427782637E-3</v>
      </c>
      <c r="D1240" s="16">
        <f>JNJ!E1240</f>
        <v>5.9810306939140023</v>
      </c>
      <c r="E1240" s="16">
        <f>CSX!E1240</f>
        <v>2.0701623959801223</v>
      </c>
    </row>
    <row r="1241" spans="1:5" ht="15.75" customHeight="1">
      <c r="A1241" s="2">
        <v>45146</v>
      </c>
      <c r="B1241" s="16">
        <f>JNJ!D1241</f>
        <v>4.6195290801957951E-4</v>
      </c>
      <c r="C1241" s="16">
        <f>CSX!D1241</f>
        <v>-1.4899698782881783E-2</v>
      </c>
      <c r="D1241" s="16">
        <f>JNJ!E1241</f>
        <v>0.11641213282093404</v>
      </c>
      <c r="E1241" s="16">
        <f>CSX!E1241</f>
        <v>-3.7547240932862094</v>
      </c>
    </row>
    <row r="1242" spans="1:5" ht="15.75" customHeight="1">
      <c r="A1242" s="2">
        <v>45147</v>
      </c>
      <c r="B1242" s="16">
        <f>JNJ!D1242</f>
        <v>-6.3528538535707673E-4</v>
      </c>
      <c r="C1242" s="16">
        <f>CSX!D1242</f>
        <v>-6.4081744890260601E-3</v>
      </c>
      <c r="D1242" s="16">
        <f>JNJ!E1242</f>
        <v>-0.16009191710998333</v>
      </c>
      <c r="E1242" s="16">
        <f>CSX!E1242</f>
        <v>-1.614859971234567</v>
      </c>
    </row>
    <row r="1243" spans="1:5" ht="15.75" customHeight="1">
      <c r="A1243" s="2">
        <v>45148</v>
      </c>
      <c r="B1243" s="16">
        <f>JNJ!D1243</f>
        <v>-5.2138480233587881E-3</v>
      </c>
      <c r="C1243" s="16">
        <f>CSX!D1243</f>
        <v>-6.1260764754448964E-3</v>
      </c>
      <c r="D1243" s="16">
        <f>JNJ!E1243</f>
        <v>-1.3138897018864146</v>
      </c>
      <c r="E1243" s="16">
        <f>CSX!E1243</f>
        <v>-1.5437712718121139</v>
      </c>
    </row>
    <row r="1244" spans="1:5" ht="15.75" customHeight="1">
      <c r="A1244" s="2">
        <v>45149</v>
      </c>
      <c r="B1244" s="16">
        <f>JNJ!D1244</f>
        <v>9.7105134216470997E-3</v>
      </c>
      <c r="C1244" s="16">
        <f>CSX!D1244</f>
        <v>-5.513298783536489E-3</v>
      </c>
      <c r="D1244" s="16">
        <f>JNJ!E1244</f>
        <v>2.4470493822550692</v>
      </c>
      <c r="E1244" s="16">
        <f>CSX!E1244</f>
        <v>-1.3893512934511951</v>
      </c>
    </row>
    <row r="1245" spans="1:5" ht="15.75" customHeight="1">
      <c r="A1245" s="2">
        <v>45152</v>
      </c>
      <c r="B1245" s="16">
        <f>JNJ!D1245</f>
        <v>-2.3611363799989648E-3</v>
      </c>
      <c r="C1245" s="16">
        <f>CSX!D1245</f>
        <v>2.2738489505411742E-3</v>
      </c>
      <c r="D1245" s="16">
        <f>JNJ!E1245</f>
        <v>-0.59500636775973914</v>
      </c>
      <c r="E1245" s="16">
        <f>CSX!E1245</f>
        <v>0.57300993553637591</v>
      </c>
    </row>
    <row r="1246" spans="1:5" ht="15.75" customHeight="1">
      <c r="A1246" s="2">
        <v>45153</v>
      </c>
      <c r="B1246" s="16">
        <f>JNJ!D1246</f>
        <v>-2.8870226198274363E-3</v>
      </c>
      <c r="C1246" s="16">
        <f>CSX!D1246</f>
        <v>-1.7676358823126851E-2</v>
      </c>
      <c r="D1246" s="16">
        <f>JNJ!E1246</f>
        <v>-0.72752970019651397</v>
      </c>
      <c r="E1246" s="16">
        <f>CSX!E1246</f>
        <v>-4.4544424234279667</v>
      </c>
    </row>
    <row r="1247" spans="1:5" ht="15.75" customHeight="1">
      <c r="A1247" s="2">
        <v>45154</v>
      </c>
      <c r="B1247" s="16">
        <f>JNJ!D1247</f>
        <v>-3.1853586488673554E-3</v>
      </c>
      <c r="C1247" s="16">
        <f>CSX!D1247</f>
        <v>-2.976649917368021E-3</v>
      </c>
      <c r="D1247" s="16">
        <f>JNJ!E1247</f>
        <v>-0.80271037951457358</v>
      </c>
      <c r="E1247" s="16">
        <f>CSX!E1247</f>
        <v>-0.75011577917674133</v>
      </c>
    </row>
    <row r="1248" spans="1:5" ht="15.75" customHeight="1">
      <c r="A1248" s="2">
        <v>45155</v>
      </c>
      <c r="B1248" s="16">
        <f>JNJ!D1248</f>
        <v>9.3534124171109206E-3</v>
      </c>
      <c r="C1248" s="16">
        <f>CSX!D1248</f>
        <v>2.6463519367939093E-3</v>
      </c>
      <c r="D1248" s="16">
        <f>JNJ!E1248</f>
        <v>2.3570599291119518</v>
      </c>
      <c r="E1248" s="16">
        <f>CSX!E1248</f>
        <v>0.66688068807206513</v>
      </c>
    </row>
    <row r="1249" spans="1:5" ht="15.75" customHeight="1">
      <c r="A1249" s="2">
        <v>45156</v>
      </c>
      <c r="B1249" s="16">
        <f>JNJ!D1249</f>
        <v>-8.7734432256297169E-3</v>
      </c>
      <c r="C1249" s="16">
        <f>CSX!D1249</f>
        <v>1.9627693474027711E-2</v>
      </c>
      <c r="D1249" s="16">
        <f>JNJ!E1249</f>
        <v>-2.2109076928586888</v>
      </c>
      <c r="E1249" s="16">
        <f>CSX!E1249</f>
        <v>4.9461787554549828</v>
      </c>
    </row>
    <row r="1250" spans="1:5" ht="15.75" customHeight="1">
      <c r="A1250" s="2">
        <v>45159</v>
      </c>
      <c r="B1250" s="16">
        <f>JNJ!D1250</f>
        <v>-3.0251840084219835E-2</v>
      </c>
      <c r="C1250" s="16">
        <f>CSX!D1250</f>
        <v>-5.1965483857383601E-3</v>
      </c>
      <c r="D1250" s="16">
        <f>JNJ!E1250</f>
        <v>-7.6234637012233986</v>
      </c>
      <c r="E1250" s="16">
        <f>CSX!E1250</f>
        <v>-1.3095301932060668</v>
      </c>
    </row>
    <row r="1251" spans="1:5" ht="15.75" customHeight="1">
      <c r="A1251" s="2">
        <v>45160</v>
      </c>
      <c r="B1251" s="16">
        <f>JNJ!D1251</f>
        <v>-7.9792057935746587E-3</v>
      </c>
      <c r="C1251" s="16">
        <f>CSX!D1251</f>
        <v>-6.5338177723379028E-3</v>
      </c>
      <c r="D1251" s="16">
        <f>JNJ!E1251</f>
        <v>-2.0107598599808139</v>
      </c>
      <c r="E1251" s="16">
        <f>CSX!E1251</f>
        <v>-1.6465220786291515</v>
      </c>
    </row>
    <row r="1252" spans="1:5" ht="15.75" customHeight="1">
      <c r="A1252" s="2">
        <v>45161</v>
      </c>
      <c r="B1252" s="16">
        <f>JNJ!D1252</f>
        <v>-9.0153578695259962E-3</v>
      </c>
      <c r="C1252" s="16">
        <f>CSX!D1252</f>
        <v>1.5932765782461052E-2</v>
      </c>
      <c r="D1252" s="16">
        <f>JNJ!E1252</f>
        <v>-2.271870183120551</v>
      </c>
      <c r="E1252" s="16">
        <f>CSX!E1252</f>
        <v>4.0150569771801852</v>
      </c>
    </row>
    <row r="1253" spans="1:5" ht="15.75" customHeight="1">
      <c r="A1253" s="2">
        <v>45162</v>
      </c>
      <c r="B1253" s="16">
        <f>JNJ!D1253</f>
        <v>3.3977978334990165E-3</v>
      </c>
      <c r="C1253" s="16">
        <f>CSX!D1253</f>
        <v>-1.4295271882712282E-2</v>
      </c>
      <c r="D1253" s="16">
        <f>JNJ!E1253</f>
        <v>0.85624505404175211</v>
      </c>
      <c r="E1253" s="16">
        <f>CSX!E1253</f>
        <v>-3.602408514443495</v>
      </c>
    </row>
    <row r="1254" spans="1:5" ht="15.75" customHeight="1">
      <c r="A1254" s="2">
        <v>45163</v>
      </c>
      <c r="B1254" s="16">
        <f>JNJ!D1254</f>
        <v>1.423623039386783E-2</v>
      </c>
      <c r="C1254" s="16">
        <f>CSX!D1254</f>
        <v>1.1387760312515666E-2</v>
      </c>
      <c r="D1254" s="16">
        <f>JNJ!E1254</f>
        <v>3.5875300592546933</v>
      </c>
      <c r="E1254" s="16">
        <f>CSX!E1254</f>
        <v>2.869715598753948</v>
      </c>
    </row>
    <row r="1255" spans="1:5" ht="15.75" customHeight="1">
      <c r="A1255" s="2">
        <v>45166</v>
      </c>
      <c r="B1255" s="16">
        <f>JNJ!D1255</f>
        <v>-1.1859563225303068E-2</v>
      </c>
      <c r="C1255" s="16">
        <f>CSX!D1255</f>
        <v>-1.6188722273193894E-3</v>
      </c>
      <c r="D1255" s="16">
        <f>JNJ!E1255</f>
        <v>-2.9886099327763733</v>
      </c>
      <c r="E1255" s="16">
        <f>CSX!E1255</f>
        <v>-0.40795580128448611</v>
      </c>
    </row>
    <row r="1256" spans="1:5" ht="15.75" customHeight="1">
      <c r="A1256" s="2">
        <v>45167</v>
      </c>
      <c r="B1256" s="16">
        <f>JNJ!D1256</f>
        <v>1.217589809654708E-4</v>
      </c>
      <c r="C1256" s="16">
        <f>CSX!D1256</f>
        <v>-3.5709014477365709E-3</v>
      </c>
      <c r="D1256" s="16">
        <f>JNJ!E1256</f>
        <v>3.0683263203298641E-2</v>
      </c>
      <c r="E1256" s="16">
        <f>CSX!E1256</f>
        <v>-0.89986716482961593</v>
      </c>
    </row>
    <row r="1257" spans="1:5" ht="15.75" customHeight="1">
      <c r="A1257" s="2">
        <v>45168</v>
      </c>
      <c r="B1257" s="16">
        <f>JNJ!D1257</f>
        <v>-3.5361700706900241E-3</v>
      </c>
      <c r="C1257" s="16">
        <f>CSX!D1257</f>
        <v>2.9330639070790018E-3</v>
      </c>
      <c r="D1257" s="16">
        <f>JNJ!E1257</f>
        <v>-0.89111485781388611</v>
      </c>
      <c r="E1257" s="16">
        <f>CSX!E1257</f>
        <v>0.73913210458390843</v>
      </c>
    </row>
  </sheetData>
  <autoFilter ref="K2:O23"/>
  <mergeCells count="3">
    <mergeCell ref="K1:L1"/>
    <mergeCell ref="M1:N1"/>
    <mergeCell ref="H11:I1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>
      <c r="A1" s="3" t="s">
        <v>37</v>
      </c>
    </row>
    <row r="5" spans="1:3">
      <c r="A5" s="3"/>
    </row>
    <row r="14" spans="1:3">
      <c r="A14" s="3" t="s">
        <v>38</v>
      </c>
      <c r="B14" s="3">
        <f>( 'Efficient Frontier (Q3+Q4)'!I15 - 'Efficient Frontier (Q3+Q4)'!I17)/('Efficient Frontier (Q3+Q4)'!I14+'Efficient Frontier (Q3+Q4)'!I15-2*('Efficient Frontier (Q3+Q4)'!I17))</f>
        <v>0.81083611482390849</v>
      </c>
      <c r="C14" s="3" t="s">
        <v>39</v>
      </c>
    </row>
    <row r="15" spans="1:3">
      <c r="A15" s="3" t="s">
        <v>40</v>
      </c>
      <c r="B15" s="3">
        <f>1-B14</f>
        <v>0.18916388517609151</v>
      </c>
      <c r="C15" s="3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4"/>
  <sheetViews>
    <sheetView workbookViewId="0"/>
  </sheetViews>
  <sheetFormatPr defaultColWidth="14.42578125" defaultRowHeight="15" customHeight="1"/>
  <cols>
    <col min="1" max="1" width="15.5703125" customWidth="1"/>
    <col min="2" max="2" width="7.7109375" customWidth="1"/>
    <col min="3" max="3" width="9.85546875" customWidth="1"/>
    <col min="4" max="4" width="28" customWidth="1"/>
    <col min="5" max="5" width="20" customWidth="1"/>
    <col min="6" max="6" width="10.140625" customWidth="1"/>
    <col min="7" max="7" width="8.5703125" customWidth="1"/>
    <col min="8" max="8" width="10" customWidth="1"/>
    <col min="9" max="26" width="8.7109375" customWidth="1"/>
  </cols>
  <sheetData>
    <row r="1" spans="1:3">
      <c r="A1" s="3" t="s">
        <v>42</v>
      </c>
    </row>
    <row r="2" spans="1:3">
      <c r="A2" s="3" t="s">
        <v>43</v>
      </c>
    </row>
    <row r="3" spans="1:3">
      <c r="A3" s="3" t="s">
        <v>44</v>
      </c>
    </row>
    <row r="4" spans="1:3">
      <c r="A4" s="3" t="s">
        <v>45</v>
      </c>
    </row>
    <row r="5" spans="1:3">
      <c r="A5" s="3" t="s">
        <v>46</v>
      </c>
    </row>
    <row r="6" spans="1:3">
      <c r="A6" s="3" t="s">
        <v>47</v>
      </c>
    </row>
    <row r="8" spans="1:3">
      <c r="A8" s="3" t="s">
        <v>48</v>
      </c>
      <c r="B8" s="3" t="s">
        <v>49</v>
      </c>
    </row>
    <row r="10" spans="1:3">
      <c r="A10" s="3" t="s">
        <v>50</v>
      </c>
    </row>
    <row r="14" spans="1:3" ht="12.75" customHeight="1">
      <c r="A14" s="41"/>
      <c r="B14" s="42"/>
      <c r="C14" s="1"/>
    </row>
    <row r="15" spans="1:3" ht="12.75" customHeight="1">
      <c r="A15" s="3" t="s">
        <v>51</v>
      </c>
      <c r="B15" s="3" t="s">
        <v>48</v>
      </c>
    </row>
    <row r="16" spans="1:3" ht="12.75" customHeight="1">
      <c r="A16" s="23">
        <v>43347</v>
      </c>
      <c r="B16" s="24">
        <v>2</v>
      </c>
      <c r="C16" s="3">
        <f t="shared" ref="C16:C1264" si="0">B16/100</f>
        <v>0.02</v>
      </c>
    </row>
    <row r="17" spans="1:13" ht="12.75" customHeight="1">
      <c r="A17" s="23">
        <v>43348</v>
      </c>
      <c r="B17" s="24">
        <v>2</v>
      </c>
      <c r="C17" s="3">
        <f t="shared" si="0"/>
        <v>0.02</v>
      </c>
      <c r="D17" s="3" t="s">
        <v>52</v>
      </c>
      <c r="E17" s="16">
        <f>AVERAGE(B16:B1264)/100</f>
        <v>1.6421457165732557E-2</v>
      </c>
    </row>
    <row r="18" spans="1:13" ht="12.75" customHeight="1">
      <c r="A18" s="23">
        <v>43349</v>
      </c>
      <c r="B18" s="24">
        <v>1.98</v>
      </c>
      <c r="C18" s="3">
        <f t="shared" si="0"/>
        <v>1.9799999999999998E-2</v>
      </c>
    </row>
    <row r="19" spans="1:13" ht="12.75" customHeight="1">
      <c r="A19" s="23">
        <v>43350</v>
      </c>
      <c r="B19" s="24">
        <v>1.98</v>
      </c>
      <c r="C19" s="3">
        <f t="shared" si="0"/>
        <v>1.9799999999999998E-2</v>
      </c>
      <c r="D19" s="3" t="s">
        <v>53</v>
      </c>
    </row>
    <row r="20" spans="1:13" ht="12.75" customHeight="1">
      <c r="A20" s="23">
        <v>43353</v>
      </c>
      <c r="B20" s="24">
        <v>1.98</v>
      </c>
      <c r="C20" s="3">
        <f t="shared" si="0"/>
        <v>1.9799999999999998E-2</v>
      </c>
    </row>
    <row r="21" spans="1:13" ht="12.75" customHeight="1">
      <c r="A21" s="23">
        <v>43354</v>
      </c>
      <c r="B21" s="24">
        <v>2.02</v>
      </c>
      <c r="C21" s="3">
        <f t="shared" si="0"/>
        <v>2.0199999999999999E-2</v>
      </c>
      <c r="D21" s="3" t="s">
        <v>54</v>
      </c>
    </row>
    <row r="22" spans="1:13" ht="12.75" customHeight="1">
      <c r="A22" s="23">
        <v>43355</v>
      </c>
      <c r="B22" s="24">
        <v>2.0099999999999998</v>
      </c>
      <c r="C22" s="3">
        <f t="shared" si="0"/>
        <v>2.0099999999999996E-2</v>
      </c>
      <c r="J22" s="43" t="str">
        <f>'Efficient Frontier (Q3+Q4)'!K1</f>
        <v xml:space="preserve">Portfolio weights </v>
      </c>
      <c r="K22" s="38"/>
      <c r="L22" s="43" t="str">
        <f>'Efficient Frontier (Q3+Q4)'!M1</f>
        <v>Portfolio Statistics</v>
      </c>
      <c r="M22" s="38"/>
    </row>
    <row r="23" spans="1:13" ht="12.75" customHeight="1">
      <c r="A23" s="23">
        <v>43356</v>
      </c>
      <c r="B23" s="24">
        <v>2.0099999999999998</v>
      </c>
      <c r="C23" s="3">
        <f t="shared" si="0"/>
        <v>2.0099999999999996E-2</v>
      </c>
      <c r="J23" s="3" t="str">
        <f>'Efficient Frontier (Q3+Q4)'!K2</f>
        <v>JNJ</v>
      </c>
      <c r="K23" s="3" t="str">
        <f>'Efficient Frontier (Q3+Q4)'!L2</f>
        <v>CSX</v>
      </c>
      <c r="L23" s="3" t="str">
        <f>'Efficient Frontier (Q3+Q4)'!M2</f>
        <v>Return</v>
      </c>
      <c r="M23" s="3" t="str">
        <f>'Efficient Frontier (Q3+Q4)'!N2</f>
        <v>St Dev</v>
      </c>
    </row>
    <row r="24" spans="1:13" ht="12.75" customHeight="1">
      <c r="A24" s="23">
        <v>43357</v>
      </c>
      <c r="B24" s="24">
        <v>2.02</v>
      </c>
      <c r="C24" s="3">
        <f t="shared" si="0"/>
        <v>2.0199999999999999E-2</v>
      </c>
      <c r="J24" s="3">
        <f>'Efficient Frontier (Q3+Q4)'!K3</f>
        <v>1.5</v>
      </c>
      <c r="K24" s="3">
        <f>'Efficient Frontier (Q3+Q4)'!L3</f>
        <v>-0.5</v>
      </c>
      <c r="L24" s="25">
        <f>'Efficient Frontier (Q3+Q4)'!M3</f>
        <v>7.3882487055442911E-2</v>
      </c>
      <c r="M24" s="25">
        <f>'Efficient Frontier (Q3+Q4)'!N3</f>
        <v>0.27633330008665885</v>
      </c>
    </row>
    <row r="25" spans="1:13" ht="12.75" customHeight="1">
      <c r="A25" s="23">
        <v>43360</v>
      </c>
      <c r="B25" s="24">
        <v>2.02</v>
      </c>
      <c r="C25" s="3">
        <f t="shared" si="0"/>
        <v>2.0199999999999999E-2</v>
      </c>
      <c r="J25" s="3">
        <f>'Efficient Frontier (Q3+Q4)'!K4</f>
        <v>1.4</v>
      </c>
      <c r="K25" s="3">
        <f>'Efficient Frontier (Q3+Q4)'!L4</f>
        <v>-0.4</v>
      </c>
      <c r="L25" s="25">
        <f>'Efficient Frontier (Q3+Q4)'!M4</f>
        <v>7.2606841114954218E-2</v>
      </c>
      <c r="M25" s="25">
        <f>'Efficient Frontier (Q3+Q4)'!N4</f>
        <v>0.25794388959664982</v>
      </c>
    </row>
    <row r="26" spans="1:13" ht="12.75" customHeight="1">
      <c r="A26" s="23">
        <v>43361</v>
      </c>
      <c r="B26" s="24">
        <v>2.0499999999999998</v>
      </c>
      <c r="C26" s="3">
        <f t="shared" si="0"/>
        <v>2.0499999999999997E-2</v>
      </c>
      <c r="J26" s="3">
        <f>'Efficient Frontier (Q3+Q4)'!K5</f>
        <v>1.3</v>
      </c>
      <c r="K26" s="3">
        <f>'Efficient Frontier (Q3+Q4)'!L5</f>
        <v>-0.3</v>
      </c>
      <c r="L26" s="25">
        <f>'Efficient Frontier (Q3+Q4)'!M5</f>
        <v>7.1331195174465525E-2</v>
      </c>
      <c r="M26" s="25">
        <f>'Efficient Frontier (Q3+Q4)'!N5</f>
        <v>0.24134452288940766</v>
      </c>
    </row>
    <row r="27" spans="1:13" ht="12.75" customHeight="1">
      <c r="A27" s="23">
        <v>43362</v>
      </c>
      <c r="B27" s="24">
        <v>2.0299999999999998</v>
      </c>
      <c r="C27" s="3">
        <f t="shared" si="0"/>
        <v>2.0299999999999999E-2</v>
      </c>
      <c r="J27" s="3">
        <f>'Efficient Frontier (Q3+Q4)'!K6</f>
        <v>1.2</v>
      </c>
      <c r="K27" s="3">
        <f>'Efficient Frontier (Q3+Q4)'!L6</f>
        <v>-0.2</v>
      </c>
      <c r="L27" s="25">
        <f>'Efficient Frontier (Q3+Q4)'!M6</f>
        <v>7.0055549233976819E-2</v>
      </c>
      <c r="M27" s="25">
        <f>'Efficient Frontier (Q3+Q4)'!N6</f>
        <v>0.22692835517445792</v>
      </c>
    </row>
    <row r="28" spans="1:13" ht="12.75" customHeight="1">
      <c r="A28" s="23">
        <v>43363</v>
      </c>
      <c r="B28" s="24">
        <v>2.0299999999999998</v>
      </c>
      <c r="C28" s="3">
        <f t="shared" si="0"/>
        <v>2.0299999999999999E-2</v>
      </c>
      <c r="J28" s="3">
        <f>'Efficient Frontier (Q3+Q4)'!K7</f>
        <v>1.1000000000000001</v>
      </c>
      <c r="K28" s="3">
        <f>'Efficient Frontier (Q3+Q4)'!L7</f>
        <v>-0.1</v>
      </c>
      <c r="L28" s="25">
        <f>'Efficient Frontier (Q3+Q4)'!M7</f>
        <v>6.877990329348814E-2</v>
      </c>
      <c r="M28" s="25">
        <f>'Efficient Frontier (Q3+Q4)'!N7</f>
        <v>0.21513472323327079</v>
      </c>
    </row>
    <row r="29" spans="1:13" ht="12.75" customHeight="1">
      <c r="A29" s="23">
        <v>43364</v>
      </c>
      <c r="B29" s="24">
        <v>2.0499999999999998</v>
      </c>
      <c r="C29" s="3">
        <f t="shared" si="0"/>
        <v>2.0499999999999997E-2</v>
      </c>
      <c r="J29" s="3">
        <f>'Efficient Frontier (Q3+Q4)'!K8</f>
        <v>1</v>
      </c>
      <c r="K29" s="3">
        <f>'Efficient Frontier (Q3+Q4)'!L8</f>
        <v>0</v>
      </c>
      <c r="L29" s="25">
        <f>'Efficient Frontier (Q3+Q4)'!M8</f>
        <v>6.7504257352999433E-2</v>
      </c>
      <c r="M29" s="25">
        <f>'Efficient Frontier (Q3+Q4)'!N8</f>
        <v>0.20641364054763692</v>
      </c>
    </row>
    <row r="30" spans="1:13" ht="12.75" customHeight="1">
      <c r="A30" s="23">
        <v>43367</v>
      </c>
      <c r="B30" s="24">
        <v>2.0699999999999998</v>
      </c>
      <c r="C30" s="3">
        <f t="shared" si="0"/>
        <v>2.07E-2</v>
      </c>
      <c r="J30" s="3">
        <f>'Efficient Frontier (Q3+Q4)'!K9</f>
        <v>0.9</v>
      </c>
      <c r="K30" s="3">
        <f>'Efficient Frontier (Q3+Q4)'!L9</f>
        <v>0.1</v>
      </c>
      <c r="L30" s="25">
        <f>'Efficient Frontier (Q3+Q4)'!M9</f>
        <v>6.6228611412510741E-2</v>
      </c>
      <c r="M30" s="25">
        <f>'Efficient Frontier (Q3+Q4)'!N9</f>
        <v>0.20116511619215713</v>
      </c>
    </row>
    <row r="31" spans="1:13" ht="12.75" customHeight="1">
      <c r="A31" s="23">
        <v>43368</v>
      </c>
      <c r="B31" s="24">
        <v>2.12</v>
      </c>
      <c r="C31" s="3">
        <f t="shared" si="0"/>
        <v>2.12E-2</v>
      </c>
      <c r="J31" s="3">
        <f>'Efficient Frontier (Q3+Q4)'!K10</f>
        <v>0.8</v>
      </c>
      <c r="K31" s="3">
        <f>'Efficient Frontier (Q3+Q4)'!L10</f>
        <v>0.2</v>
      </c>
      <c r="L31" s="25">
        <f>'Efficient Frontier (Q3+Q4)'!M10</f>
        <v>6.4952965472022048E-2</v>
      </c>
      <c r="M31" s="25">
        <f>'Efficient Frontier (Q3+Q4)'!N10</f>
        <v>0.19966318650687978</v>
      </c>
    </row>
    <row r="32" spans="1:13" ht="12.75" customHeight="1">
      <c r="A32" s="23">
        <v>43369</v>
      </c>
      <c r="B32" s="24">
        <v>2.11</v>
      </c>
      <c r="C32" s="3">
        <f t="shared" si="0"/>
        <v>2.1099999999999997E-2</v>
      </c>
      <c r="J32" s="3">
        <f>'Efficient Frontier (Q3+Q4)'!K11</f>
        <v>0.7</v>
      </c>
      <c r="K32" s="3">
        <f>'Efficient Frontier (Q3+Q4)'!L11</f>
        <v>0.3</v>
      </c>
      <c r="L32" s="25">
        <f>'Efficient Frontier (Q3+Q4)'!M11</f>
        <v>6.3677319531533355E-2</v>
      </c>
      <c r="M32" s="25">
        <f>'Efficient Frontier (Q3+Q4)'!N11</f>
        <v>0.20199144344392411</v>
      </c>
    </row>
    <row r="33" spans="1:13" ht="12.75" customHeight="1">
      <c r="A33" s="23">
        <v>43370</v>
      </c>
      <c r="B33" s="24">
        <v>2.1</v>
      </c>
      <c r="C33" s="3">
        <f t="shared" si="0"/>
        <v>2.1000000000000001E-2</v>
      </c>
      <c r="J33" s="3">
        <f>'Efficient Frontier (Q3+Q4)'!K12</f>
        <v>0.6</v>
      </c>
      <c r="K33" s="3">
        <f>'Efficient Frontier (Q3+Q4)'!L12</f>
        <v>0.4</v>
      </c>
      <c r="L33" s="25">
        <f>'Efficient Frontier (Q3+Q4)'!M12</f>
        <v>6.2401673591044655E-2</v>
      </c>
      <c r="M33" s="25">
        <f>'Efficient Frontier (Q3+Q4)'!N12</f>
        <v>0.20802131984015698</v>
      </c>
    </row>
    <row r="34" spans="1:13" ht="12.75" customHeight="1">
      <c r="A34" s="23">
        <v>43371</v>
      </c>
      <c r="B34" s="24">
        <v>2.12</v>
      </c>
      <c r="C34" s="3">
        <f t="shared" si="0"/>
        <v>2.12E-2</v>
      </c>
      <c r="J34" s="3">
        <f>'Efficient Frontier (Q3+Q4)'!K13</f>
        <v>0.5</v>
      </c>
      <c r="K34" s="3">
        <f>'Efficient Frontier (Q3+Q4)'!L13</f>
        <v>0.5</v>
      </c>
      <c r="L34" s="25">
        <f>'Efficient Frontier (Q3+Q4)'!M13</f>
        <v>6.1126027650555956E-2</v>
      </c>
      <c r="M34" s="25">
        <f>'Efficient Frontier (Q3+Q4)'!N13</f>
        <v>0.21744508938240881</v>
      </c>
    </row>
    <row r="35" spans="1:13" ht="12.75" customHeight="1">
      <c r="A35" s="23">
        <v>43374</v>
      </c>
      <c r="B35" s="24">
        <v>2.13</v>
      </c>
      <c r="C35" s="3">
        <f t="shared" si="0"/>
        <v>2.1299999999999999E-2</v>
      </c>
      <c r="J35" s="3">
        <f>'Efficient Frontier (Q3+Q4)'!K14</f>
        <v>0.4</v>
      </c>
      <c r="K35" s="3">
        <f>'Efficient Frontier (Q3+Q4)'!L14</f>
        <v>0.6</v>
      </c>
      <c r="L35" s="25">
        <f>'Efficient Frontier (Q3+Q4)'!M14</f>
        <v>5.9850381710067263E-2</v>
      </c>
      <c r="M35" s="25">
        <f>'Efficient Frontier (Q3+Q4)'!N14</f>
        <v>0.22984567733592162</v>
      </c>
    </row>
    <row r="36" spans="1:13" ht="12.75" customHeight="1">
      <c r="A36" s="23">
        <v>43375</v>
      </c>
      <c r="B36" s="24">
        <v>2.14</v>
      </c>
      <c r="C36" s="3">
        <f t="shared" si="0"/>
        <v>2.1400000000000002E-2</v>
      </c>
      <c r="J36" s="3">
        <f>'Efficient Frontier (Q3+Q4)'!K15</f>
        <v>0.3</v>
      </c>
      <c r="K36" s="3">
        <f>'Efficient Frontier (Q3+Q4)'!L15</f>
        <v>0.7</v>
      </c>
      <c r="L36" s="25">
        <f>'Efficient Frontier (Q3+Q4)'!M15</f>
        <v>5.857473576957857E-2</v>
      </c>
      <c r="M36" s="25">
        <f>'Efficient Frontier (Q3+Q4)'!N15</f>
        <v>0.2447710664855946</v>
      </c>
    </row>
    <row r="37" spans="1:13" ht="12.75" customHeight="1">
      <c r="A37" s="23">
        <v>43376</v>
      </c>
      <c r="B37" s="24">
        <v>2.15</v>
      </c>
      <c r="C37" s="3">
        <f t="shared" si="0"/>
        <v>2.1499999999999998E-2</v>
      </c>
      <c r="J37" s="3">
        <f>'Efficient Frontier (Q3+Q4)'!K16</f>
        <v>0.2</v>
      </c>
      <c r="K37" s="3">
        <f>'Efficient Frontier (Q3+Q4)'!L16</f>
        <v>0.8</v>
      </c>
      <c r="L37" s="25">
        <f>'Efficient Frontier (Q3+Q4)'!M16</f>
        <v>5.7299089829089878E-2</v>
      </c>
      <c r="M37" s="25">
        <f>'Efficient Frontier (Q3+Q4)'!N16</f>
        <v>0.26178977384914054</v>
      </c>
    </row>
    <row r="38" spans="1:13" ht="12.75" customHeight="1">
      <c r="A38" s="23">
        <v>43377</v>
      </c>
      <c r="B38" s="24">
        <v>2.16</v>
      </c>
      <c r="C38" s="3">
        <f t="shared" si="0"/>
        <v>2.1600000000000001E-2</v>
      </c>
      <c r="J38" s="3">
        <f>'Efficient Frontier (Q3+Q4)'!K17</f>
        <v>0.1</v>
      </c>
      <c r="K38" s="3">
        <f>'Efficient Frontier (Q3+Q4)'!L17</f>
        <v>0.9</v>
      </c>
      <c r="L38" s="25">
        <f>'Efficient Frontier (Q3+Q4)'!M17</f>
        <v>5.6023443888601178E-2</v>
      </c>
      <c r="M38" s="25">
        <f>'Efficient Frontier (Q3+Q4)'!N17</f>
        <v>0.2805210642723196</v>
      </c>
    </row>
    <row r="39" spans="1:13" ht="12.75" customHeight="1">
      <c r="A39" s="23">
        <v>43378</v>
      </c>
      <c r="B39" s="24">
        <v>2.15</v>
      </c>
      <c r="C39" s="3">
        <f t="shared" si="0"/>
        <v>2.1499999999999998E-2</v>
      </c>
      <c r="J39" s="3">
        <f>'Efficient Frontier (Q3+Q4)'!K18</f>
        <v>0</v>
      </c>
      <c r="K39" s="3">
        <f>'Efficient Frontier (Q3+Q4)'!L18</f>
        <v>1</v>
      </c>
      <c r="L39" s="25">
        <f>'Efficient Frontier (Q3+Q4)'!M18</f>
        <v>5.4747797948112485E-2</v>
      </c>
      <c r="M39" s="25">
        <f>'Efficient Frontier (Q3+Q4)'!N18</f>
        <v>0.30064500729925242</v>
      </c>
    </row>
    <row r="40" spans="1:13" ht="12.75" customHeight="1">
      <c r="A40" s="23">
        <v>43382</v>
      </c>
      <c r="B40" s="24">
        <v>2.17</v>
      </c>
      <c r="C40" s="3">
        <f t="shared" si="0"/>
        <v>2.1700000000000001E-2</v>
      </c>
      <c r="J40" s="3">
        <f>'Efficient Frontier (Q3+Q4)'!K19</f>
        <v>-0.1</v>
      </c>
      <c r="K40" s="3">
        <f>'Efficient Frontier (Q3+Q4)'!L19</f>
        <v>1.1000000000000001</v>
      </c>
      <c r="L40" s="25">
        <f>'Efficient Frontier (Q3+Q4)'!M19</f>
        <v>5.3472152007623792E-2</v>
      </c>
      <c r="M40" s="25">
        <f>'Efficient Frontier (Q3+Q4)'!N19</f>
        <v>0.32190051946597137</v>
      </c>
    </row>
    <row r="41" spans="1:13" ht="12.75" customHeight="1">
      <c r="A41" s="23">
        <v>43383</v>
      </c>
      <c r="B41" s="24">
        <v>2.1800000000000002</v>
      </c>
      <c r="C41" s="3">
        <f t="shared" si="0"/>
        <v>2.18E-2</v>
      </c>
      <c r="D41" s="3" t="str">
        <f>'Efficient Frontier (Q3+Q4)'!H12</f>
        <v>Mean returns - JNJ</v>
      </c>
      <c r="E41" s="16">
        <f>'Efficient Frontier (Q3+Q4)'!I12</f>
        <v>6.7504257352999433E-2</v>
      </c>
      <c r="J41" s="3">
        <f>'Efficient Frontier (Q3+Q4)'!K20</f>
        <v>-0.2</v>
      </c>
      <c r="K41" s="3">
        <f>'Efficient Frontier (Q3+Q4)'!L20</f>
        <v>1.2</v>
      </c>
      <c r="L41" s="25">
        <f>'Efficient Frontier (Q3+Q4)'!M20</f>
        <v>5.2196506067135093E-2</v>
      </c>
      <c r="M41" s="25">
        <f>'Efficient Frontier (Q3+Q4)'!N20</f>
        <v>0.34407795563790305</v>
      </c>
    </row>
    <row r="42" spans="1:13" ht="12.75" customHeight="1">
      <c r="A42" s="23">
        <v>43384</v>
      </c>
      <c r="B42" s="24">
        <v>2.14</v>
      </c>
      <c r="C42" s="3">
        <f t="shared" si="0"/>
        <v>2.1400000000000002E-2</v>
      </c>
      <c r="D42" s="3" t="str">
        <f>'Efficient Frontier (Q3+Q4)'!H13</f>
        <v>Mean returns - CSX</v>
      </c>
      <c r="E42" s="16">
        <f>'Efficient Frontier (Q3+Q4)'!I13</f>
        <v>5.4747797948112485E-2</v>
      </c>
      <c r="J42" s="3">
        <f>'Efficient Frontier (Q3+Q4)'!K21</f>
        <v>-0.3</v>
      </c>
      <c r="K42" s="3">
        <f>'Efficient Frontier (Q3+Q4)'!L21</f>
        <v>1.3</v>
      </c>
      <c r="L42" s="25">
        <f>'Efficient Frontier (Q3+Q4)'!M21</f>
        <v>5.0920860126646407E-2</v>
      </c>
      <c r="M42" s="25">
        <f>'Efficient Frontier (Q3+Q4)'!N21</f>
        <v>0.36701022572192371</v>
      </c>
    </row>
    <row r="43" spans="1:13" ht="12.75" customHeight="1">
      <c r="A43" s="23">
        <v>43385</v>
      </c>
      <c r="B43" s="24">
        <v>2.14</v>
      </c>
      <c r="C43" s="3">
        <f t="shared" si="0"/>
        <v>2.1400000000000002E-2</v>
      </c>
      <c r="D43" s="3" t="str">
        <f>'Efficient Frontier (Q3+Q4)'!H14</f>
        <v>Mean Variance - JNJ</v>
      </c>
      <c r="E43" s="26">
        <f>'Efficient Frontier (Q3+Q4)'!I14</f>
        <v>4.2606591004129064E-2</v>
      </c>
      <c r="J43" s="3">
        <f>'Efficient Frontier (Q3+Q4)'!K22</f>
        <v>-0.4</v>
      </c>
      <c r="K43" s="3">
        <f>'Efficient Frontier (Q3+Q4)'!L22</f>
        <v>1.4</v>
      </c>
      <c r="L43" s="25">
        <f>'Efficient Frontier (Q3+Q4)'!M22</f>
        <v>4.9645214186157707E-2</v>
      </c>
      <c r="M43" s="25">
        <f>'Efficient Frontier (Q3+Q4)'!N22</f>
        <v>0.39056439048888963</v>
      </c>
    </row>
    <row r="44" spans="1:13" ht="12.75" customHeight="1">
      <c r="A44" s="23">
        <v>43388</v>
      </c>
      <c r="B44" s="24">
        <v>2.17</v>
      </c>
      <c r="C44" s="3">
        <f t="shared" si="0"/>
        <v>2.1700000000000001E-2</v>
      </c>
      <c r="D44" s="3" t="str">
        <f>'Efficient Frontier (Q3+Q4)'!H15</f>
        <v>Mean Variance - CSX</v>
      </c>
      <c r="E44" s="26">
        <f>'Efficient Frontier (Q3+Q4)'!I15</f>
        <v>9.0387420413967537E-2</v>
      </c>
      <c r="J44" s="3">
        <f>'Efficient Frontier (Q3+Q4)'!K23</f>
        <v>-0.5</v>
      </c>
      <c r="K44" s="3">
        <f>'Efficient Frontier (Q3+Q4)'!L23</f>
        <v>1.5</v>
      </c>
      <c r="L44" s="25">
        <f>'Efficient Frontier (Q3+Q4)'!M23</f>
        <v>4.8369568245669008E-2</v>
      </c>
      <c r="M44" s="25">
        <f>'Efficient Frontier (Q3+Q4)'!N23</f>
        <v>0.41463447945927073</v>
      </c>
    </row>
    <row r="45" spans="1:13" ht="12.75" customHeight="1">
      <c r="A45" s="23">
        <v>43389</v>
      </c>
      <c r="B45" s="24">
        <v>2.19</v>
      </c>
      <c r="C45" s="3">
        <f t="shared" si="0"/>
        <v>2.1899999999999999E-2</v>
      </c>
      <c r="D45" s="3" t="s">
        <v>55</v>
      </c>
      <c r="E45" s="3">
        <f t="shared" ref="E45:E46" si="1">SQRT(E43)</f>
        <v>0.20641364054763692</v>
      </c>
    </row>
    <row r="46" spans="1:13" ht="12.75" customHeight="1">
      <c r="A46" s="23">
        <v>43390</v>
      </c>
      <c r="B46" s="24">
        <v>2.2000000000000002</v>
      </c>
      <c r="C46" s="3">
        <f t="shared" si="0"/>
        <v>2.2000000000000002E-2</v>
      </c>
      <c r="D46" s="3" t="s">
        <v>56</v>
      </c>
      <c r="E46" s="3">
        <f t="shared" si="1"/>
        <v>0.30064500729925242</v>
      </c>
    </row>
    <row r="47" spans="1:13" ht="12.75" customHeight="1">
      <c r="A47" s="23">
        <v>43391</v>
      </c>
      <c r="B47" s="24">
        <v>2.19</v>
      </c>
      <c r="C47" s="3">
        <f t="shared" si="0"/>
        <v>2.1899999999999999E-2</v>
      </c>
      <c r="D47" s="3" t="s">
        <v>34</v>
      </c>
      <c r="E47" s="27">
        <f>'Efficient Frontier (Q3+Q4)'!I17</f>
        <v>2.8067728083999214E-2</v>
      </c>
    </row>
    <row r="48" spans="1:13" ht="12.75" customHeight="1">
      <c r="A48" s="23">
        <v>43392</v>
      </c>
      <c r="B48" s="24">
        <v>2.19</v>
      </c>
      <c r="C48" s="3">
        <f t="shared" si="0"/>
        <v>2.1899999999999999E-2</v>
      </c>
      <c r="D48" s="3" t="s">
        <v>57</v>
      </c>
      <c r="E48" s="16">
        <f>E17</f>
        <v>1.6421457165732557E-2</v>
      </c>
    </row>
    <row r="49" spans="1:5" ht="12.75" customHeight="1">
      <c r="A49" s="23">
        <v>43395</v>
      </c>
      <c r="B49" s="24">
        <v>2.1800000000000002</v>
      </c>
      <c r="C49" s="3">
        <f t="shared" si="0"/>
        <v>2.18E-2</v>
      </c>
    </row>
    <row r="50" spans="1:5" ht="12.75" customHeight="1">
      <c r="A50" s="23">
        <v>43396</v>
      </c>
      <c r="B50" s="24">
        <v>2.21</v>
      </c>
      <c r="C50" s="3">
        <f t="shared" si="0"/>
        <v>2.2099999999999998E-2</v>
      </c>
      <c r="D50" s="3" t="s">
        <v>58</v>
      </c>
      <c r="E50" s="16">
        <f>E41-E48</f>
        <v>5.108280018726688E-2</v>
      </c>
    </row>
    <row r="51" spans="1:5" ht="12.75" customHeight="1">
      <c r="A51" s="23">
        <v>43397</v>
      </c>
      <c r="B51" s="24">
        <v>2.2000000000000002</v>
      </c>
      <c r="C51" s="3">
        <f t="shared" si="0"/>
        <v>2.2000000000000002E-2</v>
      </c>
      <c r="D51" s="3" t="s">
        <v>59</v>
      </c>
      <c r="E51" s="16">
        <f>E42-E48</f>
        <v>3.8326340782379925E-2</v>
      </c>
    </row>
    <row r="52" spans="1:5" ht="12.75" customHeight="1">
      <c r="A52" s="23">
        <v>43398</v>
      </c>
      <c r="B52" s="24">
        <v>2.19</v>
      </c>
      <c r="C52" s="3">
        <f t="shared" si="0"/>
        <v>2.1899999999999999E-2</v>
      </c>
    </row>
    <row r="53" spans="1:5" ht="12.75" customHeight="1">
      <c r="A53" s="23">
        <v>43399</v>
      </c>
      <c r="B53" s="24">
        <v>2.16</v>
      </c>
      <c r="C53" s="3">
        <f t="shared" si="0"/>
        <v>2.1600000000000001E-2</v>
      </c>
      <c r="D53" s="1" t="s">
        <v>60</v>
      </c>
    </row>
    <row r="54" spans="1:5" ht="12.75" customHeight="1">
      <c r="A54" s="23">
        <v>43402</v>
      </c>
      <c r="B54" s="24">
        <v>2.17</v>
      </c>
      <c r="C54" s="3">
        <f t="shared" si="0"/>
        <v>2.1700000000000001E-2</v>
      </c>
      <c r="D54" s="3" t="s">
        <v>61</v>
      </c>
      <c r="E54" s="3">
        <f>(E50*E44-E51*E47)/(E50*E44+E51*E43-(E50+E51)*E47)</f>
        <v>0.94675399343598943</v>
      </c>
    </row>
    <row r="55" spans="1:5" ht="12.75" customHeight="1">
      <c r="A55" s="23">
        <v>43403</v>
      </c>
      <c r="B55" s="24">
        <v>2.21</v>
      </c>
      <c r="C55" s="3">
        <f t="shared" si="0"/>
        <v>2.2099999999999998E-2</v>
      </c>
      <c r="D55" s="3" t="s">
        <v>62</v>
      </c>
      <c r="E55" s="3">
        <f>1-E54</f>
        <v>5.3246006564010573E-2</v>
      </c>
    </row>
    <row r="56" spans="1:5" ht="12.75" customHeight="1">
      <c r="A56" s="23">
        <v>43404</v>
      </c>
      <c r="B56" s="24">
        <v>2.2000000000000002</v>
      </c>
      <c r="C56" s="3">
        <f t="shared" si="0"/>
        <v>2.2000000000000002E-2</v>
      </c>
    </row>
    <row r="57" spans="1:5" ht="12.75" customHeight="1">
      <c r="A57" s="23">
        <v>43405</v>
      </c>
      <c r="B57" s="24">
        <v>2.21</v>
      </c>
      <c r="C57" s="3">
        <f t="shared" si="0"/>
        <v>2.2099999999999998E-2</v>
      </c>
    </row>
    <row r="58" spans="1:5" ht="12.75" customHeight="1">
      <c r="A58" s="23">
        <v>43406</v>
      </c>
      <c r="B58" s="24">
        <v>2.19</v>
      </c>
      <c r="C58" s="3">
        <f t="shared" si="0"/>
        <v>2.1899999999999999E-2</v>
      </c>
    </row>
    <row r="59" spans="1:5" ht="12.75" customHeight="1">
      <c r="A59" s="23">
        <v>43409</v>
      </c>
      <c r="B59" s="24">
        <v>2.2000000000000002</v>
      </c>
      <c r="C59" s="3">
        <f t="shared" si="0"/>
        <v>2.2000000000000002E-2</v>
      </c>
    </row>
    <row r="60" spans="1:5" ht="12.75" customHeight="1">
      <c r="A60" s="23">
        <v>43410</v>
      </c>
      <c r="B60" s="24">
        <v>2.23</v>
      </c>
      <c r="C60" s="3">
        <f t="shared" si="0"/>
        <v>2.23E-2</v>
      </c>
    </row>
    <row r="61" spans="1:5" ht="12.75" customHeight="1">
      <c r="A61" s="23">
        <v>43411</v>
      </c>
      <c r="B61" s="24">
        <v>2.23</v>
      </c>
      <c r="C61" s="3">
        <f t="shared" si="0"/>
        <v>2.23E-2</v>
      </c>
    </row>
    <row r="62" spans="1:5" ht="12.75" customHeight="1">
      <c r="A62" s="23">
        <v>43412</v>
      </c>
      <c r="B62" s="24">
        <v>2.21</v>
      </c>
      <c r="C62" s="3">
        <f t="shared" si="0"/>
        <v>2.2099999999999998E-2</v>
      </c>
    </row>
    <row r="63" spans="1:5" ht="12.75" customHeight="1">
      <c r="A63" s="23">
        <v>43413</v>
      </c>
      <c r="B63" s="24">
        <v>2.21</v>
      </c>
      <c r="C63" s="3">
        <f t="shared" si="0"/>
        <v>2.2099999999999998E-2</v>
      </c>
      <c r="D63" s="3" t="s">
        <v>63</v>
      </c>
    </row>
    <row r="64" spans="1:5" ht="12.75" customHeight="1">
      <c r="A64" s="23">
        <v>43417</v>
      </c>
      <c r="B64" s="24">
        <v>2.2400000000000002</v>
      </c>
      <c r="C64" s="3">
        <f t="shared" si="0"/>
        <v>2.2400000000000003E-2</v>
      </c>
      <c r="D64" s="3" t="str">
        <f>'Q5'!A14</f>
        <v>w_JNJ</v>
      </c>
      <c r="E64" s="3">
        <f t="shared" ref="E64:E65" si="2">E54</f>
        <v>0.94675399343598943</v>
      </c>
    </row>
    <row r="65" spans="1:7" ht="12.75" customHeight="1">
      <c r="A65" s="23">
        <v>43418</v>
      </c>
      <c r="B65" s="24">
        <v>2.2400000000000002</v>
      </c>
      <c r="C65" s="3">
        <f t="shared" si="0"/>
        <v>2.2400000000000003E-2</v>
      </c>
      <c r="D65" s="3" t="str">
        <f>'Q5'!A15</f>
        <v>w_CSX</v>
      </c>
      <c r="E65" s="3">
        <f t="shared" si="2"/>
        <v>5.3246006564010573E-2</v>
      </c>
    </row>
    <row r="66" spans="1:7" ht="12.75" customHeight="1">
      <c r="A66" s="23">
        <v>43419</v>
      </c>
      <c r="B66" s="24">
        <v>2.2000000000000002</v>
      </c>
      <c r="C66" s="3">
        <f t="shared" si="0"/>
        <v>2.2000000000000002E-2</v>
      </c>
      <c r="D66" s="3" t="s">
        <v>64</v>
      </c>
      <c r="E66" s="3">
        <f>SQRT((E64^2)*('Efficient Frontier (Q3+Q4)'!I14)+('Q6'!E65^2)*('Efficient Frontier (Q3+Q4)'!I15)+2*('Q6'!E64*'Q6'!E65*'Efficient Frontier (Q3+Q4)'!I17))</f>
        <v>0.20316550586517854</v>
      </c>
    </row>
    <row r="67" spans="1:7" ht="12.75" customHeight="1">
      <c r="A67" s="23">
        <v>43420</v>
      </c>
      <c r="B67" s="24">
        <v>2.21</v>
      </c>
      <c r="C67" s="3">
        <f t="shared" si="0"/>
        <v>2.2099999999999998E-2</v>
      </c>
      <c r="D67" s="3" t="s">
        <v>65</v>
      </c>
      <c r="E67" s="16">
        <f>E64*E41+E65*E42</f>
        <v>6.6825026831793297E-2</v>
      </c>
    </row>
    <row r="68" spans="1:7" ht="12.75" customHeight="1">
      <c r="A68" s="23">
        <v>43423</v>
      </c>
      <c r="B68" s="24">
        <v>2.23</v>
      </c>
      <c r="C68" s="3">
        <f t="shared" si="0"/>
        <v>2.23E-2</v>
      </c>
      <c r="D68" s="3" t="s">
        <v>66</v>
      </c>
      <c r="E68" s="16">
        <f>E17</f>
        <v>1.6421457165732557E-2</v>
      </c>
    </row>
    <row r="69" spans="1:7" ht="12.75" customHeight="1">
      <c r="A69" s="23">
        <v>43424</v>
      </c>
      <c r="B69" s="24">
        <v>2.23</v>
      </c>
      <c r="C69" s="3">
        <f t="shared" si="0"/>
        <v>2.23E-2</v>
      </c>
    </row>
    <row r="70" spans="1:7" ht="12.75" customHeight="1">
      <c r="A70" s="23">
        <v>43425</v>
      </c>
      <c r="B70" s="24">
        <v>2.25</v>
      </c>
      <c r="C70" s="3">
        <f t="shared" si="0"/>
        <v>2.2499999999999999E-2</v>
      </c>
      <c r="D70" s="3" t="s">
        <v>67</v>
      </c>
    </row>
    <row r="71" spans="1:7" ht="12.75" customHeight="1">
      <c r="A71" s="23">
        <v>43427</v>
      </c>
      <c r="B71" s="24">
        <v>2.25</v>
      </c>
      <c r="C71" s="3">
        <f t="shared" si="0"/>
        <v>2.2499999999999999E-2</v>
      </c>
      <c r="D71" s="3" t="s">
        <v>68</v>
      </c>
      <c r="E71" s="3" t="s">
        <v>69</v>
      </c>
      <c r="F71" s="3" t="s">
        <v>20</v>
      </c>
      <c r="G71" s="3" t="s">
        <v>70</v>
      </c>
    </row>
    <row r="72" spans="1:7" ht="12.75" customHeight="1">
      <c r="A72" s="23">
        <v>43430</v>
      </c>
      <c r="B72" s="24">
        <v>2.2400000000000002</v>
      </c>
      <c r="C72" s="3">
        <f t="shared" si="0"/>
        <v>2.2400000000000003E-2</v>
      </c>
      <c r="D72" s="3">
        <v>0</v>
      </c>
      <c r="E72" s="3">
        <v>1</v>
      </c>
      <c r="F72" s="16">
        <f t="shared" ref="F72:F86" si="3">D72*$E$67+E72*$E$68</f>
        <v>1.6421457165732557E-2</v>
      </c>
      <c r="G72" s="24">
        <f t="shared" ref="G72:G86" si="4">D72*$E$66</f>
        <v>0</v>
      </c>
    </row>
    <row r="73" spans="1:7" ht="12.75" customHeight="1">
      <c r="A73" s="23">
        <v>43431</v>
      </c>
      <c r="B73" s="24">
        <v>2.31</v>
      </c>
      <c r="C73" s="3">
        <f t="shared" si="0"/>
        <v>2.3099999999999999E-2</v>
      </c>
      <c r="D73" s="3">
        <v>0.1</v>
      </c>
      <c r="E73" s="3">
        <v>0.9</v>
      </c>
      <c r="F73" s="16">
        <f t="shared" si="3"/>
        <v>2.1461814132338632E-2</v>
      </c>
      <c r="G73" s="24">
        <f t="shared" si="4"/>
        <v>2.0316550586517854E-2</v>
      </c>
    </row>
    <row r="74" spans="1:7" ht="12.75" customHeight="1">
      <c r="A74" s="23">
        <v>43432</v>
      </c>
      <c r="B74" s="24">
        <v>2.31</v>
      </c>
      <c r="C74" s="3">
        <f t="shared" si="0"/>
        <v>2.3099999999999999E-2</v>
      </c>
      <c r="D74" s="3">
        <v>0.2</v>
      </c>
      <c r="E74" s="3">
        <v>0.8</v>
      </c>
      <c r="F74" s="16">
        <f t="shared" si="3"/>
        <v>2.6502171098944705E-2</v>
      </c>
      <c r="G74" s="24">
        <f t="shared" si="4"/>
        <v>4.0633101173035709E-2</v>
      </c>
    </row>
    <row r="75" spans="1:7" ht="12.75" customHeight="1">
      <c r="A75" s="23">
        <v>43433</v>
      </c>
      <c r="B75" s="24">
        <v>2.31</v>
      </c>
      <c r="C75" s="3">
        <f t="shared" si="0"/>
        <v>2.3099999999999999E-2</v>
      </c>
      <c r="D75" s="3">
        <v>0.3</v>
      </c>
      <c r="E75" s="3">
        <v>0.7</v>
      </c>
      <c r="F75" s="16">
        <f t="shared" si="3"/>
        <v>3.1542528065550773E-2</v>
      </c>
      <c r="G75" s="24">
        <f t="shared" si="4"/>
        <v>6.0949651759553559E-2</v>
      </c>
    </row>
    <row r="76" spans="1:7" ht="12.75" customHeight="1">
      <c r="A76" s="23">
        <v>43434</v>
      </c>
      <c r="B76" s="24">
        <v>2.31</v>
      </c>
      <c r="C76" s="3">
        <f t="shared" si="0"/>
        <v>2.3099999999999999E-2</v>
      </c>
      <c r="D76" s="3">
        <v>0.4</v>
      </c>
      <c r="E76" s="3">
        <v>0.6</v>
      </c>
      <c r="F76" s="16">
        <f t="shared" si="3"/>
        <v>3.6582885032156856E-2</v>
      </c>
      <c r="G76" s="24">
        <f t="shared" si="4"/>
        <v>8.1266202346071417E-2</v>
      </c>
    </row>
    <row r="77" spans="1:7" ht="12.75" customHeight="1">
      <c r="A77" s="23">
        <v>43437</v>
      </c>
      <c r="B77" s="24">
        <v>2.2999999999999998</v>
      </c>
      <c r="C77" s="3">
        <f t="shared" si="0"/>
        <v>2.3E-2</v>
      </c>
      <c r="D77" s="3">
        <v>0.5</v>
      </c>
      <c r="E77" s="3">
        <v>0.5</v>
      </c>
      <c r="F77" s="16">
        <f t="shared" si="3"/>
        <v>4.1623241998762925E-2</v>
      </c>
      <c r="G77" s="24">
        <f t="shared" si="4"/>
        <v>0.10158275293258927</v>
      </c>
    </row>
    <row r="78" spans="1:7" ht="12.75" customHeight="1">
      <c r="A78" s="23">
        <v>43438</v>
      </c>
      <c r="B78" s="24">
        <v>2.37</v>
      </c>
      <c r="C78" s="3">
        <f t="shared" si="0"/>
        <v>2.3700000000000002E-2</v>
      </c>
      <c r="D78" s="3">
        <v>0.6</v>
      </c>
      <c r="E78" s="3">
        <v>0.4</v>
      </c>
      <c r="F78" s="16">
        <f t="shared" si="3"/>
        <v>4.6663598965368994E-2</v>
      </c>
      <c r="G78" s="24">
        <f t="shared" si="4"/>
        <v>0.12189930351910712</v>
      </c>
    </row>
    <row r="79" spans="1:7" ht="12.75" customHeight="1">
      <c r="A79" s="23">
        <v>43440</v>
      </c>
      <c r="B79" s="24">
        <v>2.36</v>
      </c>
      <c r="C79" s="3">
        <f t="shared" si="0"/>
        <v>2.3599999999999999E-2</v>
      </c>
      <c r="D79" s="3">
        <v>0.7</v>
      </c>
      <c r="E79" s="3">
        <v>0.3</v>
      </c>
      <c r="F79" s="16">
        <f t="shared" si="3"/>
        <v>5.1703955931975076E-2</v>
      </c>
      <c r="G79" s="24">
        <f t="shared" si="4"/>
        <v>0.14221585410562496</v>
      </c>
    </row>
    <row r="80" spans="1:7" ht="12.75" customHeight="1">
      <c r="A80" s="23">
        <v>43441</v>
      </c>
      <c r="B80" s="24">
        <v>2.3199999999999998</v>
      </c>
      <c r="C80" s="3">
        <f t="shared" si="0"/>
        <v>2.3199999999999998E-2</v>
      </c>
      <c r="D80" s="3">
        <v>0.8</v>
      </c>
      <c r="E80" s="3">
        <v>0.2</v>
      </c>
      <c r="F80" s="16">
        <f t="shared" si="3"/>
        <v>5.6744312898581152E-2</v>
      </c>
      <c r="G80" s="24">
        <f t="shared" si="4"/>
        <v>0.16253240469214283</v>
      </c>
    </row>
    <row r="81" spans="1:7" ht="12.75" customHeight="1">
      <c r="A81" s="23">
        <v>43444</v>
      </c>
      <c r="B81" s="24">
        <v>2.3199999999999998</v>
      </c>
      <c r="C81" s="3">
        <f t="shared" si="0"/>
        <v>2.3199999999999998E-2</v>
      </c>
      <c r="D81" s="3">
        <v>0.9</v>
      </c>
      <c r="E81" s="3">
        <v>0.1</v>
      </c>
      <c r="F81" s="16">
        <f t="shared" si="3"/>
        <v>6.1784669865187228E-2</v>
      </c>
      <c r="G81" s="24">
        <f t="shared" si="4"/>
        <v>0.18284895527866069</v>
      </c>
    </row>
    <row r="82" spans="1:7" ht="12.75" customHeight="1">
      <c r="A82" s="23">
        <v>43445</v>
      </c>
      <c r="B82" s="24">
        <v>2.2799999999999998</v>
      </c>
      <c r="C82" s="3">
        <f t="shared" si="0"/>
        <v>2.2799999999999997E-2</v>
      </c>
      <c r="D82" s="3">
        <v>1</v>
      </c>
      <c r="E82" s="3">
        <v>0</v>
      </c>
      <c r="F82" s="16">
        <f t="shared" si="3"/>
        <v>6.6825026831793297E-2</v>
      </c>
      <c r="G82" s="24">
        <f t="shared" si="4"/>
        <v>0.20316550586517854</v>
      </c>
    </row>
    <row r="83" spans="1:7" ht="12.75" customHeight="1">
      <c r="A83" s="23">
        <v>43446</v>
      </c>
      <c r="B83" s="24">
        <v>2.2999999999999998</v>
      </c>
      <c r="C83" s="3">
        <f t="shared" si="0"/>
        <v>2.3E-2</v>
      </c>
      <c r="D83" s="3">
        <v>1.1000000000000001</v>
      </c>
      <c r="E83" s="3">
        <v>-0.1</v>
      </c>
      <c r="F83" s="16">
        <f t="shared" si="3"/>
        <v>7.1865383798399379E-2</v>
      </c>
      <c r="G83" s="24">
        <f t="shared" si="4"/>
        <v>0.22348205645169641</v>
      </c>
    </row>
    <row r="84" spans="1:7" ht="12.75" customHeight="1">
      <c r="A84" s="23">
        <v>43447</v>
      </c>
      <c r="B84" s="24">
        <v>2.36</v>
      </c>
      <c r="C84" s="3">
        <f t="shared" si="0"/>
        <v>2.3599999999999999E-2</v>
      </c>
      <c r="D84" s="3">
        <v>1.2</v>
      </c>
      <c r="E84" s="3">
        <v>-0.2</v>
      </c>
      <c r="F84" s="16">
        <f t="shared" si="3"/>
        <v>7.6905740765005434E-2</v>
      </c>
      <c r="G84" s="24">
        <f t="shared" si="4"/>
        <v>0.24379860703821424</v>
      </c>
    </row>
    <row r="85" spans="1:7" ht="12.75" customHeight="1">
      <c r="A85" s="23">
        <v>43448</v>
      </c>
      <c r="B85" s="24">
        <v>2.36</v>
      </c>
      <c r="C85" s="3">
        <f t="shared" si="0"/>
        <v>2.3599999999999999E-2</v>
      </c>
      <c r="D85" s="3">
        <v>1.3</v>
      </c>
      <c r="E85" s="3">
        <v>-0.3</v>
      </c>
      <c r="F85" s="16">
        <f t="shared" si="3"/>
        <v>8.1946097731611517E-2</v>
      </c>
      <c r="G85" s="24">
        <f t="shared" si="4"/>
        <v>0.26411515762473209</v>
      </c>
    </row>
    <row r="86" spans="1:7" ht="12.75" customHeight="1">
      <c r="A86" s="23">
        <v>43451</v>
      </c>
      <c r="B86" s="24">
        <v>2.36</v>
      </c>
      <c r="C86" s="3">
        <f t="shared" si="0"/>
        <v>2.3599999999999999E-2</v>
      </c>
      <c r="D86" s="3">
        <v>1.4</v>
      </c>
      <c r="E86" s="3">
        <v>-0.4</v>
      </c>
      <c r="F86" s="16">
        <f t="shared" si="3"/>
        <v>8.6986454698217586E-2</v>
      </c>
      <c r="G86" s="24">
        <f t="shared" si="4"/>
        <v>0.28443170821124991</v>
      </c>
    </row>
    <row r="87" spans="1:7" ht="12.75" customHeight="1">
      <c r="A87" s="23">
        <v>43452</v>
      </c>
      <c r="B87" s="24">
        <v>2.35</v>
      </c>
      <c r="C87" s="3">
        <f t="shared" si="0"/>
        <v>2.35E-2</v>
      </c>
    </row>
    <row r="88" spans="1:7" ht="12.75" customHeight="1">
      <c r="A88" s="23">
        <v>43453</v>
      </c>
      <c r="B88" s="24">
        <v>2.35</v>
      </c>
      <c r="C88" s="3">
        <f t="shared" si="0"/>
        <v>2.35E-2</v>
      </c>
    </row>
    <row r="89" spans="1:7" ht="12.75" customHeight="1">
      <c r="A89" s="23">
        <v>43454</v>
      </c>
      <c r="B89" s="24">
        <v>2.42</v>
      </c>
      <c r="C89" s="3">
        <f t="shared" si="0"/>
        <v>2.4199999999999999E-2</v>
      </c>
    </row>
    <row r="90" spans="1:7" ht="12.75" customHeight="1">
      <c r="A90" s="23">
        <v>43455</v>
      </c>
      <c r="B90" s="24">
        <v>2.41</v>
      </c>
      <c r="C90" s="3">
        <f t="shared" si="0"/>
        <v>2.41E-2</v>
      </c>
    </row>
    <row r="91" spans="1:7" ht="12.75" customHeight="1">
      <c r="A91" s="23">
        <v>43458</v>
      </c>
      <c r="B91" s="24">
        <v>2.42</v>
      </c>
      <c r="C91" s="3">
        <f t="shared" si="0"/>
        <v>2.4199999999999999E-2</v>
      </c>
    </row>
    <row r="92" spans="1:7" ht="12.75" customHeight="1">
      <c r="A92" s="23">
        <v>43460</v>
      </c>
      <c r="B92" s="24">
        <v>2.41</v>
      </c>
      <c r="C92" s="3">
        <f t="shared" si="0"/>
        <v>2.41E-2</v>
      </c>
    </row>
    <row r="93" spans="1:7" ht="12.75" customHeight="1">
      <c r="A93" s="23">
        <v>43461</v>
      </c>
      <c r="B93" s="24">
        <v>2.4300000000000002</v>
      </c>
      <c r="C93" s="3">
        <f t="shared" si="0"/>
        <v>2.4300000000000002E-2</v>
      </c>
    </row>
    <row r="94" spans="1:7" ht="12.75" customHeight="1">
      <c r="A94" s="23">
        <v>43462</v>
      </c>
      <c r="B94" s="24">
        <v>2.39</v>
      </c>
      <c r="C94" s="3">
        <f t="shared" si="0"/>
        <v>2.3900000000000001E-2</v>
      </c>
    </row>
    <row r="95" spans="1:7" ht="12.75" customHeight="1">
      <c r="A95" s="23">
        <v>43465</v>
      </c>
      <c r="B95" s="24">
        <v>2.44</v>
      </c>
      <c r="C95" s="3">
        <f t="shared" si="0"/>
        <v>2.4399999999999998E-2</v>
      </c>
    </row>
    <row r="96" spans="1:7" ht="12.75" customHeight="1">
      <c r="A96" s="23">
        <v>43467</v>
      </c>
      <c r="B96" s="24">
        <v>2.4</v>
      </c>
      <c r="C96" s="3">
        <f t="shared" si="0"/>
        <v>2.4E-2</v>
      </c>
    </row>
    <row r="97" spans="1:3" ht="12.75" customHeight="1">
      <c r="A97" s="23">
        <v>43468</v>
      </c>
      <c r="B97" s="24">
        <v>2.42</v>
      </c>
      <c r="C97" s="3">
        <f t="shared" si="0"/>
        <v>2.4199999999999999E-2</v>
      </c>
    </row>
    <row r="98" spans="1:3" ht="12.75" customHeight="1">
      <c r="A98" s="23">
        <v>43469</v>
      </c>
      <c r="B98" s="24">
        <v>2.4</v>
      </c>
      <c r="C98" s="3">
        <f t="shared" si="0"/>
        <v>2.4E-2</v>
      </c>
    </row>
    <row r="99" spans="1:3" ht="12.75" customHeight="1">
      <c r="A99" s="23">
        <v>43472</v>
      </c>
      <c r="B99" s="24">
        <v>2.42</v>
      </c>
      <c r="C99" s="3">
        <f t="shared" si="0"/>
        <v>2.4199999999999999E-2</v>
      </c>
    </row>
    <row r="100" spans="1:3" ht="12.75" customHeight="1">
      <c r="A100" s="23">
        <v>43473</v>
      </c>
      <c r="B100" s="24">
        <v>2.4</v>
      </c>
      <c r="C100" s="3">
        <f t="shared" si="0"/>
        <v>2.4E-2</v>
      </c>
    </row>
    <row r="101" spans="1:3" ht="12.75" customHeight="1">
      <c r="A101" s="23">
        <v>43474</v>
      </c>
      <c r="B101" s="24">
        <v>2.4</v>
      </c>
      <c r="C101" s="3">
        <f t="shared" si="0"/>
        <v>2.4E-2</v>
      </c>
    </row>
    <row r="102" spans="1:3" ht="12.75" customHeight="1">
      <c r="A102" s="23">
        <v>43475</v>
      </c>
      <c r="B102" s="24">
        <v>2.42</v>
      </c>
      <c r="C102" s="3">
        <f t="shared" si="0"/>
        <v>2.4199999999999999E-2</v>
      </c>
    </row>
    <row r="103" spans="1:3" ht="12.75" customHeight="1">
      <c r="A103" s="23">
        <v>43476</v>
      </c>
      <c r="B103" s="24">
        <v>2.41</v>
      </c>
      <c r="C103" s="3">
        <f t="shared" si="0"/>
        <v>2.41E-2</v>
      </c>
    </row>
    <row r="104" spans="1:3" ht="12.75" customHeight="1">
      <c r="A104" s="23">
        <v>43479</v>
      </c>
      <c r="B104" s="24">
        <v>2.42</v>
      </c>
      <c r="C104" s="3">
        <f t="shared" si="0"/>
        <v>2.4199999999999999E-2</v>
      </c>
    </row>
    <row r="105" spans="1:3" ht="12.75" customHeight="1">
      <c r="A105" s="23">
        <v>43480</v>
      </c>
      <c r="B105" s="24">
        <v>2.41</v>
      </c>
      <c r="C105" s="3">
        <f t="shared" si="0"/>
        <v>2.41E-2</v>
      </c>
    </row>
    <row r="106" spans="1:3" ht="12.75" customHeight="1">
      <c r="A106" s="23">
        <v>43481</v>
      </c>
      <c r="B106" s="24">
        <v>2.41</v>
      </c>
      <c r="C106" s="3">
        <f t="shared" si="0"/>
        <v>2.41E-2</v>
      </c>
    </row>
    <row r="107" spans="1:3" ht="12.75" customHeight="1">
      <c r="A107" s="23">
        <v>43482</v>
      </c>
      <c r="B107" s="24">
        <v>2.41</v>
      </c>
      <c r="C107" s="3">
        <f t="shared" si="0"/>
        <v>2.41E-2</v>
      </c>
    </row>
    <row r="108" spans="1:3" ht="12.75" customHeight="1">
      <c r="A108" s="23">
        <v>43483</v>
      </c>
      <c r="B108" s="24">
        <v>2.4</v>
      </c>
      <c r="C108" s="3">
        <f t="shared" si="0"/>
        <v>2.4E-2</v>
      </c>
    </row>
    <row r="109" spans="1:3" ht="12.75" customHeight="1">
      <c r="A109" s="23">
        <v>43487</v>
      </c>
      <c r="B109" s="24">
        <v>2.38</v>
      </c>
      <c r="C109" s="3">
        <f t="shared" si="0"/>
        <v>2.3799999999999998E-2</v>
      </c>
    </row>
    <row r="110" spans="1:3" ht="12.75" customHeight="1">
      <c r="A110" s="23">
        <v>43488</v>
      </c>
      <c r="B110" s="24">
        <v>2.37</v>
      </c>
      <c r="C110" s="3">
        <f t="shared" si="0"/>
        <v>2.3700000000000002E-2</v>
      </c>
    </row>
    <row r="111" spans="1:3" ht="12.75" customHeight="1">
      <c r="A111" s="23">
        <v>43489</v>
      </c>
      <c r="B111" s="24">
        <v>2.38</v>
      </c>
      <c r="C111" s="3">
        <f t="shared" si="0"/>
        <v>2.3799999999999998E-2</v>
      </c>
    </row>
    <row r="112" spans="1:3" ht="12.75" customHeight="1">
      <c r="A112" s="23">
        <v>43490</v>
      </c>
      <c r="B112" s="24">
        <v>2.36</v>
      </c>
      <c r="C112" s="3">
        <f t="shared" si="0"/>
        <v>2.3599999999999999E-2</v>
      </c>
    </row>
    <row r="113" spans="1:3" ht="12.75" customHeight="1">
      <c r="A113" s="23">
        <v>43493</v>
      </c>
      <c r="B113" s="24">
        <v>2.39</v>
      </c>
      <c r="C113" s="3">
        <f t="shared" si="0"/>
        <v>2.3900000000000001E-2</v>
      </c>
    </row>
    <row r="114" spans="1:3" ht="12.75" customHeight="1">
      <c r="A114" s="23">
        <v>43494</v>
      </c>
      <c r="B114" s="24">
        <v>2.39</v>
      </c>
      <c r="C114" s="3">
        <f t="shared" si="0"/>
        <v>2.3900000000000001E-2</v>
      </c>
    </row>
    <row r="115" spans="1:3" ht="12.75" customHeight="1">
      <c r="A115" s="23">
        <v>43495</v>
      </c>
      <c r="B115" s="24">
        <v>2.4</v>
      </c>
      <c r="C115" s="3">
        <f t="shared" si="0"/>
        <v>2.4E-2</v>
      </c>
    </row>
    <row r="116" spans="1:3" ht="12.75" customHeight="1">
      <c r="A116" s="23">
        <v>43496</v>
      </c>
      <c r="B116" s="24">
        <v>2.42</v>
      </c>
      <c r="C116" s="3">
        <f t="shared" si="0"/>
        <v>2.4199999999999999E-2</v>
      </c>
    </row>
    <row r="117" spans="1:3" ht="12.75" customHeight="1">
      <c r="A117" s="23">
        <v>43497</v>
      </c>
      <c r="B117" s="24">
        <v>2.41</v>
      </c>
      <c r="C117" s="3">
        <f t="shared" si="0"/>
        <v>2.41E-2</v>
      </c>
    </row>
    <row r="118" spans="1:3" ht="12.75" customHeight="1">
      <c r="A118" s="23">
        <v>43500</v>
      </c>
      <c r="B118" s="24">
        <v>2.41</v>
      </c>
      <c r="C118" s="3">
        <f t="shared" si="0"/>
        <v>2.41E-2</v>
      </c>
    </row>
    <row r="119" spans="1:3" ht="12.75" customHeight="1">
      <c r="A119" s="23">
        <v>43501</v>
      </c>
      <c r="B119" s="24">
        <v>2.39</v>
      </c>
      <c r="C119" s="3">
        <f t="shared" si="0"/>
        <v>2.3900000000000001E-2</v>
      </c>
    </row>
    <row r="120" spans="1:3" ht="12.75" customHeight="1">
      <c r="A120" s="23">
        <v>43502</v>
      </c>
      <c r="B120" s="24">
        <v>2.4</v>
      </c>
      <c r="C120" s="3">
        <f t="shared" si="0"/>
        <v>2.4E-2</v>
      </c>
    </row>
    <row r="121" spans="1:3" ht="12.75" customHeight="1">
      <c r="A121" s="23">
        <v>43503</v>
      </c>
      <c r="B121" s="24">
        <v>2.4300000000000002</v>
      </c>
      <c r="C121" s="3">
        <f t="shared" si="0"/>
        <v>2.4300000000000002E-2</v>
      </c>
    </row>
    <row r="122" spans="1:3" ht="12.75" customHeight="1">
      <c r="A122" s="23">
        <v>43504</v>
      </c>
      <c r="B122" s="24">
        <v>2.4300000000000002</v>
      </c>
      <c r="C122" s="3">
        <f t="shared" si="0"/>
        <v>2.4300000000000002E-2</v>
      </c>
    </row>
    <row r="123" spans="1:3" ht="12.75" customHeight="1">
      <c r="A123" s="23">
        <v>43507</v>
      </c>
      <c r="B123" s="24">
        <v>2.44</v>
      </c>
      <c r="C123" s="3">
        <f t="shared" si="0"/>
        <v>2.4399999999999998E-2</v>
      </c>
    </row>
    <row r="124" spans="1:3" ht="12.75" customHeight="1">
      <c r="A124" s="23">
        <v>43508</v>
      </c>
      <c r="B124" s="24">
        <v>2.42</v>
      </c>
      <c r="C124" s="3">
        <f t="shared" si="0"/>
        <v>2.4199999999999999E-2</v>
      </c>
    </row>
    <row r="125" spans="1:3" ht="12.75" customHeight="1">
      <c r="A125" s="23">
        <v>43509</v>
      </c>
      <c r="B125" s="24">
        <v>2.42</v>
      </c>
      <c r="C125" s="3">
        <f t="shared" si="0"/>
        <v>2.4199999999999999E-2</v>
      </c>
    </row>
    <row r="126" spans="1:3" ht="12.75" customHeight="1">
      <c r="A126" s="23">
        <v>43510</v>
      </c>
      <c r="B126" s="24">
        <v>2.4500000000000002</v>
      </c>
      <c r="C126" s="3">
        <f t="shared" si="0"/>
        <v>2.4500000000000001E-2</v>
      </c>
    </row>
    <row r="127" spans="1:3" ht="12.75" customHeight="1">
      <c r="A127" s="23">
        <v>43511</v>
      </c>
      <c r="B127" s="24">
        <v>2.4300000000000002</v>
      </c>
      <c r="C127" s="3">
        <f t="shared" si="0"/>
        <v>2.4300000000000002E-2</v>
      </c>
    </row>
    <row r="128" spans="1:3" ht="12.75" customHeight="1">
      <c r="A128" s="23">
        <v>43515</v>
      </c>
      <c r="B128" s="24">
        <v>2.44</v>
      </c>
      <c r="C128" s="3">
        <f t="shared" si="0"/>
        <v>2.4399999999999998E-2</v>
      </c>
    </row>
    <row r="129" spans="1:3" ht="12.75" customHeight="1">
      <c r="A129" s="23">
        <v>43516</v>
      </c>
      <c r="B129" s="24">
        <v>2.41</v>
      </c>
      <c r="C129" s="3">
        <f t="shared" si="0"/>
        <v>2.41E-2</v>
      </c>
    </row>
    <row r="130" spans="1:3" ht="12.75" customHeight="1">
      <c r="A130" s="23">
        <v>43517</v>
      </c>
      <c r="B130" s="24">
        <v>2.4300000000000002</v>
      </c>
      <c r="C130" s="3">
        <f t="shared" si="0"/>
        <v>2.4300000000000002E-2</v>
      </c>
    </row>
    <row r="131" spans="1:3" ht="12.75" customHeight="1">
      <c r="A131" s="23">
        <v>43518</v>
      </c>
      <c r="B131" s="24">
        <v>2.4300000000000002</v>
      </c>
      <c r="C131" s="3">
        <f t="shared" si="0"/>
        <v>2.4300000000000002E-2</v>
      </c>
    </row>
    <row r="132" spans="1:3" ht="12.75" customHeight="1">
      <c r="A132" s="23">
        <v>43521</v>
      </c>
      <c r="B132" s="24">
        <v>2.44</v>
      </c>
      <c r="C132" s="3">
        <f t="shared" si="0"/>
        <v>2.4399999999999998E-2</v>
      </c>
    </row>
    <row r="133" spans="1:3" ht="12.75" customHeight="1">
      <c r="A133" s="23">
        <v>43522</v>
      </c>
      <c r="B133" s="24">
        <v>2.4300000000000002</v>
      </c>
      <c r="C133" s="3">
        <f t="shared" si="0"/>
        <v>2.4300000000000002E-2</v>
      </c>
    </row>
    <row r="134" spans="1:3" ht="12.75" customHeight="1">
      <c r="A134" s="23">
        <v>43523</v>
      </c>
      <c r="B134" s="24">
        <v>2.4300000000000002</v>
      </c>
      <c r="C134" s="3">
        <f t="shared" si="0"/>
        <v>2.4300000000000002E-2</v>
      </c>
    </row>
    <row r="135" spans="1:3" ht="12.75" customHeight="1">
      <c r="A135" s="23">
        <v>43524</v>
      </c>
      <c r="B135" s="24">
        <v>2.44</v>
      </c>
      <c r="C135" s="3">
        <f t="shared" si="0"/>
        <v>2.4399999999999998E-2</v>
      </c>
    </row>
    <row r="136" spans="1:3" ht="12.75" customHeight="1">
      <c r="A136" s="23">
        <v>43525</v>
      </c>
      <c r="B136" s="24">
        <v>2.44</v>
      </c>
      <c r="C136" s="3">
        <f t="shared" si="0"/>
        <v>2.4399999999999998E-2</v>
      </c>
    </row>
    <row r="137" spans="1:3" ht="12.75" customHeight="1">
      <c r="A137" s="23">
        <v>43528</v>
      </c>
      <c r="B137" s="24">
        <v>2.4500000000000002</v>
      </c>
      <c r="C137" s="3">
        <f t="shared" si="0"/>
        <v>2.4500000000000001E-2</v>
      </c>
    </row>
    <row r="138" spans="1:3" ht="12.75" customHeight="1">
      <c r="A138" s="23">
        <v>43529</v>
      </c>
      <c r="B138" s="24">
        <v>2.44</v>
      </c>
      <c r="C138" s="3">
        <f t="shared" si="0"/>
        <v>2.4399999999999998E-2</v>
      </c>
    </row>
    <row r="139" spans="1:3" ht="12.75" customHeight="1">
      <c r="A139" s="23">
        <v>43530</v>
      </c>
      <c r="B139" s="24">
        <v>2.4300000000000002</v>
      </c>
      <c r="C139" s="3">
        <f t="shared" si="0"/>
        <v>2.4300000000000002E-2</v>
      </c>
    </row>
    <row r="140" spans="1:3" ht="12.75" customHeight="1">
      <c r="A140" s="23">
        <v>43531</v>
      </c>
      <c r="B140" s="24">
        <v>2.4500000000000002</v>
      </c>
      <c r="C140" s="3">
        <f t="shared" si="0"/>
        <v>2.4500000000000001E-2</v>
      </c>
    </row>
    <row r="141" spans="1:3" ht="12.75" customHeight="1">
      <c r="A141" s="23">
        <v>43532</v>
      </c>
      <c r="B141" s="24">
        <v>2.4500000000000002</v>
      </c>
      <c r="C141" s="3">
        <f t="shared" si="0"/>
        <v>2.4500000000000001E-2</v>
      </c>
    </row>
    <row r="142" spans="1:3" ht="12.75" customHeight="1">
      <c r="A142" s="23">
        <v>43535</v>
      </c>
      <c r="B142" s="24">
        <v>2.44</v>
      </c>
      <c r="C142" s="3">
        <f t="shared" si="0"/>
        <v>2.4399999999999998E-2</v>
      </c>
    </row>
    <row r="143" spans="1:3" ht="12.75" customHeight="1">
      <c r="A143" s="23">
        <v>43536</v>
      </c>
      <c r="B143" s="24">
        <v>2.44</v>
      </c>
      <c r="C143" s="3">
        <f t="shared" si="0"/>
        <v>2.4399999999999998E-2</v>
      </c>
    </row>
    <row r="144" spans="1:3" ht="12.75" customHeight="1">
      <c r="A144" s="23">
        <v>43537</v>
      </c>
      <c r="B144" s="24">
        <v>2.4300000000000002</v>
      </c>
      <c r="C144" s="3">
        <f t="shared" si="0"/>
        <v>2.4300000000000002E-2</v>
      </c>
    </row>
    <row r="145" spans="1:3" ht="12.75" customHeight="1">
      <c r="A145" s="23">
        <v>43538</v>
      </c>
      <c r="B145" s="24">
        <v>2.48</v>
      </c>
      <c r="C145" s="3">
        <f t="shared" si="0"/>
        <v>2.4799999999999999E-2</v>
      </c>
    </row>
    <row r="146" spans="1:3" ht="12.75" customHeight="1">
      <c r="A146" s="23">
        <v>43539</v>
      </c>
      <c r="B146" s="24">
        <v>2.46</v>
      </c>
      <c r="C146" s="3">
        <f t="shared" si="0"/>
        <v>2.46E-2</v>
      </c>
    </row>
    <row r="147" spans="1:3" ht="12.75" customHeight="1">
      <c r="A147" s="23">
        <v>43542</v>
      </c>
      <c r="B147" s="24">
        <v>2.4700000000000002</v>
      </c>
      <c r="C147" s="3">
        <f t="shared" si="0"/>
        <v>2.4700000000000003E-2</v>
      </c>
    </row>
    <row r="148" spans="1:3" ht="12.75" customHeight="1">
      <c r="A148" s="23">
        <v>43543</v>
      </c>
      <c r="B148" s="24">
        <v>2.46</v>
      </c>
      <c r="C148" s="3">
        <f t="shared" si="0"/>
        <v>2.46E-2</v>
      </c>
    </row>
    <row r="149" spans="1:3" ht="12.75" customHeight="1">
      <c r="A149" s="23">
        <v>43544</v>
      </c>
      <c r="B149" s="24">
        <v>2.4500000000000002</v>
      </c>
      <c r="C149" s="3">
        <f t="shared" si="0"/>
        <v>2.4500000000000001E-2</v>
      </c>
    </row>
    <row r="150" spans="1:3" ht="12.75" customHeight="1">
      <c r="A150" s="23">
        <v>43545</v>
      </c>
      <c r="B150" s="24">
        <v>2.5099999999999998</v>
      </c>
      <c r="C150" s="3">
        <f t="shared" si="0"/>
        <v>2.5099999999999997E-2</v>
      </c>
    </row>
    <row r="151" spans="1:3" ht="12.75" customHeight="1">
      <c r="A151" s="23">
        <v>43546</v>
      </c>
      <c r="B151" s="24">
        <v>2.4900000000000002</v>
      </c>
      <c r="C151" s="3">
        <f t="shared" si="0"/>
        <v>2.4900000000000002E-2</v>
      </c>
    </row>
    <row r="152" spans="1:3" ht="12.75" customHeight="1">
      <c r="A152" s="23">
        <v>43549</v>
      </c>
      <c r="B152" s="24">
        <v>2.4700000000000002</v>
      </c>
      <c r="C152" s="3">
        <f t="shared" si="0"/>
        <v>2.4700000000000003E-2</v>
      </c>
    </row>
    <row r="153" spans="1:3" ht="12.75" customHeight="1">
      <c r="A153" s="23">
        <v>43550</v>
      </c>
      <c r="B153" s="24">
        <v>2.46</v>
      </c>
      <c r="C153" s="3">
        <f t="shared" si="0"/>
        <v>2.46E-2</v>
      </c>
    </row>
    <row r="154" spans="1:3" ht="12.75" customHeight="1">
      <c r="A154" s="23">
        <v>43551</v>
      </c>
      <c r="B154" s="24">
        <v>2.4500000000000002</v>
      </c>
      <c r="C154" s="3">
        <f t="shared" si="0"/>
        <v>2.4500000000000001E-2</v>
      </c>
    </row>
    <row r="155" spans="1:3" ht="12.75" customHeight="1">
      <c r="A155" s="23">
        <v>43552</v>
      </c>
      <c r="B155" s="24">
        <v>2.44</v>
      </c>
      <c r="C155" s="3">
        <f t="shared" si="0"/>
        <v>2.4399999999999998E-2</v>
      </c>
    </row>
    <row r="156" spans="1:3" ht="12.75" customHeight="1">
      <c r="A156" s="23">
        <v>43553</v>
      </c>
      <c r="B156" s="24">
        <v>2.4300000000000002</v>
      </c>
      <c r="C156" s="3">
        <f t="shared" si="0"/>
        <v>2.4300000000000002E-2</v>
      </c>
    </row>
    <row r="157" spans="1:3" ht="12.75" customHeight="1">
      <c r="A157" s="23">
        <v>43556</v>
      </c>
      <c r="B157" s="24">
        <v>2.42</v>
      </c>
      <c r="C157" s="3">
        <f t="shared" si="0"/>
        <v>2.4199999999999999E-2</v>
      </c>
    </row>
    <row r="158" spans="1:3" ht="12.75" customHeight="1">
      <c r="A158" s="23">
        <v>43557</v>
      </c>
      <c r="B158" s="24">
        <v>2.4300000000000002</v>
      </c>
      <c r="C158" s="3">
        <f t="shared" si="0"/>
        <v>2.4300000000000002E-2</v>
      </c>
    </row>
    <row r="159" spans="1:3" ht="12.75" customHeight="1">
      <c r="A159" s="23">
        <v>43558</v>
      </c>
      <c r="B159" s="24">
        <v>2.42</v>
      </c>
      <c r="C159" s="3">
        <f t="shared" si="0"/>
        <v>2.4199999999999999E-2</v>
      </c>
    </row>
    <row r="160" spans="1:3" ht="12.75" customHeight="1">
      <c r="A160" s="23">
        <v>43559</v>
      </c>
      <c r="B160" s="24">
        <v>2.4300000000000002</v>
      </c>
      <c r="C160" s="3">
        <f t="shared" si="0"/>
        <v>2.4300000000000002E-2</v>
      </c>
    </row>
    <row r="161" spans="1:3" ht="12.75" customHeight="1">
      <c r="A161" s="23">
        <v>43560</v>
      </c>
      <c r="B161" s="24">
        <v>2.42</v>
      </c>
      <c r="C161" s="3">
        <f t="shared" si="0"/>
        <v>2.4199999999999999E-2</v>
      </c>
    </row>
    <row r="162" spans="1:3" ht="12.75" customHeight="1">
      <c r="A162" s="23">
        <v>43563</v>
      </c>
      <c r="B162" s="24">
        <v>2.4300000000000002</v>
      </c>
      <c r="C162" s="3">
        <f t="shared" si="0"/>
        <v>2.4300000000000002E-2</v>
      </c>
    </row>
    <row r="163" spans="1:3" ht="12.75" customHeight="1">
      <c r="A163" s="23">
        <v>43564</v>
      </c>
      <c r="B163" s="24">
        <v>2.42</v>
      </c>
      <c r="C163" s="3">
        <f t="shared" si="0"/>
        <v>2.4199999999999999E-2</v>
      </c>
    </row>
    <row r="164" spans="1:3" ht="12.75" customHeight="1">
      <c r="A164" s="23">
        <v>43565</v>
      </c>
      <c r="B164" s="24">
        <v>2.4</v>
      </c>
      <c r="C164" s="3">
        <f t="shared" si="0"/>
        <v>2.4E-2</v>
      </c>
    </row>
    <row r="165" spans="1:3" ht="12.75" customHeight="1">
      <c r="A165" s="23">
        <v>43566</v>
      </c>
      <c r="B165" s="24">
        <v>2.42</v>
      </c>
      <c r="C165" s="3">
        <f t="shared" si="0"/>
        <v>2.4199999999999999E-2</v>
      </c>
    </row>
    <row r="166" spans="1:3" ht="12.75" customHeight="1">
      <c r="A166" s="23">
        <v>43567</v>
      </c>
      <c r="B166" s="24">
        <v>2.41</v>
      </c>
      <c r="C166" s="3">
        <f t="shared" si="0"/>
        <v>2.41E-2</v>
      </c>
    </row>
    <row r="167" spans="1:3" ht="12.75" customHeight="1">
      <c r="A167" s="23">
        <v>43570</v>
      </c>
      <c r="B167" s="24">
        <v>2.42</v>
      </c>
      <c r="C167" s="3">
        <f t="shared" si="0"/>
        <v>2.4199999999999999E-2</v>
      </c>
    </row>
    <row r="168" spans="1:3" ht="12.75" customHeight="1">
      <c r="A168" s="23">
        <v>43571</v>
      </c>
      <c r="B168" s="24">
        <v>2.4300000000000002</v>
      </c>
      <c r="C168" s="3">
        <f t="shared" si="0"/>
        <v>2.4300000000000002E-2</v>
      </c>
    </row>
    <row r="169" spans="1:3" ht="12.75" customHeight="1">
      <c r="A169" s="23">
        <v>43572</v>
      </c>
      <c r="B169" s="24">
        <v>2.4300000000000002</v>
      </c>
      <c r="C169" s="3">
        <f t="shared" si="0"/>
        <v>2.4300000000000002E-2</v>
      </c>
    </row>
    <row r="170" spans="1:3" ht="12.75" customHeight="1">
      <c r="A170" s="23">
        <v>43573</v>
      </c>
      <c r="B170" s="24">
        <v>2.44</v>
      </c>
      <c r="C170" s="3">
        <f t="shared" si="0"/>
        <v>2.4399999999999998E-2</v>
      </c>
    </row>
    <row r="171" spans="1:3" ht="12.75" customHeight="1">
      <c r="A171" s="23">
        <v>43577</v>
      </c>
      <c r="B171" s="24">
        <v>2.44</v>
      </c>
      <c r="C171" s="3">
        <f t="shared" si="0"/>
        <v>2.4399999999999998E-2</v>
      </c>
    </row>
    <row r="172" spans="1:3" ht="12.75" customHeight="1">
      <c r="A172" s="23">
        <v>43578</v>
      </c>
      <c r="B172" s="24">
        <v>2.4300000000000002</v>
      </c>
      <c r="C172" s="3">
        <f t="shared" si="0"/>
        <v>2.4300000000000002E-2</v>
      </c>
    </row>
    <row r="173" spans="1:3" ht="12.75" customHeight="1">
      <c r="A173" s="23">
        <v>43579</v>
      </c>
      <c r="B173" s="24">
        <v>2.42</v>
      </c>
      <c r="C173" s="3">
        <f t="shared" si="0"/>
        <v>2.4199999999999999E-2</v>
      </c>
    </row>
    <row r="174" spans="1:3" ht="12.75" customHeight="1">
      <c r="A174" s="23">
        <v>43580</v>
      </c>
      <c r="B174" s="24">
        <v>2.4300000000000002</v>
      </c>
      <c r="C174" s="3">
        <f t="shared" si="0"/>
        <v>2.4300000000000002E-2</v>
      </c>
    </row>
    <row r="175" spans="1:3" ht="12.75" customHeight="1">
      <c r="A175" s="23">
        <v>43581</v>
      </c>
      <c r="B175" s="24">
        <v>2.42</v>
      </c>
      <c r="C175" s="3">
        <f t="shared" si="0"/>
        <v>2.4199999999999999E-2</v>
      </c>
    </row>
    <row r="176" spans="1:3" ht="12.75" customHeight="1">
      <c r="A176" s="23">
        <v>43584</v>
      </c>
      <c r="B176" s="24">
        <v>2.4500000000000002</v>
      </c>
      <c r="C176" s="3">
        <f t="shared" si="0"/>
        <v>2.4500000000000001E-2</v>
      </c>
    </row>
    <row r="177" spans="1:3" ht="12.75" customHeight="1">
      <c r="A177" s="23">
        <v>43585</v>
      </c>
      <c r="B177" s="24">
        <v>2.4300000000000002</v>
      </c>
      <c r="C177" s="3">
        <f t="shared" si="0"/>
        <v>2.4300000000000002E-2</v>
      </c>
    </row>
    <row r="178" spans="1:3" ht="12.75" customHeight="1">
      <c r="A178" s="23">
        <v>43586</v>
      </c>
      <c r="B178" s="24">
        <v>2.42</v>
      </c>
      <c r="C178" s="3">
        <f t="shared" si="0"/>
        <v>2.4199999999999999E-2</v>
      </c>
    </row>
    <row r="179" spans="1:3" ht="12.75" customHeight="1">
      <c r="A179" s="23">
        <v>43587</v>
      </c>
      <c r="B179" s="24">
        <v>2.44</v>
      </c>
      <c r="C179" s="3">
        <f t="shared" si="0"/>
        <v>2.4399999999999998E-2</v>
      </c>
    </row>
    <row r="180" spans="1:3" ht="12.75" customHeight="1">
      <c r="A180" s="23">
        <v>43588</v>
      </c>
      <c r="B180" s="24">
        <v>2.42</v>
      </c>
      <c r="C180" s="3">
        <f t="shared" si="0"/>
        <v>2.4199999999999999E-2</v>
      </c>
    </row>
    <row r="181" spans="1:3" ht="12.75" customHeight="1">
      <c r="A181" s="23">
        <v>43591</v>
      </c>
      <c r="B181" s="24">
        <v>2.4300000000000002</v>
      </c>
      <c r="C181" s="3">
        <f t="shared" si="0"/>
        <v>2.4300000000000002E-2</v>
      </c>
    </row>
    <row r="182" spans="1:3" ht="12.75" customHeight="1">
      <c r="A182" s="23">
        <v>43592</v>
      </c>
      <c r="B182" s="24">
        <v>2.44</v>
      </c>
      <c r="C182" s="3">
        <f t="shared" si="0"/>
        <v>2.4399999999999998E-2</v>
      </c>
    </row>
    <row r="183" spans="1:3" ht="12.75" customHeight="1">
      <c r="A183" s="23">
        <v>43593</v>
      </c>
      <c r="B183" s="24">
        <v>2.42</v>
      </c>
      <c r="C183" s="3">
        <f t="shared" si="0"/>
        <v>2.4199999999999999E-2</v>
      </c>
    </row>
    <row r="184" spans="1:3" ht="12.75" customHeight="1">
      <c r="A184" s="23">
        <v>43594</v>
      </c>
      <c r="B184" s="24">
        <v>2.4300000000000002</v>
      </c>
      <c r="C184" s="3">
        <f t="shared" si="0"/>
        <v>2.4300000000000002E-2</v>
      </c>
    </row>
    <row r="185" spans="1:3" ht="12.75" customHeight="1">
      <c r="A185" s="23">
        <v>43595</v>
      </c>
      <c r="B185" s="24">
        <v>2.42</v>
      </c>
      <c r="C185" s="3">
        <f t="shared" si="0"/>
        <v>2.4199999999999999E-2</v>
      </c>
    </row>
    <row r="186" spans="1:3" ht="12.75" customHeight="1">
      <c r="A186" s="23">
        <v>43598</v>
      </c>
      <c r="B186" s="24">
        <v>2.41</v>
      </c>
      <c r="C186" s="3">
        <f t="shared" si="0"/>
        <v>2.41E-2</v>
      </c>
    </row>
    <row r="187" spans="1:3" ht="12.75" customHeight="1">
      <c r="A187" s="23">
        <v>43599</v>
      </c>
      <c r="B187" s="24">
        <v>2.41</v>
      </c>
      <c r="C187" s="3">
        <f t="shared" si="0"/>
        <v>2.41E-2</v>
      </c>
    </row>
    <row r="188" spans="1:3" ht="12.75" customHeight="1">
      <c r="A188" s="23">
        <v>43600</v>
      </c>
      <c r="B188" s="24">
        <v>2.4</v>
      </c>
      <c r="C188" s="3">
        <f t="shared" si="0"/>
        <v>2.4E-2</v>
      </c>
    </row>
    <row r="189" spans="1:3" ht="12.75" customHeight="1">
      <c r="A189" s="23">
        <v>43601</v>
      </c>
      <c r="B189" s="24">
        <v>2.4</v>
      </c>
      <c r="C189" s="3">
        <f t="shared" si="0"/>
        <v>2.4E-2</v>
      </c>
    </row>
    <row r="190" spans="1:3" ht="12.75" customHeight="1">
      <c r="A190" s="23">
        <v>43602</v>
      </c>
      <c r="B190" s="24">
        <v>2.39</v>
      </c>
      <c r="C190" s="3">
        <f t="shared" si="0"/>
        <v>2.3900000000000001E-2</v>
      </c>
    </row>
    <row r="191" spans="1:3" ht="12.75" customHeight="1">
      <c r="A191" s="23">
        <v>43605</v>
      </c>
      <c r="B191" s="24">
        <v>2.39</v>
      </c>
      <c r="C191" s="3">
        <f t="shared" si="0"/>
        <v>2.3900000000000001E-2</v>
      </c>
    </row>
    <row r="192" spans="1:3" ht="12.75" customHeight="1">
      <c r="A192" s="23">
        <v>43606</v>
      </c>
      <c r="B192" s="24">
        <v>2.37</v>
      </c>
      <c r="C192" s="3">
        <f t="shared" si="0"/>
        <v>2.3700000000000002E-2</v>
      </c>
    </row>
    <row r="193" spans="1:3" ht="12.75" customHeight="1">
      <c r="A193" s="23">
        <v>43607</v>
      </c>
      <c r="B193" s="24">
        <v>2.36</v>
      </c>
      <c r="C193" s="3">
        <f t="shared" si="0"/>
        <v>2.3599999999999999E-2</v>
      </c>
    </row>
    <row r="194" spans="1:3" ht="12.75" customHeight="1">
      <c r="A194" s="23">
        <v>43608</v>
      </c>
      <c r="B194" s="24">
        <v>2.38</v>
      </c>
      <c r="C194" s="3">
        <f t="shared" si="0"/>
        <v>2.3799999999999998E-2</v>
      </c>
    </row>
    <row r="195" spans="1:3" ht="12.75" customHeight="1">
      <c r="A195" s="23">
        <v>43609</v>
      </c>
      <c r="B195" s="24">
        <v>2.37</v>
      </c>
      <c r="C195" s="3">
        <f t="shared" si="0"/>
        <v>2.3700000000000002E-2</v>
      </c>
    </row>
    <row r="196" spans="1:3" ht="12.75" customHeight="1">
      <c r="A196" s="23">
        <v>43613</v>
      </c>
      <c r="B196" s="24">
        <v>2.35</v>
      </c>
      <c r="C196" s="3">
        <f t="shared" si="0"/>
        <v>2.35E-2</v>
      </c>
    </row>
    <row r="197" spans="1:3" ht="12.75" customHeight="1">
      <c r="A197" s="23">
        <v>43614</v>
      </c>
      <c r="B197" s="24">
        <v>2.35</v>
      </c>
      <c r="C197" s="3">
        <f t="shared" si="0"/>
        <v>2.35E-2</v>
      </c>
    </row>
    <row r="198" spans="1:3" ht="12.75" customHeight="1">
      <c r="A198" s="23">
        <v>43615</v>
      </c>
      <c r="B198" s="24">
        <v>2.37</v>
      </c>
      <c r="C198" s="3">
        <f t="shared" si="0"/>
        <v>2.3700000000000002E-2</v>
      </c>
    </row>
    <row r="199" spans="1:3" ht="12.75" customHeight="1">
      <c r="A199" s="23">
        <v>43616</v>
      </c>
      <c r="B199" s="24">
        <v>2.35</v>
      </c>
      <c r="C199" s="3">
        <f t="shared" si="0"/>
        <v>2.35E-2</v>
      </c>
    </row>
    <row r="200" spans="1:3" ht="12.75" customHeight="1">
      <c r="A200" s="23">
        <v>43619</v>
      </c>
      <c r="B200" s="24">
        <v>2.36</v>
      </c>
      <c r="C200" s="3">
        <f t="shared" si="0"/>
        <v>2.3599999999999999E-2</v>
      </c>
    </row>
    <row r="201" spans="1:3" ht="12.75" customHeight="1">
      <c r="A201" s="23">
        <v>43620</v>
      </c>
      <c r="B201" s="24">
        <v>2.34</v>
      </c>
      <c r="C201" s="3">
        <f t="shared" si="0"/>
        <v>2.3399999999999997E-2</v>
      </c>
    </row>
    <row r="202" spans="1:3" ht="12.75" customHeight="1">
      <c r="A202" s="23">
        <v>43621</v>
      </c>
      <c r="B202" s="24">
        <v>2.31</v>
      </c>
      <c r="C202" s="3">
        <f t="shared" si="0"/>
        <v>2.3099999999999999E-2</v>
      </c>
    </row>
    <row r="203" spans="1:3" ht="12.75" customHeight="1">
      <c r="A203" s="23">
        <v>43622</v>
      </c>
      <c r="B203" s="24">
        <v>2.3199999999999998</v>
      </c>
      <c r="C203" s="3">
        <f t="shared" si="0"/>
        <v>2.3199999999999998E-2</v>
      </c>
    </row>
    <row r="204" spans="1:3" ht="12.75" customHeight="1">
      <c r="A204" s="23">
        <v>43623</v>
      </c>
      <c r="B204" s="24">
        <v>2.2999999999999998</v>
      </c>
      <c r="C204" s="3">
        <f t="shared" si="0"/>
        <v>2.3E-2</v>
      </c>
    </row>
    <row r="205" spans="1:3" ht="12.75" customHeight="1">
      <c r="A205" s="23">
        <v>43626</v>
      </c>
      <c r="B205" s="24">
        <v>2.2999999999999998</v>
      </c>
      <c r="C205" s="3">
        <f t="shared" si="0"/>
        <v>2.3E-2</v>
      </c>
    </row>
    <row r="206" spans="1:3" ht="12.75" customHeight="1">
      <c r="A206" s="23">
        <v>43627</v>
      </c>
      <c r="B206" s="24">
        <v>2.27</v>
      </c>
      <c r="C206" s="3">
        <f t="shared" si="0"/>
        <v>2.2700000000000001E-2</v>
      </c>
    </row>
    <row r="207" spans="1:3" ht="12.75" customHeight="1">
      <c r="A207" s="23">
        <v>43628</v>
      </c>
      <c r="B207" s="24">
        <v>2.19</v>
      </c>
      <c r="C207" s="3">
        <f t="shared" si="0"/>
        <v>2.1899999999999999E-2</v>
      </c>
    </row>
    <row r="208" spans="1:3" ht="12.75" customHeight="1">
      <c r="A208" s="23">
        <v>43629</v>
      </c>
      <c r="B208" s="24">
        <v>2.2400000000000002</v>
      </c>
      <c r="C208" s="3">
        <f t="shared" si="0"/>
        <v>2.2400000000000003E-2</v>
      </c>
    </row>
    <row r="209" spans="1:3" ht="12.75" customHeight="1">
      <c r="A209" s="23">
        <v>43630</v>
      </c>
      <c r="B209" s="24">
        <v>2.23</v>
      </c>
      <c r="C209" s="3">
        <f t="shared" si="0"/>
        <v>2.23E-2</v>
      </c>
    </row>
    <row r="210" spans="1:3" ht="12.75" customHeight="1">
      <c r="A210" s="23">
        <v>43633</v>
      </c>
      <c r="B210" s="24">
        <v>2.2200000000000002</v>
      </c>
      <c r="C210" s="3">
        <f t="shared" si="0"/>
        <v>2.2200000000000001E-2</v>
      </c>
    </row>
    <row r="211" spans="1:3" ht="12.75" customHeight="1">
      <c r="A211" s="23">
        <v>43634</v>
      </c>
      <c r="B211" s="24">
        <v>2.1800000000000002</v>
      </c>
      <c r="C211" s="3">
        <f t="shared" si="0"/>
        <v>2.18E-2</v>
      </c>
    </row>
    <row r="212" spans="1:3" ht="12.75" customHeight="1">
      <c r="A212" s="23">
        <v>43635</v>
      </c>
      <c r="B212" s="24">
        <v>2.14</v>
      </c>
      <c r="C212" s="3">
        <f t="shared" si="0"/>
        <v>2.1400000000000002E-2</v>
      </c>
    </row>
    <row r="213" spans="1:3" ht="12.75" customHeight="1">
      <c r="A213" s="23">
        <v>43636</v>
      </c>
      <c r="B213" s="24">
        <v>2.17</v>
      </c>
      <c r="C213" s="3">
        <f t="shared" si="0"/>
        <v>2.1700000000000001E-2</v>
      </c>
    </row>
    <row r="214" spans="1:3" ht="12.75" customHeight="1">
      <c r="A214" s="23">
        <v>43637</v>
      </c>
      <c r="B214" s="24">
        <v>2.16</v>
      </c>
      <c r="C214" s="3">
        <f t="shared" si="0"/>
        <v>2.1600000000000001E-2</v>
      </c>
    </row>
    <row r="215" spans="1:3" ht="12.75" customHeight="1">
      <c r="A215" s="23">
        <v>43640</v>
      </c>
      <c r="B215" s="24">
        <v>2.12</v>
      </c>
      <c r="C215" s="3">
        <f t="shared" si="0"/>
        <v>2.12E-2</v>
      </c>
    </row>
    <row r="216" spans="1:3" ht="12.75" customHeight="1">
      <c r="A216" s="23">
        <v>43641</v>
      </c>
      <c r="B216" s="24">
        <v>2.11</v>
      </c>
      <c r="C216" s="3">
        <f t="shared" si="0"/>
        <v>2.1099999999999997E-2</v>
      </c>
    </row>
    <row r="217" spans="1:3" ht="12.75" customHeight="1">
      <c r="A217" s="23">
        <v>43642</v>
      </c>
      <c r="B217" s="24">
        <v>2.11</v>
      </c>
      <c r="C217" s="3">
        <f t="shared" si="0"/>
        <v>2.1099999999999997E-2</v>
      </c>
    </row>
    <row r="218" spans="1:3" ht="12.75" customHeight="1">
      <c r="A218" s="23">
        <v>43643</v>
      </c>
      <c r="B218" s="24">
        <v>2.19</v>
      </c>
      <c r="C218" s="3">
        <f t="shared" si="0"/>
        <v>2.1899999999999999E-2</v>
      </c>
    </row>
    <row r="219" spans="1:3" ht="12.75" customHeight="1">
      <c r="A219" s="23">
        <v>43644</v>
      </c>
      <c r="B219" s="24">
        <v>2.1800000000000002</v>
      </c>
      <c r="C219" s="3">
        <f t="shared" si="0"/>
        <v>2.18E-2</v>
      </c>
    </row>
    <row r="220" spans="1:3" ht="12.75" customHeight="1">
      <c r="A220" s="23">
        <v>43647</v>
      </c>
      <c r="B220" s="24">
        <v>2.17</v>
      </c>
      <c r="C220" s="3">
        <f t="shared" si="0"/>
        <v>2.1700000000000001E-2</v>
      </c>
    </row>
    <row r="221" spans="1:3" ht="12.75" customHeight="1">
      <c r="A221" s="23">
        <v>43648</v>
      </c>
      <c r="B221" s="24">
        <v>2.21</v>
      </c>
      <c r="C221" s="3">
        <f t="shared" si="0"/>
        <v>2.2099999999999998E-2</v>
      </c>
    </row>
    <row r="222" spans="1:3" ht="12.75" customHeight="1">
      <c r="A222" s="23">
        <v>43649</v>
      </c>
      <c r="B222" s="24">
        <v>2.25</v>
      </c>
      <c r="C222" s="3">
        <f t="shared" si="0"/>
        <v>2.2499999999999999E-2</v>
      </c>
    </row>
    <row r="223" spans="1:3" ht="12.75" customHeight="1">
      <c r="A223" s="23">
        <v>43651</v>
      </c>
      <c r="B223" s="24">
        <v>2.2599999999999998</v>
      </c>
      <c r="C223" s="3">
        <f t="shared" si="0"/>
        <v>2.2599999999999999E-2</v>
      </c>
    </row>
    <row r="224" spans="1:3" ht="12.75" customHeight="1">
      <c r="A224" s="23">
        <v>43654</v>
      </c>
      <c r="B224" s="24">
        <v>2.23</v>
      </c>
      <c r="C224" s="3">
        <f t="shared" si="0"/>
        <v>2.23E-2</v>
      </c>
    </row>
    <row r="225" spans="1:3" ht="12.75" customHeight="1">
      <c r="A225" s="23">
        <v>43655</v>
      </c>
      <c r="B225" s="24">
        <v>2.2200000000000002</v>
      </c>
      <c r="C225" s="3">
        <f t="shared" si="0"/>
        <v>2.2200000000000001E-2</v>
      </c>
    </row>
    <row r="226" spans="1:3" ht="12.75" customHeight="1">
      <c r="A226" s="23">
        <v>43656</v>
      </c>
      <c r="B226" s="24">
        <v>2.1800000000000002</v>
      </c>
      <c r="C226" s="3">
        <f t="shared" si="0"/>
        <v>2.18E-2</v>
      </c>
    </row>
    <row r="227" spans="1:3" ht="12.75" customHeight="1">
      <c r="A227" s="23">
        <v>43657</v>
      </c>
      <c r="B227" s="24">
        <v>2.17</v>
      </c>
      <c r="C227" s="3">
        <f t="shared" si="0"/>
        <v>2.1700000000000001E-2</v>
      </c>
    </row>
    <row r="228" spans="1:3" ht="12.75" customHeight="1">
      <c r="A228" s="23">
        <v>43658</v>
      </c>
      <c r="B228" s="24">
        <v>2.16</v>
      </c>
      <c r="C228" s="3">
        <f t="shared" si="0"/>
        <v>2.1600000000000001E-2</v>
      </c>
    </row>
    <row r="229" spans="1:3" ht="12.75" customHeight="1">
      <c r="A229" s="23">
        <v>43661</v>
      </c>
      <c r="B229" s="24">
        <v>2.17</v>
      </c>
      <c r="C229" s="3">
        <f t="shared" si="0"/>
        <v>2.1700000000000001E-2</v>
      </c>
    </row>
    <row r="230" spans="1:3" ht="12.75" customHeight="1">
      <c r="A230" s="23">
        <v>43662</v>
      </c>
      <c r="B230" s="24">
        <v>2.16</v>
      </c>
      <c r="C230" s="3">
        <f t="shared" si="0"/>
        <v>2.1600000000000001E-2</v>
      </c>
    </row>
    <row r="231" spans="1:3" ht="12.75" customHeight="1">
      <c r="A231" s="23">
        <v>43663</v>
      </c>
      <c r="B231" s="24">
        <v>2.13</v>
      </c>
      <c r="C231" s="3">
        <f t="shared" si="0"/>
        <v>2.1299999999999999E-2</v>
      </c>
    </row>
    <row r="232" spans="1:3" ht="12.75" customHeight="1">
      <c r="A232" s="23">
        <v>43664</v>
      </c>
      <c r="B232" s="24">
        <v>2.11</v>
      </c>
      <c r="C232" s="3">
        <f t="shared" si="0"/>
        <v>2.1099999999999997E-2</v>
      </c>
    </row>
    <row r="233" spans="1:3" ht="12.75" customHeight="1">
      <c r="A233" s="23">
        <v>43665</v>
      </c>
      <c r="B233" s="24">
        <v>2.11</v>
      </c>
      <c r="C233" s="3">
        <f t="shared" si="0"/>
        <v>2.1099999999999997E-2</v>
      </c>
    </row>
    <row r="234" spans="1:3" ht="12.75" customHeight="1">
      <c r="A234" s="23">
        <v>43668</v>
      </c>
      <c r="B234" s="24">
        <v>2.13</v>
      </c>
      <c r="C234" s="3">
        <f t="shared" si="0"/>
        <v>2.1299999999999999E-2</v>
      </c>
    </row>
    <row r="235" spans="1:3" ht="12.75" customHeight="1">
      <c r="A235" s="23">
        <v>43669</v>
      </c>
      <c r="B235" s="24">
        <v>2.12</v>
      </c>
      <c r="C235" s="3">
        <f t="shared" si="0"/>
        <v>2.12E-2</v>
      </c>
    </row>
    <row r="236" spans="1:3" ht="12.75" customHeight="1">
      <c r="A236" s="23">
        <v>43670</v>
      </c>
      <c r="B236" s="24">
        <v>2.1</v>
      </c>
      <c r="C236" s="3">
        <f t="shared" si="0"/>
        <v>2.1000000000000001E-2</v>
      </c>
    </row>
    <row r="237" spans="1:3" ht="12.75" customHeight="1">
      <c r="A237" s="23">
        <v>43671</v>
      </c>
      <c r="B237" s="24">
        <v>2.16</v>
      </c>
      <c r="C237" s="3">
        <f t="shared" si="0"/>
        <v>2.1600000000000001E-2</v>
      </c>
    </row>
    <row r="238" spans="1:3" ht="12.75" customHeight="1">
      <c r="A238" s="23">
        <v>43672</v>
      </c>
      <c r="B238" s="24">
        <v>2.13</v>
      </c>
      <c r="C238" s="3">
        <f t="shared" si="0"/>
        <v>2.1299999999999999E-2</v>
      </c>
    </row>
    <row r="239" spans="1:3" ht="12.75" customHeight="1">
      <c r="A239" s="23">
        <v>43675</v>
      </c>
      <c r="B239" s="24">
        <v>2.12</v>
      </c>
      <c r="C239" s="3">
        <f t="shared" si="0"/>
        <v>2.12E-2</v>
      </c>
    </row>
    <row r="240" spans="1:3" ht="12.75" customHeight="1">
      <c r="A240" s="23">
        <v>43676</v>
      </c>
      <c r="B240" s="24">
        <v>2.0699999999999998</v>
      </c>
      <c r="C240" s="3">
        <f t="shared" si="0"/>
        <v>2.07E-2</v>
      </c>
    </row>
    <row r="241" spans="1:3" ht="12.75" customHeight="1">
      <c r="A241" s="23">
        <v>43677</v>
      </c>
      <c r="B241" s="24">
        <v>2.0099999999999998</v>
      </c>
      <c r="C241" s="3">
        <f t="shared" si="0"/>
        <v>2.0099999999999996E-2</v>
      </c>
    </row>
    <row r="242" spans="1:3" ht="12.75" customHeight="1">
      <c r="A242" s="23">
        <v>43678</v>
      </c>
      <c r="B242" s="24">
        <v>2.11</v>
      </c>
      <c r="C242" s="3">
        <f t="shared" si="0"/>
        <v>2.1099999999999997E-2</v>
      </c>
    </row>
    <row r="243" spans="1:3" ht="12.75" customHeight="1">
      <c r="A243" s="23">
        <v>43679</v>
      </c>
      <c r="B243" s="24">
        <v>2.11</v>
      </c>
      <c r="C243" s="3">
        <f t="shared" si="0"/>
        <v>2.1099999999999997E-2</v>
      </c>
    </row>
    <row r="244" spans="1:3" ht="12.75" customHeight="1">
      <c r="A244" s="23">
        <v>43682</v>
      </c>
      <c r="B244" s="24">
        <v>2.0699999999999998</v>
      </c>
      <c r="C244" s="3">
        <f t="shared" si="0"/>
        <v>2.07E-2</v>
      </c>
    </row>
    <row r="245" spans="1:3" ht="12.75" customHeight="1">
      <c r="A245" s="23">
        <v>43683</v>
      </c>
      <c r="B245" s="24">
        <v>2.0499999999999998</v>
      </c>
      <c r="C245" s="3">
        <f t="shared" si="0"/>
        <v>2.0499999999999997E-2</v>
      </c>
    </row>
    <row r="246" spans="1:3" ht="12.75" customHeight="1">
      <c r="A246" s="23">
        <v>43684</v>
      </c>
      <c r="B246" s="24">
        <v>2.02</v>
      </c>
      <c r="C246" s="3">
        <f t="shared" si="0"/>
        <v>2.0199999999999999E-2</v>
      </c>
    </row>
    <row r="247" spans="1:3" ht="12.75" customHeight="1">
      <c r="A247" s="23">
        <v>43685</v>
      </c>
      <c r="B247" s="24">
        <v>2.09</v>
      </c>
      <c r="C247" s="3">
        <f t="shared" si="0"/>
        <v>2.0899999999999998E-2</v>
      </c>
    </row>
    <row r="248" spans="1:3" ht="12.75" customHeight="1">
      <c r="A248" s="23">
        <v>43686</v>
      </c>
      <c r="B248" s="24">
        <v>2.0499999999999998</v>
      </c>
      <c r="C248" s="3">
        <f t="shared" si="0"/>
        <v>2.0499999999999997E-2</v>
      </c>
    </row>
    <row r="249" spans="1:3" ht="12.75" customHeight="1">
      <c r="A249" s="23">
        <v>43689</v>
      </c>
      <c r="B249" s="24">
        <v>2.09</v>
      </c>
      <c r="C249" s="3">
        <f t="shared" si="0"/>
        <v>2.0899999999999998E-2</v>
      </c>
    </row>
    <row r="250" spans="1:3" ht="12.75" customHeight="1">
      <c r="A250" s="23">
        <v>43690</v>
      </c>
      <c r="B250" s="24">
        <v>2.0499999999999998</v>
      </c>
      <c r="C250" s="3">
        <f t="shared" si="0"/>
        <v>2.0499999999999997E-2</v>
      </c>
    </row>
    <row r="251" spans="1:3" ht="12.75" customHeight="1">
      <c r="A251" s="23">
        <v>43691</v>
      </c>
      <c r="B251" s="24">
        <v>1.98</v>
      </c>
      <c r="C251" s="3">
        <f t="shared" si="0"/>
        <v>1.9799999999999998E-2</v>
      </c>
    </row>
    <row r="252" spans="1:3" ht="12.75" customHeight="1">
      <c r="A252" s="23">
        <v>43692</v>
      </c>
      <c r="B252" s="24">
        <v>2.08</v>
      </c>
      <c r="C252" s="3">
        <f t="shared" si="0"/>
        <v>2.0799999999999999E-2</v>
      </c>
    </row>
    <row r="253" spans="1:3" ht="12.75" customHeight="1">
      <c r="A253" s="23">
        <v>43693</v>
      </c>
      <c r="B253" s="24">
        <v>2.0499999999999998</v>
      </c>
      <c r="C253" s="3">
        <f t="shared" si="0"/>
        <v>2.0499999999999997E-2</v>
      </c>
    </row>
    <row r="254" spans="1:3" ht="12.75" customHeight="1">
      <c r="A254" s="23">
        <v>43696</v>
      </c>
      <c r="B254" s="24">
        <v>2.06</v>
      </c>
      <c r="C254" s="3">
        <f t="shared" si="0"/>
        <v>2.06E-2</v>
      </c>
    </row>
    <row r="255" spans="1:3" ht="12.75" customHeight="1">
      <c r="A255" s="23">
        <v>43697</v>
      </c>
      <c r="B255" s="24">
        <v>2.0499999999999998</v>
      </c>
      <c r="C255" s="3">
        <f t="shared" si="0"/>
        <v>2.0499999999999997E-2</v>
      </c>
    </row>
    <row r="256" spans="1:3" ht="12.75" customHeight="1">
      <c r="A256" s="23">
        <v>43698</v>
      </c>
      <c r="B256" s="24">
        <v>2.0299999999999998</v>
      </c>
      <c r="C256" s="3">
        <f t="shared" si="0"/>
        <v>2.0299999999999999E-2</v>
      </c>
    </row>
    <row r="257" spans="1:3" ht="12.75" customHeight="1">
      <c r="A257" s="23">
        <v>43699</v>
      </c>
      <c r="B257" s="24">
        <v>2.1</v>
      </c>
      <c r="C257" s="3">
        <f t="shared" si="0"/>
        <v>2.1000000000000001E-2</v>
      </c>
    </row>
    <row r="258" spans="1:3" ht="12.75" customHeight="1">
      <c r="A258" s="23">
        <v>43700</v>
      </c>
      <c r="B258" s="24">
        <v>2.0699999999999998</v>
      </c>
      <c r="C258" s="3">
        <f t="shared" si="0"/>
        <v>2.07E-2</v>
      </c>
    </row>
    <row r="259" spans="1:3" ht="12.75" customHeight="1">
      <c r="A259" s="23">
        <v>43703</v>
      </c>
      <c r="B259" s="24">
        <v>2.09</v>
      </c>
      <c r="C259" s="3">
        <f t="shared" si="0"/>
        <v>2.0899999999999998E-2</v>
      </c>
    </row>
    <row r="260" spans="1:3" ht="12.75" customHeight="1">
      <c r="A260" s="23">
        <v>43704</v>
      </c>
      <c r="B260" s="24">
        <v>2.0699999999999998</v>
      </c>
      <c r="C260" s="3">
        <f t="shared" si="0"/>
        <v>2.07E-2</v>
      </c>
    </row>
    <row r="261" spans="1:3" ht="12.75" customHeight="1">
      <c r="A261" s="23">
        <v>43705</v>
      </c>
      <c r="B261" s="24">
        <v>2.0699999999999998</v>
      </c>
      <c r="C261" s="3">
        <f t="shared" si="0"/>
        <v>2.07E-2</v>
      </c>
    </row>
    <row r="262" spans="1:3" ht="12.75" customHeight="1">
      <c r="A262" s="23">
        <v>43706</v>
      </c>
      <c r="B262" s="24">
        <v>2.1</v>
      </c>
      <c r="C262" s="3">
        <f t="shared" si="0"/>
        <v>2.1000000000000001E-2</v>
      </c>
    </row>
    <row r="263" spans="1:3" ht="12.75" customHeight="1">
      <c r="A263" s="23">
        <v>43707</v>
      </c>
      <c r="B263" s="24">
        <v>2.1</v>
      </c>
      <c r="C263" s="3">
        <f t="shared" si="0"/>
        <v>2.1000000000000001E-2</v>
      </c>
    </row>
    <row r="264" spans="1:3" ht="12.75" customHeight="1">
      <c r="A264" s="23">
        <v>43711</v>
      </c>
      <c r="B264" s="24">
        <v>2.06</v>
      </c>
      <c r="C264" s="3">
        <f t="shared" si="0"/>
        <v>2.06E-2</v>
      </c>
    </row>
    <row r="265" spans="1:3" ht="12.75" customHeight="1">
      <c r="A265" s="23">
        <v>43712</v>
      </c>
      <c r="B265" s="24">
        <v>2.0499999999999998</v>
      </c>
      <c r="C265" s="3">
        <f t="shared" si="0"/>
        <v>2.0499999999999997E-2</v>
      </c>
    </row>
    <row r="266" spans="1:3" ht="12.75" customHeight="1">
      <c r="A266" s="23">
        <v>43713</v>
      </c>
      <c r="B266" s="24">
        <v>2.0499999999999998</v>
      </c>
      <c r="C266" s="3">
        <f t="shared" si="0"/>
        <v>2.0499999999999997E-2</v>
      </c>
    </row>
    <row r="267" spans="1:3" ht="12.75" customHeight="1">
      <c r="A267" s="23">
        <v>43714</v>
      </c>
      <c r="B267" s="24">
        <v>2.0499999999999998</v>
      </c>
      <c r="C267" s="3">
        <f t="shared" si="0"/>
        <v>2.0499999999999997E-2</v>
      </c>
    </row>
    <row r="268" spans="1:3" ht="12.75" customHeight="1">
      <c r="A268" s="23">
        <v>43717</v>
      </c>
      <c r="B268" s="24">
        <v>2.04</v>
      </c>
      <c r="C268" s="3">
        <f t="shared" si="0"/>
        <v>2.0400000000000001E-2</v>
      </c>
    </row>
    <row r="269" spans="1:3" ht="12.75" customHeight="1">
      <c r="A269" s="23">
        <v>43718</v>
      </c>
      <c r="B269" s="24">
        <v>2.04</v>
      </c>
      <c r="C269" s="3">
        <f t="shared" si="0"/>
        <v>2.0400000000000001E-2</v>
      </c>
    </row>
    <row r="270" spans="1:3" ht="12.75" customHeight="1">
      <c r="A270" s="23">
        <v>43719</v>
      </c>
      <c r="B270" s="24">
        <v>2.0099999999999998</v>
      </c>
      <c r="C270" s="3">
        <f t="shared" si="0"/>
        <v>2.0099999999999996E-2</v>
      </c>
    </row>
    <row r="271" spans="1:3" ht="12.75" customHeight="1">
      <c r="A271" s="23">
        <v>43720</v>
      </c>
      <c r="B271" s="24">
        <v>1.99</v>
      </c>
      <c r="C271" s="3">
        <f t="shared" si="0"/>
        <v>1.9900000000000001E-2</v>
      </c>
    </row>
    <row r="272" spans="1:3" ht="12.75" customHeight="1">
      <c r="A272" s="23">
        <v>43721</v>
      </c>
      <c r="B272" s="24">
        <v>1.99</v>
      </c>
      <c r="C272" s="3">
        <f t="shared" si="0"/>
        <v>1.9900000000000001E-2</v>
      </c>
    </row>
    <row r="273" spans="1:3" ht="12.75" customHeight="1">
      <c r="A273" s="23">
        <v>43724</v>
      </c>
      <c r="B273" s="24">
        <v>2.08</v>
      </c>
      <c r="C273" s="3">
        <f t="shared" si="0"/>
        <v>2.0799999999999999E-2</v>
      </c>
    </row>
    <row r="274" spans="1:3" ht="12.75" customHeight="1">
      <c r="A274" s="23">
        <v>43725</v>
      </c>
      <c r="B274" s="24">
        <v>2.1</v>
      </c>
      <c r="C274" s="3">
        <f t="shared" si="0"/>
        <v>2.1000000000000001E-2</v>
      </c>
    </row>
    <row r="275" spans="1:3" ht="12.75" customHeight="1">
      <c r="A275" s="23">
        <v>43726</v>
      </c>
      <c r="B275" s="24">
        <v>1.94</v>
      </c>
      <c r="C275" s="3">
        <f t="shared" si="0"/>
        <v>1.9400000000000001E-2</v>
      </c>
    </row>
    <row r="276" spans="1:3" ht="12.75" customHeight="1">
      <c r="A276" s="23">
        <v>43727</v>
      </c>
      <c r="B276" s="24">
        <v>2.0099999999999998</v>
      </c>
      <c r="C276" s="3">
        <f t="shared" si="0"/>
        <v>2.0099999999999996E-2</v>
      </c>
    </row>
    <row r="277" spans="1:3" ht="12.75" customHeight="1">
      <c r="A277" s="23">
        <v>43728</v>
      </c>
      <c r="B277" s="24">
        <v>1.95</v>
      </c>
      <c r="C277" s="3">
        <f t="shared" si="0"/>
        <v>1.95E-2</v>
      </c>
    </row>
    <row r="278" spans="1:3" ht="12.75" customHeight="1">
      <c r="A278" s="23">
        <v>43731</v>
      </c>
      <c r="B278" s="24">
        <v>1.94</v>
      </c>
      <c r="C278" s="3">
        <f t="shared" si="0"/>
        <v>1.9400000000000001E-2</v>
      </c>
    </row>
    <row r="279" spans="1:3" ht="12.75" customHeight="1">
      <c r="A279" s="23">
        <v>43732</v>
      </c>
      <c r="B279" s="24">
        <v>1.9</v>
      </c>
      <c r="C279" s="3">
        <f t="shared" si="0"/>
        <v>1.9E-2</v>
      </c>
    </row>
    <row r="280" spans="1:3" ht="12.75" customHeight="1">
      <c r="A280" s="23">
        <v>43733</v>
      </c>
      <c r="B280" s="24">
        <v>1.8</v>
      </c>
      <c r="C280" s="3">
        <f t="shared" si="0"/>
        <v>1.8000000000000002E-2</v>
      </c>
    </row>
    <row r="281" spans="1:3" ht="12.75" customHeight="1">
      <c r="A281" s="23">
        <v>43734</v>
      </c>
      <c r="B281" s="24">
        <v>1.91</v>
      </c>
      <c r="C281" s="3">
        <f t="shared" si="0"/>
        <v>1.9099999999999999E-2</v>
      </c>
    </row>
    <row r="282" spans="1:3" ht="12.75" customHeight="1">
      <c r="A282" s="23">
        <v>43735</v>
      </c>
      <c r="B282" s="24">
        <v>1.9</v>
      </c>
      <c r="C282" s="3">
        <f t="shared" si="0"/>
        <v>1.9E-2</v>
      </c>
    </row>
    <row r="283" spans="1:3" ht="12.75" customHeight="1">
      <c r="A283" s="23">
        <v>43738</v>
      </c>
      <c r="B283" s="24">
        <v>1.91</v>
      </c>
      <c r="C283" s="3">
        <f t="shared" si="0"/>
        <v>1.9099999999999999E-2</v>
      </c>
    </row>
    <row r="284" spans="1:3" ht="12.75" customHeight="1">
      <c r="A284" s="23">
        <v>43739</v>
      </c>
      <c r="B284" s="24">
        <v>1.79</v>
      </c>
      <c r="C284" s="3">
        <f t="shared" si="0"/>
        <v>1.7899999999999999E-2</v>
      </c>
    </row>
    <row r="285" spans="1:3" ht="12.75" customHeight="1">
      <c r="A285" s="23">
        <v>43740</v>
      </c>
      <c r="B285" s="24">
        <v>1.75</v>
      </c>
      <c r="C285" s="3">
        <f t="shared" si="0"/>
        <v>1.7500000000000002E-2</v>
      </c>
    </row>
    <row r="286" spans="1:3" ht="12.75" customHeight="1">
      <c r="A286" s="23">
        <v>43741</v>
      </c>
      <c r="B286" s="24">
        <v>1.78</v>
      </c>
      <c r="C286" s="3">
        <f t="shared" si="0"/>
        <v>1.78E-2</v>
      </c>
    </row>
    <row r="287" spans="1:3" ht="12.75" customHeight="1">
      <c r="A287" s="23">
        <v>43742</v>
      </c>
      <c r="B287" s="24">
        <v>1.73</v>
      </c>
      <c r="C287" s="3">
        <f t="shared" si="0"/>
        <v>1.7299999999999999E-2</v>
      </c>
    </row>
    <row r="288" spans="1:3" ht="12.75" customHeight="1">
      <c r="A288" s="23">
        <v>43745</v>
      </c>
      <c r="B288" s="24">
        <v>1.76</v>
      </c>
      <c r="C288" s="3">
        <f t="shared" si="0"/>
        <v>1.7600000000000001E-2</v>
      </c>
    </row>
    <row r="289" spans="1:3" ht="12.75" customHeight="1">
      <c r="A289" s="23">
        <v>43746</v>
      </c>
      <c r="B289" s="24">
        <v>1.69</v>
      </c>
      <c r="C289" s="3">
        <f t="shared" si="0"/>
        <v>1.6899999999999998E-2</v>
      </c>
    </row>
    <row r="290" spans="1:3" ht="12.75" customHeight="1">
      <c r="A290" s="23">
        <v>43747</v>
      </c>
      <c r="B290" s="24">
        <v>1.69</v>
      </c>
      <c r="C290" s="3">
        <f t="shared" si="0"/>
        <v>1.6899999999999998E-2</v>
      </c>
    </row>
    <row r="291" spans="1:3" ht="12.75" customHeight="1">
      <c r="A291" s="23">
        <v>43748</v>
      </c>
      <c r="B291" s="24">
        <v>1.74</v>
      </c>
      <c r="C291" s="3">
        <f t="shared" si="0"/>
        <v>1.7399999999999999E-2</v>
      </c>
    </row>
    <row r="292" spans="1:3" ht="12.75" customHeight="1">
      <c r="A292" s="23">
        <v>43749</v>
      </c>
      <c r="B292" s="24">
        <v>1.76</v>
      </c>
      <c r="C292" s="3">
        <f t="shared" si="0"/>
        <v>1.7600000000000001E-2</v>
      </c>
    </row>
    <row r="293" spans="1:3" ht="12.75" customHeight="1">
      <c r="A293" s="23">
        <v>43753</v>
      </c>
      <c r="B293" s="24">
        <v>1.74</v>
      </c>
      <c r="C293" s="3">
        <f t="shared" si="0"/>
        <v>1.7399999999999999E-2</v>
      </c>
    </row>
    <row r="294" spans="1:3" ht="12.75" customHeight="1">
      <c r="A294" s="23">
        <v>43754</v>
      </c>
      <c r="B294" s="24">
        <v>1.71</v>
      </c>
      <c r="C294" s="3">
        <f t="shared" si="0"/>
        <v>1.7100000000000001E-2</v>
      </c>
    </row>
    <row r="295" spans="1:3" ht="12.75" customHeight="1">
      <c r="A295" s="23">
        <v>43755</v>
      </c>
      <c r="B295" s="24">
        <v>1.74</v>
      </c>
      <c r="C295" s="3">
        <f t="shared" si="0"/>
        <v>1.7399999999999999E-2</v>
      </c>
    </row>
    <row r="296" spans="1:3" ht="12.75" customHeight="1">
      <c r="A296" s="23">
        <v>43756</v>
      </c>
      <c r="B296" s="24">
        <v>1.75</v>
      </c>
      <c r="C296" s="3">
        <f t="shared" si="0"/>
        <v>1.7500000000000002E-2</v>
      </c>
    </row>
    <row r="297" spans="1:3" ht="12.75" customHeight="1">
      <c r="A297" s="23">
        <v>43759</v>
      </c>
      <c r="B297" s="24">
        <v>1.76</v>
      </c>
      <c r="C297" s="3">
        <f t="shared" si="0"/>
        <v>1.7600000000000001E-2</v>
      </c>
    </row>
    <row r="298" spans="1:3" ht="12.75" customHeight="1">
      <c r="A298" s="23">
        <v>43760</v>
      </c>
      <c r="B298" s="24">
        <v>1.75</v>
      </c>
      <c r="C298" s="3">
        <f t="shared" si="0"/>
        <v>1.7500000000000002E-2</v>
      </c>
    </row>
    <row r="299" spans="1:3" ht="12.75" customHeight="1">
      <c r="A299" s="23">
        <v>43761</v>
      </c>
      <c r="B299" s="24">
        <v>1.74</v>
      </c>
      <c r="C299" s="3">
        <f t="shared" si="0"/>
        <v>1.7399999999999999E-2</v>
      </c>
    </row>
    <row r="300" spans="1:3" ht="12.75" customHeight="1">
      <c r="A300" s="23">
        <v>43762</v>
      </c>
      <c r="B300" s="24">
        <v>1.75</v>
      </c>
      <c r="C300" s="3">
        <f t="shared" si="0"/>
        <v>1.7500000000000002E-2</v>
      </c>
    </row>
    <row r="301" spans="1:3" ht="12.75" customHeight="1">
      <c r="A301" s="23">
        <v>43763</v>
      </c>
      <c r="B301" s="24">
        <v>1.73</v>
      </c>
      <c r="C301" s="3">
        <f t="shared" si="0"/>
        <v>1.7299999999999999E-2</v>
      </c>
    </row>
    <row r="302" spans="1:3" ht="12.75" customHeight="1">
      <c r="A302" s="23">
        <v>43766</v>
      </c>
      <c r="B302" s="24">
        <v>1.74</v>
      </c>
      <c r="C302" s="3">
        <f t="shared" si="0"/>
        <v>1.7399999999999999E-2</v>
      </c>
    </row>
    <row r="303" spans="1:3" ht="12.75" customHeight="1">
      <c r="A303" s="23">
        <v>43767</v>
      </c>
      <c r="B303" s="24">
        <v>1.66</v>
      </c>
      <c r="C303" s="3">
        <f t="shared" si="0"/>
        <v>1.66E-2</v>
      </c>
    </row>
    <row r="304" spans="1:3" ht="12.75" customHeight="1">
      <c r="A304" s="23">
        <v>43768</v>
      </c>
      <c r="B304" s="24">
        <v>1.61</v>
      </c>
      <c r="C304" s="3">
        <f t="shared" si="0"/>
        <v>1.61E-2</v>
      </c>
    </row>
    <row r="305" spans="1:3" ht="12.75" customHeight="1">
      <c r="A305" s="23">
        <v>43769</v>
      </c>
      <c r="B305" s="24">
        <v>1.59</v>
      </c>
      <c r="C305" s="3">
        <f t="shared" si="0"/>
        <v>1.5900000000000001E-2</v>
      </c>
    </row>
    <row r="306" spans="1:3" ht="12.75" customHeight="1">
      <c r="A306" s="23">
        <v>43770</v>
      </c>
      <c r="B306" s="24">
        <v>1.58</v>
      </c>
      <c r="C306" s="3">
        <f t="shared" si="0"/>
        <v>1.5800000000000002E-2</v>
      </c>
    </row>
    <row r="307" spans="1:3" ht="12.75" customHeight="1">
      <c r="A307" s="23">
        <v>43773</v>
      </c>
      <c r="B307" s="24">
        <v>1.58</v>
      </c>
      <c r="C307" s="3">
        <f t="shared" si="0"/>
        <v>1.5800000000000002E-2</v>
      </c>
    </row>
    <row r="308" spans="1:3" ht="12.75" customHeight="1">
      <c r="A308" s="23">
        <v>43774</v>
      </c>
      <c r="B308" s="24">
        <v>1.56</v>
      </c>
      <c r="C308" s="3">
        <f t="shared" si="0"/>
        <v>1.5600000000000001E-2</v>
      </c>
    </row>
    <row r="309" spans="1:3" ht="12.75" customHeight="1">
      <c r="A309" s="23">
        <v>43775</v>
      </c>
      <c r="B309" s="24">
        <v>1.55</v>
      </c>
      <c r="C309" s="3">
        <f t="shared" si="0"/>
        <v>1.55E-2</v>
      </c>
    </row>
    <row r="310" spans="1:3" ht="12.75" customHeight="1">
      <c r="A310" s="23">
        <v>43776</v>
      </c>
      <c r="B310" s="24">
        <v>1.57</v>
      </c>
      <c r="C310" s="3">
        <f t="shared" si="0"/>
        <v>1.5700000000000002E-2</v>
      </c>
    </row>
    <row r="311" spans="1:3" ht="12.75" customHeight="1">
      <c r="A311" s="23">
        <v>43777</v>
      </c>
      <c r="B311" s="24">
        <v>1.56</v>
      </c>
      <c r="C311" s="3">
        <f t="shared" si="0"/>
        <v>1.5600000000000001E-2</v>
      </c>
    </row>
    <row r="312" spans="1:3" ht="12.75" customHeight="1">
      <c r="A312" s="23">
        <v>43781</v>
      </c>
      <c r="B312" s="24">
        <v>1.56</v>
      </c>
      <c r="C312" s="3">
        <f t="shared" si="0"/>
        <v>1.5600000000000001E-2</v>
      </c>
    </row>
    <row r="313" spans="1:3" ht="12.75" customHeight="1">
      <c r="A313" s="23">
        <v>43782</v>
      </c>
      <c r="B313" s="24">
        <v>1.56</v>
      </c>
      <c r="C313" s="3">
        <f t="shared" si="0"/>
        <v>1.5600000000000001E-2</v>
      </c>
    </row>
    <row r="314" spans="1:3" ht="12.75" customHeight="1">
      <c r="A314" s="23">
        <v>43783</v>
      </c>
      <c r="B314" s="24">
        <v>1.59</v>
      </c>
      <c r="C314" s="3">
        <f t="shared" si="0"/>
        <v>1.5900000000000001E-2</v>
      </c>
    </row>
    <row r="315" spans="1:3" ht="12.75" customHeight="1">
      <c r="A315" s="23">
        <v>43784</v>
      </c>
      <c r="B315" s="24">
        <v>1.59</v>
      </c>
      <c r="C315" s="3">
        <f t="shared" si="0"/>
        <v>1.5900000000000001E-2</v>
      </c>
    </row>
    <row r="316" spans="1:3" ht="12.75" customHeight="1">
      <c r="A316" s="23">
        <v>43787</v>
      </c>
      <c r="B316" s="24">
        <v>1.59</v>
      </c>
      <c r="C316" s="3">
        <f t="shared" si="0"/>
        <v>1.5900000000000001E-2</v>
      </c>
    </row>
    <row r="317" spans="1:3" ht="12.75" customHeight="1">
      <c r="A317" s="23">
        <v>43788</v>
      </c>
      <c r="B317" s="24">
        <v>1.58</v>
      </c>
      <c r="C317" s="3">
        <f t="shared" si="0"/>
        <v>1.5800000000000002E-2</v>
      </c>
    </row>
    <row r="318" spans="1:3" ht="12.75" customHeight="1">
      <c r="A318" s="23">
        <v>43789</v>
      </c>
      <c r="B318" s="24">
        <v>1.57</v>
      </c>
      <c r="C318" s="3">
        <f t="shared" si="0"/>
        <v>1.5700000000000002E-2</v>
      </c>
    </row>
    <row r="319" spans="1:3" ht="12.75" customHeight="1">
      <c r="A319" s="23">
        <v>43790</v>
      </c>
      <c r="B319" s="24">
        <v>1.57</v>
      </c>
      <c r="C319" s="3">
        <f t="shared" si="0"/>
        <v>1.5700000000000002E-2</v>
      </c>
    </row>
    <row r="320" spans="1:3" ht="12.75" customHeight="1">
      <c r="A320" s="23">
        <v>43791</v>
      </c>
      <c r="B320" s="24">
        <v>1.58</v>
      </c>
      <c r="C320" s="3">
        <f t="shared" si="0"/>
        <v>1.5800000000000002E-2</v>
      </c>
    </row>
    <row r="321" spans="1:3" ht="12.75" customHeight="1">
      <c r="A321" s="23">
        <v>43794</v>
      </c>
      <c r="B321" s="24">
        <v>1.6</v>
      </c>
      <c r="C321" s="3">
        <f t="shared" si="0"/>
        <v>1.6E-2</v>
      </c>
    </row>
    <row r="322" spans="1:3" ht="12.75" customHeight="1">
      <c r="A322" s="23">
        <v>43795</v>
      </c>
      <c r="B322" s="24">
        <v>1.63</v>
      </c>
      <c r="C322" s="3">
        <f t="shared" si="0"/>
        <v>1.6299999999999999E-2</v>
      </c>
    </row>
    <row r="323" spans="1:3" ht="12.75" customHeight="1">
      <c r="A323" s="23">
        <v>43796</v>
      </c>
      <c r="B323" s="24">
        <v>1.65</v>
      </c>
      <c r="C323" s="3">
        <f t="shared" si="0"/>
        <v>1.6500000000000001E-2</v>
      </c>
    </row>
    <row r="324" spans="1:3" ht="12.75" customHeight="1">
      <c r="A324" s="23">
        <v>43798</v>
      </c>
      <c r="B324" s="24">
        <v>1.62</v>
      </c>
      <c r="C324" s="3">
        <f t="shared" si="0"/>
        <v>1.6200000000000003E-2</v>
      </c>
    </row>
    <row r="325" spans="1:3" ht="12.75" customHeight="1">
      <c r="A325" s="23">
        <v>43801</v>
      </c>
      <c r="B325" s="24">
        <v>1.6</v>
      </c>
      <c r="C325" s="3">
        <f t="shared" si="0"/>
        <v>1.6E-2</v>
      </c>
    </row>
    <row r="326" spans="1:3" ht="12.75" customHeight="1">
      <c r="A326" s="23">
        <v>43802</v>
      </c>
      <c r="B326" s="24">
        <v>1.56</v>
      </c>
      <c r="C326" s="3">
        <f t="shared" si="0"/>
        <v>1.5600000000000001E-2</v>
      </c>
    </row>
    <row r="327" spans="1:3" ht="12.75" customHeight="1">
      <c r="A327" s="23">
        <v>43803</v>
      </c>
      <c r="B327" s="24">
        <v>1.59</v>
      </c>
      <c r="C327" s="3">
        <f t="shared" si="0"/>
        <v>1.5900000000000001E-2</v>
      </c>
    </row>
    <row r="328" spans="1:3" ht="12.75" customHeight="1">
      <c r="A328" s="23">
        <v>43804</v>
      </c>
      <c r="B328" s="24">
        <v>1.52</v>
      </c>
      <c r="C328" s="3">
        <f t="shared" si="0"/>
        <v>1.52E-2</v>
      </c>
    </row>
    <row r="329" spans="1:3" ht="12.75" customHeight="1">
      <c r="A329" s="23">
        <v>43805</v>
      </c>
      <c r="B329" s="24">
        <v>1.52</v>
      </c>
      <c r="C329" s="3">
        <f t="shared" si="0"/>
        <v>1.52E-2</v>
      </c>
    </row>
    <row r="330" spans="1:3" ht="12.75" customHeight="1">
      <c r="A330" s="23">
        <v>43808</v>
      </c>
      <c r="B330" s="24">
        <v>1.54</v>
      </c>
      <c r="C330" s="3">
        <f t="shared" si="0"/>
        <v>1.54E-2</v>
      </c>
    </row>
    <row r="331" spans="1:3" ht="12.75" customHeight="1">
      <c r="A331" s="23">
        <v>43809</v>
      </c>
      <c r="B331" s="24">
        <v>1.53</v>
      </c>
      <c r="C331" s="3">
        <f t="shared" si="0"/>
        <v>1.5300000000000001E-2</v>
      </c>
    </row>
    <row r="332" spans="1:3" ht="12.75" customHeight="1">
      <c r="A332" s="23">
        <v>43810</v>
      </c>
      <c r="B332" s="24">
        <v>1.54</v>
      </c>
      <c r="C332" s="3">
        <f t="shared" si="0"/>
        <v>1.54E-2</v>
      </c>
    </row>
    <row r="333" spans="1:3" ht="12.75" customHeight="1">
      <c r="A333" s="23">
        <v>43811</v>
      </c>
      <c r="B333" s="24">
        <v>1.57</v>
      </c>
      <c r="C333" s="3">
        <f t="shared" si="0"/>
        <v>1.5700000000000002E-2</v>
      </c>
    </row>
    <row r="334" spans="1:3" ht="12.75" customHeight="1">
      <c r="A334" s="23">
        <v>43812</v>
      </c>
      <c r="B334" s="24">
        <v>1.55</v>
      </c>
      <c r="C334" s="3">
        <f t="shared" si="0"/>
        <v>1.55E-2</v>
      </c>
    </row>
    <row r="335" spans="1:3" ht="12.75" customHeight="1">
      <c r="A335" s="23">
        <v>43815</v>
      </c>
      <c r="B335" s="24">
        <v>1.57</v>
      </c>
      <c r="C335" s="3">
        <f t="shared" si="0"/>
        <v>1.5700000000000002E-2</v>
      </c>
    </row>
    <row r="336" spans="1:3" ht="12.75" customHeight="1">
      <c r="A336" s="23">
        <v>43816</v>
      </c>
      <c r="B336" s="24">
        <v>1.56</v>
      </c>
      <c r="C336" s="3">
        <f t="shared" si="0"/>
        <v>1.5600000000000001E-2</v>
      </c>
    </row>
    <row r="337" spans="1:3" ht="12.75" customHeight="1">
      <c r="A337" s="23">
        <v>43817</v>
      </c>
      <c r="B337" s="24">
        <v>1.56</v>
      </c>
      <c r="C337" s="3">
        <f t="shared" si="0"/>
        <v>1.5600000000000001E-2</v>
      </c>
    </row>
    <row r="338" spans="1:3" ht="12.75" customHeight="1">
      <c r="A338" s="23">
        <v>43818</v>
      </c>
      <c r="B338" s="24">
        <v>1.54</v>
      </c>
      <c r="C338" s="3">
        <f t="shared" si="0"/>
        <v>1.54E-2</v>
      </c>
    </row>
    <row r="339" spans="1:3" ht="12.75" customHeight="1">
      <c r="A339" s="23">
        <v>43819</v>
      </c>
      <c r="B339" s="24">
        <v>1.57</v>
      </c>
      <c r="C339" s="3">
        <f t="shared" si="0"/>
        <v>1.5700000000000002E-2</v>
      </c>
    </row>
    <row r="340" spans="1:3" ht="12.75" customHeight="1">
      <c r="A340" s="23">
        <v>43822</v>
      </c>
      <c r="B340" s="24">
        <v>1.57</v>
      </c>
      <c r="C340" s="3">
        <f t="shared" si="0"/>
        <v>1.5700000000000002E-2</v>
      </c>
    </row>
    <row r="341" spans="1:3" ht="12.75" customHeight="1">
      <c r="A341" s="23">
        <v>43823</v>
      </c>
      <c r="B341" s="24">
        <v>1.55</v>
      </c>
      <c r="C341" s="3">
        <f t="shared" si="0"/>
        <v>1.55E-2</v>
      </c>
    </row>
    <row r="342" spans="1:3" ht="12.75" customHeight="1">
      <c r="A342" s="23">
        <v>43825</v>
      </c>
      <c r="B342" s="24">
        <v>1.59</v>
      </c>
      <c r="C342" s="3">
        <f t="shared" si="0"/>
        <v>1.5900000000000001E-2</v>
      </c>
    </row>
    <row r="343" spans="1:3" ht="12.75" customHeight="1">
      <c r="A343" s="23">
        <v>43826</v>
      </c>
      <c r="B343" s="24">
        <v>1.56</v>
      </c>
      <c r="C343" s="3">
        <f t="shared" si="0"/>
        <v>1.5600000000000001E-2</v>
      </c>
    </row>
    <row r="344" spans="1:3" ht="12.75" customHeight="1">
      <c r="A344" s="23">
        <v>43829</v>
      </c>
      <c r="B344" s="24">
        <v>1.51</v>
      </c>
      <c r="C344" s="3">
        <f t="shared" si="0"/>
        <v>1.5100000000000001E-2</v>
      </c>
    </row>
    <row r="345" spans="1:3" ht="12.75" customHeight="1">
      <c r="A345" s="23">
        <v>43830</v>
      </c>
      <c r="B345" s="24">
        <v>1.48</v>
      </c>
      <c r="C345" s="3">
        <f t="shared" si="0"/>
        <v>1.4800000000000001E-2</v>
      </c>
    </row>
    <row r="346" spans="1:3" ht="12.75" customHeight="1">
      <c r="A346" s="23">
        <v>43832</v>
      </c>
      <c r="B346" s="24">
        <v>1.53</v>
      </c>
      <c r="C346" s="3">
        <f t="shared" si="0"/>
        <v>1.5300000000000001E-2</v>
      </c>
    </row>
    <row r="347" spans="1:3" ht="12.75" customHeight="1">
      <c r="A347" s="23">
        <v>43833</v>
      </c>
      <c r="B347" s="24">
        <v>1.52</v>
      </c>
      <c r="C347" s="3">
        <f t="shared" si="0"/>
        <v>1.52E-2</v>
      </c>
    </row>
    <row r="348" spans="1:3" ht="12.75" customHeight="1">
      <c r="A348" s="23">
        <v>43836</v>
      </c>
      <c r="B348" s="24">
        <v>1.54</v>
      </c>
      <c r="C348" s="3">
        <f t="shared" si="0"/>
        <v>1.54E-2</v>
      </c>
    </row>
    <row r="349" spans="1:3" ht="12.75" customHeight="1">
      <c r="A349" s="23">
        <v>43837</v>
      </c>
      <c r="B349" s="24">
        <v>1.52</v>
      </c>
      <c r="C349" s="3">
        <f t="shared" si="0"/>
        <v>1.52E-2</v>
      </c>
    </row>
    <row r="350" spans="1:3" ht="12.75" customHeight="1">
      <c r="A350" s="23">
        <v>43838</v>
      </c>
      <c r="B350" s="24">
        <v>1.5</v>
      </c>
      <c r="C350" s="3">
        <f t="shared" si="0"/>
        <v>1.4999999999999999E-2</v>
      </c>
    </row>
    <row r="351" spans="1:3" ht="12.75" customHeight="1">
      <c r="A351" s="23">
        <v>43839</v>
      </c>
      <c r="B351" s="24">
        <v>1.53</v>
      </c>
      <c r="C351" s="3">
        <f t="shared" si="0"/>
        <v>1.5300000000000001E-2</v>
      </c>
    </row>
    <row r="352" spans="1:3" ht="12.75" customHeight="1">
      <c r="A352" s="23">
        <v>43840</v>
      </c>
      <c r="B352" s="24">
        <v>1.52</v>
      </c>
      <c r="C352" s="3">
        <f t="shared" si="0"/>
        <v>1.52E-2</v>
      </c>
    </row>
    <row r="353" spans="1:3" ht="12.75" customHeight="1">
      <c r="A353" s="23">
        <v>43843</v>
      </c>
      <c r="B353" s="24">
        <v>1.54</v>
      </c>
      <c r="C353" s="3">
        <f t="shared" si="0"/>
        <v>1.54E-2</v>
      </c>
    </row>
    <row r="354" spans="1:3" ht="12.75" customHeight="1">
      <c r="A354" s="23">
        <v>43844</v>
      </c>
      <c r="B354" s="24">
        <v>1.53</v>
      </c>
      <c r="C354" s="3">
        <f t="shared" si="0"/>
        <v>1.5300000000000001E-2</v>
      </c>
    </row>
    <row r="355" spans="1:3" ht="12.75" customHeight="1">
      <c r="A355" s="23">
        <v>43845</v>
      </c>
      <c r="B355" s="24">
        <v>1.53</v>
      </c>
      <c r="C355" s="3">
        <f t="shared" si="0"/>
        <v>1.5300000000000001E-2</v>
      </c>
    </row>
    <row r="356" spans="1:3" ht="12.75" customHeight="1">
      <c r="A356" s="23">
        <v>43846</v>
      </c>
      <c r="B356" s="24">
        <v>1.54</v>
      </c>
      <c r="C356" s="3">
        <f t="shared" si="0"/>
        <v>1.54E-2</v>
      </c>
    </row>
    <row r="357" spans="1:3" ht="12.75" customHeight="1">
      <c r="A357" s="23">
        <v>43847</v>
      </c>
      <c r="B357" s="24">
        <v>1.54</v>
      </c>
      <c r="C357" s="3">
        <f t="shared" si="0"/>
        <v>1.54E-2</v>
      </c>
    </row>
    <row r="358" spans="1:3" ht="12.75" customHeight="1">
      <c r="A358" s="23">
        <v>43851</v>
      </c>
      <c r="B358" s="24">
        <v>1.52</v>
      </c>
      <c r="C358" s="3">
        <f t="shared" si="0"/>
        <v>1.52E-2</v>
      </c>
    </row>
    <row r="359" spans="1:3" ht="12.75" customHeight="1">
      <c r="A359" s="23">
        <v>43852</v>
      </c>
      <c r="B359" s="24">
        <v>1.52</v>
      </c>
      <c r="C359" s="3">
        <f t="shared" si="0"/>
        <v>1.52E-2</v>
      </c>
    </row>
    <row r="360" spans="1:3" ht="12.75" customHeight="1">
      <c r="A360" s="23">
        <v>43853</v>
      </c>
      <c r="B360" s="24">
        <v>1.55</v>
      </c>
      <c r="C360" s="3">
        <f t="shared" si="0"/>
        <v>1.55E-2</v>
      </c>
    </row>
    <row r="361" spans="1:3" ht="12.75" customHeight="1">
      <c r="A361" s="23">
        <v>43854</v>
      </c>
      <c r="B361" s="24">
        <v>1.54</v>
      </c>
      <c r="C361" s="3">
        <f t="shared" si="0"/>
        <v>1.54E-2</v>
      </c>
    </row>
    <row r="362" spans="1:3" ht="12.75" customHeight="1">
      <c r="A362" s="23">
        <v>43857</v>
      </c>
      <c r="B362" s="24">
        <v>1.53</v>
      </c>
      <c r="C362" s="3">
        <f t="shared" si="0"/>
        <v>1.5300000000000001E-2</v>
      </c>
    </row>
    <row r="363" spans="1:3" ht="12.75" customHeight="1">
      <c r="A363" s="23">
        <v>43858</v>
      </c>
      <c r="B363" s="24">
        <v>1.53</v>
      </c>
      <c r="C363" s="3">
        <f t="shared" si="0"/>
        <v>1.5300000000000001E-2</v>
      </c>
    </row>
    <row r="364" spans="1:3" ht="12.75" customHeight="1">
      <c r="A364" s="23">
        <v>43859</v>
      </c>
      <c r="B364" s="24">
        <v>1.52</v>
      </c>
      <c r="C364" s="3">
        <f t="shared" si="0"/>
        <v>1.52E-2</v>
      </c>
    </row>
    <row r="365" spans="1:3" ht="12.75" customHeight="1">
      <c r="A365" s="23">
        <v>43860</v>
      </c>
      <c r="B365" s="24">
        <v>1.59</v>
      </c>
      <c r="C365" s="3">
        <f t="shared" si="0"/>
        <v>1.5900000000000001E-2</v>
      </c>
    </row>
    <row r="366" spans="1:3" ht="12.75" customHeight="1">
      <c r="A366" s="23">
        <v>43861</v>
      </c>
      <c r="B366" s="24">
        <v>1.56</v>
      </c>
      <c r="C366" s="3">
        <f t="shared" si="0"/>
        <v>1.5600000000000001E-2</v>
      </c>
    </row>
    <row r="367" spans="1:3" ht="12.75" customHeight="1">
      <c r="A367" s="23">
        <v>43864</v>
      </c>
      <c r="B367" s="24">
        <v>1.56</v>
      </c>
      <c r="C367" s="3">
        <f t="shared" si="0"/>
        <v>1.5600000000000001E-2</v>
      </c>
    </row>
    <row r="368" spans="1:3" ht="12.75" customHeight="1">
      <c r="A368" s="23">
        <v>43865</v>
      </c>
      <c r="B368" s="24">
        <v>1.55</v>
      </c>
      <c r="C368" s="3">
        <f t="shared" si="0"/>
        <v>1.55E-2</v>
      </c>
    </row>
    <row r="369" spans="1:3" ht="12.75" customHeight="1">
      <c r="A369" s="23">
        <v>43866</v>
      </c>
      <c r="B369" s="24">
        <v>1.55</v>
      </c>
      <c r="C369" s="3">
        <f t="shared" si="0"/>
        <v>1.55E-2</v>
      </c>
    </row>
    <row r="370" spans="1:3" ht="12.75" customHeight="1">
      <c r="A370" s="23">
        <v>43867</v>
      </c>
      <c r="B370" s="24">
        <v>1.59</v>
      </c>
      <c r="C370" s="3">
        <f t="shared" si="0"/>
        <v>1.5900000000000001E-2</v>
      </c>
    </row>
    <row r="371" spans="1:3" ht="12.75" customHeight="1">
      <c r="A371" s="23">
        <v>43868</v>
      </c>
      <c r="B371" s="24">
        <v>1.57</v>
      </c>
      <c r="C371" s="3">
        <f t="shared" si="0"/>
        <v>1.5700000000000002E-2</v>
      </c>
    </row>
    <row r="372" spans="1:3" ht="12.75" customHeight="1">
      <c r="A372" s="23">
        <v>43871</v>
      </c>
      <c r="B372" s="24">
        <v>1.58</v>
      </c>
      <c r="C372" s="3">
        <f t="shared" si="0"/>
        <v>1.5800000000000002E-2</v>
      </c>
    </row>
    <row r="373" spans="1:3" ht="12.75" customHeight="1">
      <c r="A373" s="23">
        <v>43872</v>
      </c>
      <c r="B373" s="24">
        <v>1.57</v>
      </c>
      <c r="C373" s="3">
        <f t="shared" si="0"/>
        <v>1.5700000000000002E-2</v>
      </c>
    </row>
    <row r="374" spans="1:3" ht="12.75" customHeight="1">
      <c r="A374" s="23">
        <v>43873</v>
      </c>
      <c r="B374" s="24">
        <v>1.57</v>
      </c>
      <c r="C374" s="3">
        <f t="shared" si="0"/>
        <v>1.5700000000000002E-2</v>
      </c>
    </row>
    <row r="375" spans="1:3" ht="12.75" customHeight="1">
      <c r="A375" s="23">
        <v>43874</v>
      </c>
      <c r="B375" s="24">
        <v>1.59</v>
      </c>
      <c r="C375" s="3">
        <f t="shared" si="0"/>
        <v>1.5900000000000001E-2</v>
      </c>
    </row>
    <row r="376" spans="1:3" ht="12.75" customHeight="1">
      <c r="A376" s="23">
        <v>43875</v>
      </c>
      <c r="B376" s="24">
        <v>1.6</v>
      </c>
      <c r="C376" s="3">
        <f t="shared" si="0"/>
        <v>1.6E-2</v>
      </c>
    </row>
    <row r="377" spans="1:3" ht="12.75" customHeight="1">
      <c r="A377" s="23">
        <v>43879</v>
      </c>
      <c r="B377" s="24">
        <v>1.61</v>
      </c>
      <c r="C377" s="3">
        <f t="shared" si="0"/>
        <v>1.61E-2</v>
      </c>
    </row>
    <row r="378" spans="1:3" ht="12.75" customHeight="1">
      <c r="A378" s="23">
        <v>43880</v>
      </c>
      <c r="B378" s="24">
        <v>1.61</v>
      </c>
      <c r="C378" s="3">
        <f t="shared" si="0"/>
        <v>1.61E-2</v>
      </c>
    </row>
    <row r="379" spans="1:3" ht="12.75" customHeight="1">
      <c r="A379" s="23">
        <v>43881</v>
      </c>
      <c r="B379" s="24">
        <v>1.61</v>
      </c>
      <c r="C379" s="3">
        <f t="shared" si="0"/>
        <v>1.61E-2</v>
      </c>
    </row>
    <row r="380" spans="1:3" ht="12.75" customHeight="1">
      <c r="A380" s="23">
        <v>43882</v>
      </c>
      <c r="B380" s="24">
        <v>1.6</v>
      </c>
      <c r="C380" s="3">
        <f t="shared" si="0"/>
        <v>1.6E-2</v>
      </c>
    </row>
    <row r="381" spans="1:3" ht="12.75" customHeight="1">
      <c r="A381" s="23">
        <v>43885</v>
      </c>
      <c r="B381" s="24">
        <v>1.6</v>
      </c>
      <c r="C381" s="3">
        <f t="shared" si="0"/>
        <v>1.6E-2</v>
      </c>
    </row>
    <row r="382" spans="1:3" ht="12.75" customHeight="1">
      <c r="A382" s="23">
        <v>43886</v>
      </c>
      <c r="B382" s="24">
        <v>1.59</v>
      </c>
      <c r="C382" s="3">
        <f t="shared" si="0"/>
        <v>1.5900000000000001E-2</v>
      </c>
    </row>
    <row r="383" spans="1:3" ht="12.75" customHeight="1">
      <c r="A383" s="23">
        <v>43887</v>
      </c>
      <c r="B383" s="24">
        <v>1.59</v>
      </c>
      <c r="C383" s="3">
        <f t="shared" si="0"/>
        <v>1.5900000000000001E-2</v>
      </c>
    </row>
    <row r="384" spans="1:3" ht="12.75" customHeight="1">
      <c r="A384" s="23">
        <v>43888</v>
      </c>
      <c r="B384" s="24">
        <v>1.56</v>
      </c>
      <c r="C384" s="3">
        <f t="shared" si="0"/>
        <v>1.5600000000000001E-2</v>
      </c>
    </row>
    <row r="385" spans="1:3" ht="12.75" customHeight="1">
      <c r="A385" s="23">
        <v>43889</v>
      </c>
      <c r="B385" s="24">
        <v>1.45</v>
      </c>
      <c r="C385" s="3">
        <f t="shared" si="0"/>
        <v>1.4499999999999999E-2</v>
      </c>
    </row>
    <row r="386" spans="1:3" ht="12.75" customHeight="1">
      <c r="A386" s="23">
        <v>43892</v>
      </c>
      <c r="B386" s="24">
        <v>1.41</v>
      </c>
      <c r="C386" s="3">
        <f t="shared" si="0"/>
        <v>1.41E-2</v>
      </c>
    </row>
    <row r="387" spans="1:3" ht="12.75" customHeight="1">
      <c r="A387" s="23">
        <v>43893</v>
      </c>
      <c r="B387" s="24">
        <v>1.1100000000000001</v>
      </c>
      <c r="C387" s="3">
        <f t="shared" si="0"/>
        <v>1.11E-2</v>
      </c>
    </row>
    <row r="388" spans="1:3" ht="12.75" customHeight="1">
      <c r="A388" s="23">
        <v>43894</v>
      </c>
      <c r="B388" s="24">
        <v>1</v>
      </c>
      <c r="C388" s="3">
        <f t="shared" si="0"/>
        <v>0.01</v>
      </c>
    </row>
    <row r="389" spans="1:3" ht="12.75" customHeight="1">
      <c r="A389" s="23">
        <v>43895</v>
      </c>
      <c r="B389" s="24">
        <v>0.92</v>
      </c>
      <c r="C389" s="3">
        <f t="shared" si="0"/>
        <v>9.1999999999999998E-3</v>
      </c>
    </row>
    <row r="390" spans="1:3" ht="12.75" customHeight="1">
      <c r="A390" s="23">
        <v>43896</v>
      </c>
      <c r="B390" s="24">
        <v>0.79</v>
      </c>
      <c r="C390" s="3">
        <f t="shared" si="0"/>
        <v>7.9000000000000008E-3</v>
      </c>
    </row>
    <row r="391" spans="1:3" ht="12.75" customHeight="1">
      <c r="A391" s="23">
        <v>43899</v>
      </c>
      <c r="B391" s="24">
        <v>0.56999999999999995</v>
      </c>
      <c r="C391" s="3">
        <f t="shared" si="0"/>
        <v>5.6999999999999993E-3</v>
      </c>
    </row>
    <row r="392" spans="1:3" ht="12.75" customHeight="1">
      <c r="A392" s="23">
        <v>43900</v>
      </c>
      <c r="B392" s="24">
        <v>0.56999999999999995</v>
      </c>
      <c r="C392" s="3">
        <f t="shared" si="0"/>
        <v>5.6999999999999993E-3</v>
      </c>
    </row>
    <row r="393" spans="1:3" ht="12.75" customHeight="1">
      <c r="A393" s="23">
        <v>43901</v>
      </c>
      <c r="B393" s="24">
        <v>0.42</v>
      </c>
      <c r="C393" s="3">
        <f t="shared" si="0"/>
        <v>4.1999999999999997E-3</v>
      </c>
    </row>
    <row r="394" spans="1:3" ht="12.75" customHeight="1">
      <c r="A394" s="23">
        <v>43902</v>
      </c>
      <c r="B394" s="24">
        <v>0.41</v>
      </c>
      <c r="C394" s="3">
        <f t="shared" si="0"/>
        <v>4.0999999999999995E-3</v>
      </c>
    </row>
    <row r="395" spans="1:3" ht="12.75" customHeight="1">
      <c r="A395" s="23">
        <v>43903</v>
      </c>
      <c r="B395" s="24">
        <v>0.33</v>
      </c>
      <c r="C395" s="3">
        <f t="shared" si="0"/>
        <v>3.3E-3</v>
      </c>
    </row>
    <row r="396" spans="1:3" ht="12.75" customHeight="1">
      <c r="A396" s="23">
        <v>43906</v>
      </c>
      <c r="B396" s="24">
        <v>0.25</v>
      </c>
      <c r="C396" s="3">
        <f t="shared" si="0"/>
        <v>2.5000000000000001E-3</v>
      </c>
    </row>
    <row r="397" spans="1:3" ht="12.75" customHeight="1">
      <c r="A397" s="23">
        <v>43907</v>
      </c>
      <c r="B397" s="24">
        <v>0.12</v>
      </c>
      <c r="C397" s="3">
        <f t="shared" si="0"/>
        <v>1.1999999999999999E-3</v>
      </c>
    </row>
    <row r="398" spans="1:3" ht="12.75" customHeight="1">
      <c r="A398" s="23">
        <v>43908</v>
      </c>
      <c r="B398" s="24">
        <v>0.04</v>
      </c>
      <c r="C398" s="3">
        <f t="shared" si="0"/>
        <v>4.0000000000000002E-4</v>
      </c>
    </row>
    <row r="399" spans="1:3" ht="12.75" customHeight="1">
      <c r="A399" s="23">
        <v>43909</v>
      </c>
      <c r="B399" s="24">
        <v>0.04</v>
      </c>
      <c r="C399" s="3">
        <f t="shared" si="0"/>
        <v>4.0000000000000002E-4</v>
      </c>
    </row>
    <row r="400" spans="1:3" ht="12.75" customHeight="1">
      <c r="A400" s="23">
        <v>43910</v>
      </c>
      <c r="B400" s="24">
        <v>0.04</v>
      </c>
      <c r="C400" s="3">
        <f t="shared" si="0"/>
        <v>4.0000000000000002E-4</v>
      </c>
    </row>
    <row r="401" spans="1:3" ht="12.75" customHeight="1">
      <c r="A401" s="23">
        <v>43913</v>
      </c>
      <c r="B401" s="24">
        <v>0.01</v>
      </c>
      <c r="C401" s="3">
        <f t="shared" si="0"/>
        <v>1E-4</v>
      </c>
    </row>
    <row r="402" spans="1:3" ht="12.75" customHeight="1">
      <c r="A402" s="23">
        <v>43914</v>
      </c>
      <c r="B402" s="24">
        <v>0.01</v>
      </c>
      <c r="C402" s="3">
        <f t="shared" si="0"/>
        <v>1E-4</v>
      </c>
    </row>
    <row r="403" spans="1:3" ht="12.75" customHeight="1">
      <c r="A403" s="23">
        <v>43915</v>
      </c>
      <c r="B403" s="24">
        <v>0</v>
      </c>
      <c r="C403" s="3">
        <f t="shared" si="0"/>
        <v>0</v>
      </c>
    </row>
    <row r="404" spans="1:3" ht="12.75" customHeight="1">
      <c r="A404" s="23">
        <v>43916</v>
      </c>
      <c r="B404" s="24">
        <v>0.01</v>
      </c>
      <c r="C404" s="3">
        <f t="shared" si="0"/>
        <v>1E-4</v>
      </c>
    </row>
    <row r="405" spans="1:3" ht="12.75" customHeight="1">
      <c r="A405" s="23">
        <v>43917</v>
      </c>
      <c r="B405" s="24">
        <v>0.01</v>
      </c>
      <c r="C405" s="3">
        <f t="shared" si="0"/>
        <v>1E-4</v>
      </c>
    </row>
    <row r="406" spans="1:3" ht="12.75" customHeight="1">
      <c r="A406" s="23">
        <v>43920</v>
      </c>
      <c r="B406" s="24">
        <v>0.04</v>
      </c>
      <c r="C406" s="3">
        <f t="shared" si="0"/>
        <v>4.0000000000000002E-4</v>
      </c>
    </row>
    <row r="407" spans="1:3" ht="12.75" customHeight="1">
      <c r="A407" s="23">
        <v>43921</v>
      </c>
      <c r="B407" s="24">
        <v>0.05</v>
      </c>
      <c r="C407" s="3">
        <f t="shared" si="0"/>
        <v>5.0000000000000001E-4</v>
      </c>
    </row>
    <row r="408" spans="1:3" ht="12.75" customHeight="1">
      <c r="A408" s="23">
        <v>43922</v>
      </c>
      <c r="B408" s="24">
        <v>0.03</v>
      </c>
      <c r="C408" s="3">
        <f t="shared" si="0"/>
        <v>2.9999999999999997E-4</v>
      </c>
    </row>
    <row r="409" spans="1:3" ht="12.75" customHeight="1">
      <c r="A409" s="23">
        <v>43923</v>
      </c>
      <c r="B409" s="24">
        <v>0.09</v>
      </c>
      <c r="C409" s="3">
        <f t="shared" si="0"/>
        <v>8.9999999999999998E-4</v>
      </c>
    </row>
    <row r="410" spans="1:3" ht="12.75" customHeight="1">
      <c r="A410" s="23">
        <v>43924</v>
      </c>
      <c r="B410" s="24">
        <v>0.09</v>
      </c>
      <c r="C410" s="3">
        <f t="shared" si="0"/>
        <v>8.9999999999999998E-4</v>
      </c>
    </row>
    <row r="411" spans="1:3" ht="12.75" customHeight="1">
      <c r="A411" s="23">
        <v>43927</v>
      </c>
      <c r="B411" s="24">
        <v>0.09</v>
      </c>
      <c r="C411" s="3">
        <f t="shared" si="0"/>
        <v>8.9999999999999998E-4</v>
      </c>
    </row>
    <row r="412" spans="1:3" ht="12.75" customHeight="1">
      <c r="A412" s="23">
        <v>43928</v>
      </c>
      <c r="B412" s="24">
        <v>0.1</v>
      </c>
      <c r="C412" s="3">
        <f t="shared" si="0"/>
        <v>1E-3</v>
      </c>
    </row>
    <row r="413" spans="1:3" ht="12.75" customHeight="1">
      <c r="A413" s="23">
        <v>43929</v>
      </c>
      <c r="B413" s="24">
        <v>0.14000000000000001</v>
      </c>
      <c r="C413" s="3">
        <f t="shared" si="0"/>
        <v>1.4000000000000002E-3</v>
      </c>
    </row>
    <row r="414" spans="1:3" ht="12.75" customHeight="1">
      <c r="A414" s="23">
        <v>43930</v>
      </c>
      <c r="B414" s="24">
        <v>0.2</v>
      </c>
      <c r="C414" s="3">
        <f t="shared" si="0"/>
        <v>2E-3</v>
      </c>
    </row>
    <row r="415" spans="1:3" ht="12.75" customHeight="1">
      <c r="A415" s="23">
        <v>43934</v>
      </c>
      <c r="B415" s="24">
        <v>0.17</v>
      </c>
      <c r="C415" s="3">
        <f t="shared" si="0"/>
        <v>1.7000000000000001E-3</v>
      </c>
    </row>
    <row r="416" spans="1:3" ht="12.75" customHeight="1">
      <c r="A416" s="23">
        <v>43935</v>
      </c>
      <c r="B416" s="24">
        <v>0.17</v>
      </c>
      <c r="C416" s="3">
        <f t="shared" si="0"/>
        <v>1.7000000000000001E-3</v>
      </c>
    </row>
    <row r="417" spans="1:3" ht="12.75" customHeight="1">
      <c r="A417" s="23">
        <v>43936</v>
      </c>
      <c r="B417" s="24">
        <v>0.14000000000000001</v>
      </c>
      <c r="C417" s="3">
        <f t="shared" si="0"/>
        <v>1.4000000000000002E-3</v>
      </c>
    </row>
    <row r="418" spans="1:3" ht="12.75" customHeight="1">
      <c r="A418" s="23">
        <v>43937</v>
      </c>
      <c r="B418" s="24">
        <v>0.14000000000000001</v>
      </c>
      <c r="C418" s="3">
        <f t="shared" si="0"/>
        <v>1.4000000000000002E-3</v>
      </c>
    </row>
    <row r="419" spans="1:3" ht="12.75" customHeight="1">
      <c r="A419" s="23">
        <v>43938</v>
      </c>
      <c r="B419" s="24">
        <v>0.12</v>
      </c>
      <c r="C419" s="3">
        <f t="shared" si="0"/>
        <v>1.1999999999999999E-3</v>
      </c>
    </row>
    <row r="420" spans="1:3" ht="12.75" customHeight="1">
      <c r="A420" s="23">
        <v>43941</v>
      </c>
      <c r="B420" s="24">
        <v>0.1</v>
      </c>
      <c r="C420" s="3">
        <f t="shared" si="0"/>
        <v>1E-3</v>
      </c>
    </row>
    <row r="421" spans="1:3" ht="12.75" customHeight="1">
      <c r="A421" s="23">
        <v>43942</v>
      </c>
      <c r="B421" s="24">
        <v>0.08</v>
      </c>
      <c r="C421" s="3">
        <f t="shared" si="0"/>
        <v>8.0000000000000004E-4</v>
      </c>
    </row>
    <row r="422" spans="1:3" ht="12.75" customHeight="1">
      <c r="A422" s="23">
        <v>43943</v>
      </c>
      <c r="B422" s="24">
        <v>0.09</v>
      </c>
      <c r="C422" s="3">
        <f t="shared" si="0"/>
        <v>8.9999999999999998E-4</v>
      </c>
    </row>
    <row r="423" spans="1:3" ht="12.75" customHeight="1">
      <c r="A423" s="23">
        <v>43944</v>
      </c>
      <c r="B423" s="24">
        <v>0.09</v>
      </c>
      <c r="C423" s="3">
        <f t="shared" si="0"/>
        <v>8.9999999999999998E-4</v>
      </c>
    </row>
    <row r="424" spans="1:3" ht="12.75" customHeight="1">
      <c r="A424" s="23">
        <v>43945</v>
      </c>
      <c r="B424" s="24">
        <v>0.1</v>
      </c>
      <c r="C424" s="3">
        <f t="shared" si="0"/>
        <v>1E-3</v>
      </c>
    </row>
    <row r="425" spans="1:3" ht="12.75" customHeight="1">
      <c r="A425" s="23">
        <v>43948</v>
      </c>
      <c r="B425" s="24">
        <v>0.09</v>
      </c>
      <c r="C425" s="3">
        <f t="shared" si="0"/>
        <v>8.9999999999999998E-4</v>
      </c>
    </row>
    <row r="426" spans="1:3" ht="12.75" customHeight="1">
      <c r="A426" s="23">
        <v>43949</v>
      </c>
      <c r="B426" s="24">
        <v>0.08</v>
      </c>
      <c r="C426" s="3">
        <f t="shared" si="0"/>
        <v>8.0000000000000004E-4</v>
      </c>
    </row>
    <row r="427" spans="1:3" ht="12.75" customHeight="1">
      <c r="A427" s="23">
        <v>43950</v>
      </c>
      <c r="B427" s="24">
        <v>0.1</v>
      </c>
      <c r="C427" s="3">
        <f t="shared" si="0"/>
        <v>1E-3</v>
      </c>
    </row>
    <row r="428" spans="1:3" ht="12.75" customHeight="1">
      <c r="A428" s="23">
        <v>43951</v>
      </c>
      <c r="B428" s="24">
        <v>0.1</v>
      </c>
      <c r="C428" s="3">
        <f t="shared" si="0"/>
        <v>1E-3</v>
      </c>
    </row>
    <row r="429" spans="1:3" ht="12.75" customHeight="1">
      <c r="A429" s="23">
        <v>43952</v>
      </c>
      <c r="B429" s="24">
        <v>0.1</v>
      </c>
      <c r="C429" s="3">
        <f t="shared" si="0"/>
        <v>1E-3</v>
      </c>
    </row>
    <row r="430" spans="1:3" ht="12.75" customHeight="1">
      <c r="A430" s="23">
        <v>43955</v>
      </c>
      <c r="B430" s="24">
        <v>0.1</v>
      </c>
      <c r="C430" s="3">
        <f t="shared" si="0"/>
        <v>1E-3</v>
      </c>
    </row>
    <row r="431" spans="1:3" ht="12.75" customHeight="1">
      <c r="A431" s="23">
        <v>43956</v>
      </c>
      <c r="B431" s="24">
        <v>0.09</v>
      </c>
      <c r="C431" s="3">
        <f t="shared" si="0"/>
        <v>8.9999999999999998E-4</v>
      </c>
    </row>
    <row r="432" spans="1:3" ht="12.75" customHeight="1">
      <c r="A432" s="23">
        <v>43957</v>
      </c>
      <c r="B432" s="24">
        <v>0.08</v>
      </c>
      <c r="C432" s="3">
        <f t="shared" si="0"/>
        <v>8.0000000000000004E-4</v>
      </c>
    </row>
    <row r="433" spans="1:3" ht="12.75" customHeight="1">
      <c r="A433" s="23">
        <v>43958</v>
      </c>
      <c r="B433" s="24">
        <v>0.1</v>
      </c>
      <c r="C433" s="3">
        <f t="shared" si="0"/>
        <v>1E-3</v>
      </c>
    </row>
    <row r="434" spans="1:3" ht="12.75" customHeight="1">
      <c r="A434" s="23">
        <v>43959</v>
      </c>
      <c r="B434" s="24">
        <v>0.1</v>
      </c>
      <c r="C434" s="3">
        <f t="shared" si="0"/>
        <v>1E-3</v>
      </c>
    </row>
    <row r="435" spans="1:3" ht="12.75" customHeight="1">
      <c r="A435" s="23">
        <v>43962</v>
      </c>
      <c r="B435" s="24">
        <v>0.09</v>
      </c>
      <c r="C435" s="3">
        <f t="shared" si="0"/>
        <v>8.9999999999999998E-4</v>
      </c>
    </row>
    <row r="436" spans="1:3" ht="12.75" customHeight="1">
      <c r="A436" s="23">
        <v>43963</v>
      </c>
      <c r="B436" s="24">
        <v>0.1</v>
      </c>
      <c r="C436" s="3">
        <f t="shared" si="0"/>
        <v>1E-3</v>
      </c>
    </row>
    <row r="437" spans="1:3" ht="12.75" customHeight="1">
      <c r="A437" s="23">
        <v>43964</v>
      </c>
      <c r="B437" s="24">
        <v>0.1</v>
      </c>
      <c r="C437" s="3">
        <f t="shared" si="0"/>
        <v>1E-3</v>
      </c>
    </row>
    <row r="438" spans="1:3" ht="12.75" customHeight="1">
      <c r="A438" s="23">
        <v>43965</v>
      </c>
      <c r="B438" s="24">
        <v>0.09</v>
      </c>
      <c r="C438" s="3">
        <f t="shared" si="0"/>
        <v>8.9999999999999998E-4</v>
      </c>
    </row>
    <row r="439" spans="1:3" ht="12.75" customHeight="1">
      <c r="A439" s="23">
        <v>43966</v>
      </c>
      <c r="B439" s="24">
        <v>0.09</v>
      </c>
      <c r="C439" s="3">
        <f t="shared" si="0"/>
        <v>8.9999999999999998E-4</v>
      </c>
    </row>
    <row r="440" spans="1:3" ht="12.75" customHeight="1">
      <c r="A440" s="23">
        <v>43969</v>
      </c>
      <c r="B440" s="24">
        <v>0.1</v>
      </c>
      <c r="C440" s="3">
        <f t="shared" si="0"/>
        <v>1E-3</v>
      </c>
    </row>
    <row r="441" spans="1:3" ht="12.75" customHeight="1">
      <c r="A441" s="23">
        <v>43970</v>
      </c>
      <c r="B441" s="24">
        <v>0.09</v>
      </c>
      <c r="C441" s="3">
        <f t="shared" si="0"/>
        <v>8.9999999999999998E-4</v>
      </c>
    </row>
    <row r="442" spans="1:3" ht="12.75" customHeight="1">
      <c r="A442" s="23">
        <v>43971</v>
      </c>
      <c r="B442" s="24">
        <v>0.08</v>
      </c>
      <c r="C442" s="3">
        <f t="shared" si="0"/>
        <v>8.0000000000000004E-4</v>
      </c>
    </row>
    <row r="443" spans="1:3" ht="12.75" customHeight="1">
      <c r="A443" s="23">
        <v>43972</v>
      </c>
      <c r="B443" s="24">
        <v>0.09</v>
      </c>
      <c r="C443" s="3">
        <f t="shared" si="0"/>
        <v>8.9999999999999998E-4</v>
      </c>
    </row>
    <row r="444" spans="1:3" ht="12.75" customHeight="1">
      <c r="A444" s="23">
        <v>43973</v>
      </c>
      <c r="B444" s="24">
        <v>0.09</v>
      </c>
      <c r="C444" s="3">
        <f t="shared" si="0"/>
        <v>8.9999999999999998E-4</v>
      </c>
    </row>
    <row r="445" spans="1:3" ht="12.75" customHeight="1">
      <c r="A445" s="23">
        <v>43977</v>
      </c>
      <c r="B445" s="24">
        <v>0.1</v>
      </c>
      <c r="C445" s="3">
        <f t="shared" si="0"/>
        <v>1E-3</v>
      </c>
    </row>
    <row r="446" spans="1:3" ht="12.75" customHeight="1">
      <c r="A446" s="23">
        <v>43978</v>
      </c>
      <c r="B446" s="24">
        <v>0.11</v>
      </c>
      <c r="C446" s="3">
        <f t="shared" si="0"/>
        <v>1.1000000000000001E-3</v>
      </c>
    </row>
    <row r="447" spans="1:3" ht="12.75" customHeight="1">
      <c r="A447" s="23">
        <v>43979</v>
      </c>
      <c r="B447" s="24">
        <v>0.14000000000000001</v>
      </c>
      <c r="C447" s="3">
        <f t="shared" si="0"/>
        <v>1.4000000000000002E-3</v>
      </c>
    </row>
    <row r="448" spans="1:3" ht="12.75" customHeight="1">
      <c r="A448" s="23">
        <v>43980</v>
      </c>
      <c r="B448" s="24">
        <v>0.13</v>
      </c>
      <c r="C448" s="3">
        <f t="shared" si="0"/>
        <v>1.2999999999999999E-3</v>
      </c>
    </row>
    <row r="449" spans="1:3" ht="12.75" customHeight="1">
      <c r="A449" s="23">
        <v>43983</v>
      </c>
      <c r="B449" s="24">
        <v>0.12</v>
      </c>
      <c r="C449" s="3">
        <f t="shared" si="0"/>
        <v>1.1999999999999999E-3</v>
      </c>
    </row>
    <row r="450" spans="1:3" ht="12.75" customHeight="1">
      <c r="A450" s="23">
        <v>43984</v>
      </c>
      <c r="B450" s="24">
        <v>0.12</v>
      </c>
      <c r="C450" s="3">
        <f t="shared" si="0"/>
        <v>1.1999999999999999E-3</v>
      </c>
    </row>
    <row r="451" spans="1:3" ht="12.75" customHeight="1">
      <c r="A451" s="23">
        <v>43985</v>
      </c>
      <c r="B451" s="24">
        <v>0.12</v>
      </c>
      <c r="C451" s="3">
        <f t="shared" si="0"/>
        <v>1.1999999999999999E-3</v>
      </c>
    </row>
    <row r="452" spans="1:3" ht="12.75" customHeight="1">
      <c r="A452" s="23">
        <v>43986</v>
      </c>
      <c r="B452" s="24">
        <v>0.13</v>
      </c>
      <c r="C452" s="3">
        <f t="shared" si="0"/>
        <v>1.2999999999999999E-3</v>
      </c>
    </row>
    <row r="453" spans="1:3" ht="12.75" customHeight="1">
      <c r="A453" s="23">
        <v>43987</v>
      </c>
      <c r="B453" s="24">
        <v>0.13</v>
      </c>
      <c r="C453" s="3">
        <f t="shared" si="0"/>
        <v>1.2999999999999999E-3</v>
      </c>
    </row>
    <row r="454" spans="1:3" ht="12.75" customHeight="1">
      <c r="A454" s="23">
        <v>43990</v>
      </c>
      <c r="B454" s="24">
        <v>0.15</v>
      </c>
      <c r="C454" s="3">
        <f t="shared" si="0"/>
        <v>1.5E-3</v>
      </c>
    </row>
    <row r="455" spans="1:3" ht="12.75" customHeight="1">
      <c r="A455" s="23">
        <v>43991</v>
      </c>
      <c r="B455" s="24">
        <v>0.14000000000000001</v>
      </c>
      <c r="C455" s="3">
        <f t="shared" si="0"/>
        <v>1.4000000000000002E-3</v>
      </c>
    </row>
    <row r="456" spans="1:3" ht="12.75" customHeight="1">
      <c r="A456" s="23">
        <v>43992</v>
      </c>
      <c r="B456" s="24">
        <v>0.13</v>
      </c>
      <c r="C456" s="3">
        <f t="shared" si="0"/>
        <v>1.2999999999999999E-3</v>
      </c>
    </row>
    <row r="457" spans="1:3" ht="12.75" customHeight="1">
      <c r="A457" s="23">
        <v>43993</v>
      </c>
      <c r="B457" s="24">
        <v>0.14000000000000001</v>
      </c>
      <c r="C457" s="3">
        <f t="shared" si="0"/>
        <v>1.4000000000000002E-3</v>
      </c>
    </row>
    <row r="458" spans="1:3" ht="12.75" customHeight="1">
      <c r="A458" s="23">
        <v>43994</v>
      </c>
      <c r="B458" s="24">
        <v>0.14000000000000001</v>
      </c>
      <c r="C458" s="3">
        <f t="shared" si="0"/>
        <v>1.4000000000000002E-3</v>
      </c>
    </row>
    <row r="459" spans="1:3" ht="12.75" customHeight="1">
      <c r="A459" s="23">
        <v>43997</v>
      </c>
      <c r="B459" s="24">
        <v>0.15</v>
      </c>
      <c r="C459" s="3">
        <f t="shared" si="0"/>
        <v>1.5E-3</v>
      </c>
    </row>
    <row r="460" spans="1:3" ht="12.75" customHeight="1">
      <c r="A460" s="23">
        <v>43998</v>
      </c>
      <c r="B460" s="24">
        <v>0.14000000000000001</v>
      </c>
      <c r="C460" s="3">
        <f t="shared" si="0"/>
        <v>1.4000000000000002E-3</v>
      </c>
    </row>
    <row r="461" spans="1:3" ht="12.75" customHeight="1">
      <c r="A461" s="23">
        <v>43999</v>
      </c>
      <c r="B461" s="24">
        <v>0.13</v>
      </c>
      <c r="C461" s="3">
        <f t="shared" si="0"/>
        <v>1.2999999999999999E-3</v>
      </c>
    </row>
    <row r="462" spans="1:3" ht="12.75" customHeight="1">
      <c r="A462" s="23">
        <v>44000</v>
      </c>
      <c r="B462" s="24">
        <v>0.13</v>
      </c>
      <c r="C462" s="3">
        <f t="shared" si="0"/>
        <v>1.2999999999999999E-3</v>
      </c>
    </row>
    <row r="463" spans="1:3" ht="12.75" customHeight="1">
      <c r="A463" s="23">
        <v>44001</v>
      </c>
      <c r="B463" s="24">
        <v>0.13</v>
      </c>
      <c r="C463" s="3">
        <f t="shared" si="0"/>
        <v>1.2999999999999999E-3</v>
      </c>
    </row>
    <row r="464" spans="1:3" ht="12.75" customHeight="1">
      <c r="A464" s="23">
        <v>44004</v>
      </c>
      <c r="B464" s="24">
        <v>0.14000000000000001</v>
      </c>
      <c r="C464" s="3">
        <f t="shared" si="0"/>
        <v>1.4000000000000002E-3</v>
      </c>
    </row>
    <row r="465" spans="1:3" ht="12.75" customHeight="1">
      <c r="A465" s="23">
        <v>44005</v>
      </c>
      <c r="B465" s="24">
        <v>0.12</v>
      </c>
      <c r="C465" s="3">
        <f t="shared" si="0"/>
        <v>1.1999999999999999E-3</v>
      </c>
    </row>
    <row r="466" spans="1:3" ht="12.75" customHeight="1">
      <c r="A466" s="23">
        <v>44006</v>
      </c>
      <c r="B466" s="24">
        <v>0.11</v>
      </c>
      <c r="C466" s="3">
        <f t="shared" si="0"/>
        <v>1.1000000000000001E-3</v>
      </c>
    </row>
    <row r="467" spans="1:3" ht="12.75" customHeight="1">
      <c r="A467" s="23">
        <v>44007</v>
      </c>
      <c r="B467" s="24">
        <v>0.13</v>
      </c>
      <c r="C467" s="3">
        <f t="shared" si="0"/>
        <v>1.2999999999999999E-3</v>
      </c>
    </row>
    <row r="468" spans="1:3" ht="12.75" customHeight="1">
      <c r="A468" s="23">
        <v>44008</v>
      </c>
      <c r="B468" s="24">
        <v>0.12</v>
      </c>
      <c r="C468" s="3">
        <f t="shared" si="0"/>
        <v>1.1999999999999999E-3</v>
      </c>
    </row>
    <row r="469" spans="1:3" ht="12.75" customHeight="1">
      <c r="A469" s="23">
        <v>44011</v>
      </c>
      <c r="B469" s="24">
        <v>0.11</v>
      </c>
      <c r="C469" s="3">
        <f t="shared" si="0"/>
        <v>1.1000000000000001E-3</v>
      </c>
    </row>
    <row r="470" spans="1:3" ht="12.75" customHeight="1">
      <c r="A470" s="23">
        <v>44012</v>
      </c>
      <c r="B470" s="24">
        <v>0.13</v>
      </c>
      <c r="C470" s="3">
        <f t="shared" si="0"/>
        <v>1.2999999999999999E-3</v>
      </c>
    </row>
    <row r="471" spans="1:3" ht="12.75" customHeight="1">
      <c r="A471" s="23">
        <v>44013</v>
      </c>
      <c r="B471" s="24">
        <v>0.12</v>
      </c>
      <c r="C471" s="3">
        <f t="shared" si="0"/>
        <v>1.1999999999999999E-3</v>
      </c>
    </row>
    <row r="472" spans="1:3" ht="12.75" customHeight="1">
      <c r="A472" s="23">
        <v>44014</v>
      </c>
      <c r="B472" s="24">
        <v>0.13</v>
      </c>
      <c r="C472" s="3">
        <f t="shared" si="0"/>
        <v>1.2999999999999999E-3</v>
      </c>
    </row>
    <row r="473" spans="1:3" ht="12.75" customHeight="1">
      <c r="A473" s="23">
        <v>44018</v>
      </c>
      <c r="B473" s="24">
        <v>0.12</v>
      </c>
      <c r="C473" s="3">
        <f t="shared" si="0"/>
        <v>1.1999999999999999E-3</v>
      </c>
    </row>
    <row r="474" spans="1:3" ht="12.75" customHeight="1">
      <c r="A474" s="23">
        <v>44019</v>
      </c>
      <c r="B474" s="24">
        <v>0.12</v>
      </c>
      <c r="C474" s="3">
        <f t="shared" si="0"/>
        <v>1.1999999999999999E-3</v>
      </c>
    </row>
    <row r="475" spans="1:3" ht="12.75" customHeight="1">
      <c r="A475" s="23">
        <v>44020</v>
      </c>
      <c r="B475" s="24">
        <v>0.11</v>
      </c>
      <c r="C475" s="3">
        <f t="shared" si="0"/>
        <v>1.1000000000000001E-3</v>
      </c>
    </row>
    <row r="476" spans="1:3" ht="12.75" customHeight="1">
      <c r="A476" s="23">
        <v>44021</v>
      </c>
      <c r="B476" s="24">
        <v>0.11</v>
      </c>
      <c r="C476" s="3">
        <f t="shared" si="0"/>
        <v>1.1000000000000001E-3</v>
      </c>
    </row>
    <row r="477" spans="1:3" ht="12.75" customHeight="1">
      <c r="A477" s="23">
        <v>44022</v>
      </c>
      <c r="B477" s="24">
        <v>0.1</v>
      </c>
      <c r="C477" s="3">
        <f t="shared" si="0"/>
        <v>1E-3</v>
      </c>
    </row>
    <row r="478" spans="1:3" ht="12.75" customHeight="1">
      <c r="A478" s="23">
        <v>44025</v>
      </c>
      <c r="B478" s="24">
        <v>0.11</v>
      </c>
      <c r="C478" s="3">
        <f t="shared" si="0"/>
        <v>1.1000000000000001E-3</v>
      </c>
    </row>
    <row r="479" spans="1:3" ht="12.75" customHeight="1">
      <c r="A479" s="23">
        <v>44026</v>
      </c>
      <c r="B479" s="24">
        <v>0.11</v>
      </c>
      <c r="C479" s="3">
        <f t="shared" si="0"/>
        <v>1.1000000000000001E-3</v>
      </c>
    </row>
    <row r="480" spans="1:3" ht="12.75" customHeight="1">
      <c r="A480" s="23">
        <v>44027</v>
      </c>
      <c r="B480" s="24">
        <v>0.12</v>
      </c>
      <c r="C480" s="3">
        <f t="shared" si="0"/>
        <v>1.1999999999999999E-3</v>
      </c>
    </row>
    <row r="481" spans="1:3" ht="12.75" customHeight="1">
      <c r="A481" s="23">
        <v>44028</v>
      </c>
      <c r="B481" s="24">
        <v>0.12</v>
      </c>
      <c r="C481" s="3">
        <f t="shared" si="0"/>
        <v>1.1999999999999999E-3</v>
      </c>
    </row>
    <row r="482" spans="1:3" ht="12.75" customHeight="1">
      <c r="A482" s="23">
        <v>44029</v>
      </c>
      <c r="B482" s="24">
        <v>0.11</v>
      </c>
      <c r="C482" s="3">
        <f t="shared" si="0"/>
        <v>1.1000000000000001E-3</v>
      </c>
    </row>
    <row r="483" spans="1:3" ht="12.75" customHeight="1">
      <c r="A483" s="23">
        <v>44032</v>
      </c>
      <c r="B483" s="24">
        <v>0.11</v>
      </c>
      <c r="C483" s="3">
        <f t="shared" si="0"/>
        <v>1.1000000000000001E-3</v>
      </c>
    </row>
    <row r="484" spans="1:3" ht="12.75" customHeight="1">
      <c r="A484" s="23">
        <v>44033</v>
      </c>
      <c r="B484" s="24">
        <v>0.09</v>
      </c>
      <c r="C484" s="3">
        <f t="shared" si="0"/>
        <v>8.9999999999999998E-4</v>
      </c>
    </row>
    <row r="485" spans="1:3" ht="12.75" customHeight="1">
      <c r="A485" s="23">
        <v>44034</v>
      </c>
      <c r="B485" s="24">
        <v>0.09</v>
      </c>
      <c r="C485" s="3">
        <f t="shared" si="0"/>
        <v>8.9999999999999998E-4</v>
      </c>
    </row>
    <row r="486" spans="1:3" ht="12.75" customHeight="1">
      <c r="A486" s="23">
        <v>44035</v>
      </c>
      <c r="B486" s="24">
        <v>0.09</v>
      </c>
      <c r="C486" s="3">
        <f t="shared" si="0"/>
        <v>8.9999999999999998E-4</v>
      </c>
    </row>
    <row r="487" spans="1:3" ht="12.75" customHeight="1">
      <c r="A487" s="23">
        <v>44036</v>
      </c>
      <c r="B487" s="24">
        <v>0.1</v>
      </c>
      <c r="C487" s="3">
        <f t="shared" si="0"/>
        <v>1E-3</v>
      </c>
    </row>
    <row r="488" spans="1:3" ht="12.75" customHeight="1">
      <c r="A488" s="23">
        <v>44039</v>
      </c>
      <c r="B488" s="24">
        <v>0.1</v>
      </c>
      <c r="C488" s="3">
        <f t="shared" si="0"/>
        <v>1E-3</v>
      </c>
    </row>
    <row r="489" spans="1:3" ht="12.75" customHeight="1">
      <c r="A489" s="23">
        <v>44040</v>
      </c>
      <c r="B489" s="24">
        <v>0.09</v>
      </c>
      <c r="C489" s="3">
        <f t="shared" si="0"/>
        <v>8.9999999999999998E-4</v>
      </c>
    </row>
    <row r="490" spans="1:3" ht="12.75" customHeight="1">
      <c r="A490" s="23">
        <v>44041</v>
      </c>
      <c r="B490" s="24">
        <v>0.09</v>
      </c>
      <c r="C490" s="3">
        <f t="shared" si="0"/>
        <v>8.9999999999999998E-4</v>
      </c>
    </row>
    <row r="491" spans="1:3" ht="12.75" customHeight="1">
      <c r="A491" s="23">
        <v>44042</v>
      </c>
      <c r="B491" s="24">
        <v>0.1</v>
      </c>
      <c r="C491" s="3">
        <f t="shared" si="0"/>
        <v>1E-3</v>
      </c>
    </row>
    <row r="492" spans="1:3" ht="12.75" customHeight="1">
      <c r="A492" s="23">
        <v>44043</v>
      </c>
      <c r="B492" s="24">
        <v>0.09</v>
      </c>
      <c r="C492" s="3">
        <f t="shared" si="0"/>
        <v>8.9999999999999998E-4</v>
      </c>
    </row>
    <row r="493" spans="1:3" ht="12.75" customHeight="1">
      <c r="A493" s="23">
        <v>44046</v>
      </c>
      <c r="B493" s="24">
        <v>0.09</v>
      </c>
      <c r="C493" s="3">
        <f t="shared" si="0"/>
        <v>8.9999999999999998E-4</v>
      </c>
    </row>
    <row r="494" spans="1:3" ht="12.75" customHeight="1">
      <c r="A494" s="23">
        <v>44047</v>
      </c>
      <c r="B494" s="24">
        <v>0.09</v>
      </c>
      <c r="C494" s="3">
        <f t="shared" si="0"/>
        <v>8.9999999999999998E-4</v>
      </c>
    </row>
    <row r="495" spans="1:3" ht="12.75" customHeight="1">
      <c r="A495" s="23">
        <v>44048</v>
      </c>
      <c r="B495" s="24">
        <v>0.08</v>
      </c>
      <c r="C495" s="3">
        <f t="shared" si="0"/>
        <v>8.0000000000000004E-4</v>
      </c>
    </row>
    <row r="496" spans="1:3" ht="12.75" customHeight="1">
      <c r="A496" s="23">
        <v>44049</v>
      </c>
      <c r="B496" s="24">
        <v>7.0000000000000007E-2</v>
      </c>
      <c r="C496" s="3">
        <f t="shared" si="0"/>
        <v>7.000000000000001E-4</v>
      </c>
    </row>
    <row r="497" spans="1:3" ht="12.75" customHeight="1">
      <c r="A497" s="23">
        <v>44050</v>
      </c>
      <c r="B497" s="24">
        <v>0.08</v>
      </c>
      <c r="C497" s="3">
        <f t="shared" si="0"/>
        <v>8.0000000000000004E-4</v>
      </c>
    </row>
    <row r="498" spans="1:3" ht="12.75" customHeight="1">
      <c r="A498" s="23">
        <v>44053</v>
      </c>
      <c r="B498" s="24">
        <v>0.09</v>
      </c>
      <c r="C498" s="3">
        <f t="shared" si="0"/>
        <v>8.9999999999999998E-4</v>
      </c>
    </row>
    <row r="499" spans="1:3" ht="12.75" customHeight="1">
      <c r="A499" s="23">
        <v>44054</v>
      </c>
      <c r="B499" s="24">
        <v>0.08</v>
      </c>
      <c r="C499" s="3">
        <f t="shared" si="0"/>
        <v>8.0000000000000004E-4</v>
      </c>
    </row>
    <row r="500" spans="1:3" ht="12.75" customHeight="1">
      <c r="A500" s="23">
        <v>44055</v>
      </c>
      <c r="B500" s="24">
        <v>0.08</v>
      </c>
      <c r="C500" s="3">
        <f t="shared" si="0"/>
        <v>8.0000000000000004E-4</v>
      </c>
    </row>
    <row r="501" spans="1:3" ht="12.75" customHeight="1">
      <c r="A501" s="23">
        <v>44056</v>
      </c>
      <c r="B501" s="24">
        <v>0.08</v>
      </c>
      <c r="C501" s="3">
        <f t="shared" si="0"/>
        <v>8.0000000000000004E-4</v>
      </c>
    </row>
    <row r="502" spans="1:3" ht="12.75" customHeight="1">
      <c r="A502" s="23">
        <v>44057</v>
      </c>
      <c r="B502" s="24">
        <v>0.09</v>
      </c>
      <c r="C502" s="3">
        <f t="shared" si="0"/>
        <v>8.9999999999999998E-4</v>
      </c>
    </row>
    <row r="503" spans="1:3" ht="12.75" customHeight="1">
      <c r="A503" s="23">
        <v>44060</v>
      </c>
      <c r="B503" s="24">
        <v>0.09</v>
      </c>
      <c r="C503" s="3">
        <f t="shared" si="0"/>
        <v>8.9999999999999998E-4</v>
      </c>
    </row>
    <row r="504" spans="1:3" ht="12.75" customHeight="1">
      <c r="A504" s="23">
        <v>44061</v>
      </c>
      <c r="B504" s="24">
        <v>0.08</v>
      </c>
      <c r="C504" s="3">
        <f t="shared" si="0"/>
        <v>8.0000000000000004E-4</v>
      </c>
    </row>
    <row r="505" spans="1:3" ht="12.75" customHeight="1">
      <c r="A505" s="23">
        <v>44062</v>
      </c>
      <c r="B505" s="24">
        <v>7.0000000000000007E-2</v>
      </c>
      <c r="C505" s="3">
        <f t="shared" si="0"/>
        <v>7.000000000000001E-4</v>
      </c>
    </row>
    <row r="506" spans="1:3" ht="12.75" customHeight="1">
      <c r="A506" s="23">
        <v>44063</v>
      </c>
      <c r="B506" s="24">
        <v>0.08</v>
      </c>
      <c r="C506" s="3">
        <f t="shared" si="0"/>
        <v>8.0000000000000004E-4</v>
      </c>
    </row>
    <row r="507" spans="1:3" ht="12.75" customHeight="1">
      <c r="A507" s="23">
        <v>44064</v>
      </c>
      <c r="B507" s="24">
        <v>7.0000000000000007E-2</v>
      </c>
      <c r="C507" s="3">
        <f t="shared" si="0"/>
        <v>7.000000000000001E-4</v>
      </c>
    </row>
    <row r="508" spans="1:3" ht="12.75" customHeight="1">
      <c r="A508" s="23">
        <v>44067</v>
      </c>
      <c r="B508" s="24">
        <v>0.09</v>
      </c>
      <c r="C508" s="3">
        <f t="shared" si="0"/>
        <v>8.9999999999999998E-4</v>
      </c>
    </row>
    <row r="509" spans="1:3" ht="12.75" customHeight="1">
      <c r="A509" s="23">
        <v>44068</v>
      </c>
      <c r="B509" s="24">
        <v>0.08</v>
      </c>
      <c r="C509" s="3">
        <f t="shared" si="0"/>
        <v>8.0000000000000004E-4</v>
      </c>
    </row>
    <row r="510" spans="1:3" ht="12.75" customHeight="1">
      <c r="A510" s="23">
        <v>44069</v>
      </c>
      <c r="B510" s="24">
        <v>0.08</v>
      </c>
      <c r="C510" s="3">
        <f t="shared" si="0"/>
        <v>8.0000000000000004E-4</v>
      </c>
    </row>
    <row r="511" spans="1:3" ht="12.75" customHeight="1">
      <c r="A511" s="23">
        <v>44070</v>
      </c>
      <c r="B511" s="24">
        <v>0.09</v>
      </c>
      <c r="C511" s="3">
        <f t="shared" si="0"/>
        <v>8.9999999999999998E-4</v>
      </c>
    </row>
    <row r="512" spans="1:3" ht="12.75" customHeight="1">
      <c r="A512" s="23">
        <v>44071</v>
      </c>
      <c r="B512" s="24">
        <v>0.09</v>
      </c>
      <c r="C512" s="3">
        <f t="shared" si="0"/>
        <v>8.9999999999999998E-4</v>
      </c>
    </row>
    <row r="513" spans="1:3" ht="12.75" customHeight="1">
      <c r="A513" s="23">
        <v>44074</v>
      </c>
      <c r="B513" s="24">
        <v>0.08</v>
      </c>
      <c r="C513" s="3">
        <f t="shared" si="0"/>
        <v>8.0000000000000004E-4</v>
      </c>
    </row>
    <row r="514" spans="1:3" ht="12.75" customHeight="1">
      <c r="A514" s="23">
        <v>44075</v>
      </c>
      <c r="B514" s="24">
        <v>0.09</v>
      </c>
      <c r="C514" s="3">
        <f t="shared" si="0"/>
        <v>8.9999999999999998E-4</v>
      </c>
    </row>
    <row r="515" spans="1:3" ht="12.75" customHeight="1">
      <c r="A515" s="23">
        <v>44076</v>
      </c>
      <c r="B515" s="24">
        <v>0.1</v>
      </c>
      <c r="C515" s="3">
        <f t="shared" si="0"/>
        <v>1E-3</v>
      </c>
    </row>
    <row r="516" spans="1:3" ht="12.75" customHeight="1">
      <c r="A516" s="23">
        <v>44077</v>
      </c>
      <c r="B516" s="24">
        <v>0.1</v>
      </c>
      <c r="C516" s="3">
        <f t="shared" si="0"/>
        <v>1E-3</v>
      </c>
    </row>
    <row r="517" spans="1:3" ht="12.75" customHeight="1">
      <c r="A517" s="23">
        <v>44078</v>
      </c>
      <c r="B517" s="24">
        <v>0.09</v>
      </c>
      <c r="C517" s="3">
        <f t="shared" si="0"/>
        <v>8.9999999999999998E-4</v>
      </c>
    </row>
    <row r="518" spans="1:3" ht="12.75" customHeight="1">
      <c r="A518" s="23">
        <v>44082</v>
      </c>
      <c r="B518" s="24">
        <v>0.1</v>
      </c>
      <c r="C518" s="3">
        <f t="shared" si="0"/>
        <v>1E-3</v>
      </c>
    </row>
    <row r="519" spans="1:3" ht="12.75" customHeight="1">
      <c r="A519" s="23">
        <v>44083</v>
      </c>
      <c r="B519" s="24">
        <v>0.1</v>
      </c>
      <c r="C519" s="3">
        <f t="shared" si="0"/>
        <v>1E-3</v>
      </c>
    </row>
    <row r="520" spans="1:3" ht="12.75" customHeight="1">
      <c r="A520" s="23">
        <v>44084</v>
      </c>
      <c r="B520" s="24">
        <v>0.1</v>
      </c>
      <c r="C520" s="3">
        <f t="shared" si="0"/>
        <v>1E-3</v>
      </c>
    </row>
    <row r="521" spans="1:3" ht="12.75" customHeight="1">
      <c r="A521" s="23">
        <v>44085</v>
      </c>
      <c r="B521" s="24">
        <v>0.1</v>
      </c>
      <c r="C521" s="3">
        <f t="shared" si="0"/>
        <v>1E-3</v>
      </c>
    </row>
    <row r="522" spans="1:3" ht="12.75" customHeight="1">
      <c r="A522" s="23">
        <v>44088</v>
      </c>
      <c r="B522" s="24">
        <v>0.1</v>
      </c>
      <c r="C522" s="3">
        <f t="shared" si="0"/>
        <v>1E-3</v>
      </c>
    </row>
    <row r="523" spans="1:3" ht="12.75" customHeight="1">
      <c r="A523" s="23">
        <v>44089</v>
      </c>
      <c r="B523" s="24">
        <v>0.09</v>
      </c>
      <c r="C523" s="3">
        <f t="shared" si="0"/>
        <v>8.9999999999999998E-4</v>
      </c>
    </row>
    <row r="524" spans="1:3" ht="12.75" customHeight="1">
      <c r="A524" s="23">
        <v>44090</v>
      </c>
      <c r="B524" s="24">
        <v>0.08</v>
      </c>
      <c r="C524" s="3">
        <f t="shared" si="0"/>
        <v>8.0000000000000004E-4</v>
      </c>
    </row>
    <row r="525" spans="1:3" ht="12.75" customHeight="1">
      <c r="A525" s="23">
        <v>44091</v>
      </c>
      <c r="B525" s="24">
        <v>0.09</v>
      </c>
      <c r="C525" s="3">
        <f t="shared" si="0"/>
        <v>8.9999999999999998E-4</v>
      </c>
    </row>
    <row r="526" spans="1:3" ht="12.75" customHeight="1">
      <c r="A526" s="23">
        <v>44092</v>
      </c>
      <c r="B526" s="24">
        <v>0.09</v>
      </c>
      <c r="C526" s="3">
        <f t="shared" si="0"/>
        <v>8.9999999999999998E-4</v>
      </c>
    </row>
    <row r="527" spans="1:3" ht="12.75" customHeight="1">
      <c r="A527" s="23">
        <v>44095</v>
      </c>
      <c r="B527" s="24">
        <v>0.09</v>
      </c>
      <c r="C527" s="3">
        <f t="shared" si="0"/>
        <v>8.9999999999999998E-4</v>
      </c>
    </row>
    <row r="528" spans="1:3" ht="12.75" customHeight="1">
      <c r="A528" s="23">
        <v>44096</v>
      </c>
      <c r="B528" s="24">
        <v>0.08</v>
      </c>
      <c r="C528" s="3">
        <f t="shared" si="0"/>
        <v>8.0000000000000004E-4</v>
      </c>
    </row>
    <row r="529" spans="1:3" ht="12.75" customHeight="1">
      <c r="A529" s="23">
        <v>44097</v>
      </c>
      <c r="B529" s="24">
        <v>0.08</v>
      </c>
      <c r="C529" s="3">
        <f t="shared" si="0"/>
        <v>8.0000000000000004E-4</v>
      </c>
    </row>
    <row r="530" spans="1:3" ht="12.75" customHeight="1">
      <c r="A530" s="23">
        <v>44098</v>
      </c>
      <c r="B530" s="24">
        <v>0.08</v>
      </c>
      <c r="C530" s="3">
        <f t="shared" si="0"/>
        <v>8.0000000000000004E-4</v>
      </c>
    </row>
    <row r="531" spans="1:3" ht="12.75" customHeight="1">
      <c r="A531" s="23">
        <v>44099</v>
      </c>
      <c r="B531" s="24">
        <v>0.08</v>
      </c>
      <c r="C531" s="3">
        <f t="shared" si="0"/>
        <v>8.0000000000000004E-4</v>
      </c>
    </row>
    <row r="532" spans="1:3" ht="12.75" customHeight="1">
      <c r="A532" s="23">
        <v>44102</v>
      </c>
      <c r="B532" s="24">
        <v>0.09</v>
      </c>
      <c r="C532" s="3">
        <f t="shared" si="0"/>
        <v>8.9999999999999998E-4</v>
      </c>
    </row>
    <row r="533" spans="1:3" ht="12.75" customHeight="1">
      <c r="A533" s="23">
        <v>44103</v>
      </c>
      <c r="B533" s="24">
        <v>7.0000000000000007E-2</v>
      </c>
      <c r="C533" s="3">
        <f t="shared" si="0"/>
        <v>7.000000000000001E-4</v>
      </c>
    </row>
    <row r="534" spans="1:3" ht="12.75" customHeight="1">
      <c r="A534" s="23">
        <v>44104</v>
      </c>
      <c r="B534" s="24">
        <v>0.08</v>
      </c>
      <c r="C534" s="3">
        <f t="shared" si="0"/>
        <v>8.0000000000000004E-4</v>
      </c>
    </row>
    <row r="535" spans="1:3" ht="12.75" customHeight="1">
      <c r="A535" s="23">
        <v>44105</v>
      </c>
      <c r="B535" s="24">
        <v>0.09</v>
      </c>
      <c r="C535" s="3">
        <f t="shared" si="0"/>
        <v>8.9999999999999998E-4</v>
      </c>
    </row>
    <row r="536" spans="1:3" ht="12.75" customHeight="1">
      <c r="A536" s="23">
        <v>44106</v>
      </c>
      <c r="B536" s="24">
        <v>0.1</v>
      </c>
      <c r="C536" s="3">
        <f t="shared" si="0"/>
        <v>1E-3</v>
      </c>
    </row>
    <row r="537" spans="1:3" ht="12.75" customHeight="1">
      <c r="A537" s="23">
        <v>44109</v>
      </c>
      <c r="B537" s="24">
        <v>0.09</v>
      </c>
      <c r="C537" s="3">
        <f t="shared" si="0"/>
        <v>8.9999999999999998E-4</v>
      </c>
    </row>
    <row r="538" spans="1:3" ht="12.75" customHeight="1">
      <c r="A538" s="23">
        <v>44110</v>
      </c>
      <c r="B538" s="24">
        <v>0.08</v>
      </c>
      <c r="C538" s="3">
        <f t="shared" si="0"/>
        <v>8.0000000000000004E-4</v>
      </c>
    </row>
    <row r="539" spans="1:3" ht="12.75" customHeight="1">
      <c r="A539" s="23">
        <v>44111</v>
      </c>
      <c r="B539" s="24">
        <v>0.08</v>
      </c>
      <c r="C539" s="3">
        <f t="shared" si="0"/>
        <v>8.0000000000000004E-4</v>
      </c>
    </row>
    <row r="540" spans="1:3" ht="12.75" customHeight="1">
      <c r="A540" s="23">
        <v>44112</v>
      </c>
      <c r="B540" s="24">
        <v>0.09</v>
      </c>
      <c r="C540" s="3">
        <f t="shared" si="0"/>
        <v>8.9999999999999998E-4</v>
      </c>
    </row>
    <row r="541" spans="1:3" ht="12.75" customHeight="1">
      <c r="A541" s="23">
        <v>44113</v>
      </c>
      <c r="B541" s="24">
        <v>0.1</v>
      </c>
      <c r="C541" s="3">
        <f t="shared" si="0"/>
        <v>1E-3</v>
      </c>
    </row>
    <row r="542" spans="1:3" ht="12.75" customHeight="1">
      <c r="A542" s="23">
        <v>44117</v>
      </c>
      <c r="B542" s="24">
        <v>0.09</v>
      </c>
      <c r="C542" s="3">
        <f t="shared" si="0"/>
        <v>8.9999999999999998E-4</v>
      </c>
    </row>
    <row r="543" spans="1:3" ht="12.75" customHeight="1">
      <c r="A543" s="23">
        <v>44118</v>
      </c>
      <c r="B543" s="24">
        <v>0.1</v>
      </c>
      <c r="C543" s="3">
        <f t="shared" si="0"/>
        <v>1E-3</v>
      </c>
    </row>
    <row r="544" spans="1:3" ht="12.75" customHeight="1">
      <c r="A544" s="23">
        <v>44119</v>
      </c>
      <c r="B544" s="24">
        <v>0.1</v>
      </c>
      <c r="C544" s="3">
        <f t="shared" si="0"/>
        <v>1E-3</v>
      </c>
    </row>
    <row r="545" spans="1:3" ht="12.75" customHeight="1">
      <c r="A545" s="23">
        <v>44120</v>
      </c>
      <c r="B545" s="24">
        <v>0.09</v>
      </c>
      <c r="C545" s="3">
        <f t="shared" si="0"/>
        <v>8.9999999999999998E-4</v>
      </c>
    </row>
    <row r="546" spans="1:3" ht="12.75" customHeight="1">
      <c r="A546" s="23">
        <v>44123</v>
      </c>
      <c r="B546" s="24">
        <v>0.09</v>
      </c>
      <c r="C546" s="3">
        <f t="shared" si="0"/>
        <v>8.9999999999999998E-4</v>
      </c>
    </row>
    <row r="547" spans="1:3" ht="12.75" customHeight="1">
      <c r="A547" s="23">
        <v>44124</v>
      </c>
      <c r="B547" s="24">
        <v>0.08</v>
      </c>
      <c r="C547" s="3">
        <f t="shared" si="0"/>
        <v>8.0000000000000004E-4</v>
      </c>
    </row>
    <row r="548" spans="1:3" ht="12.75" customHeight="1">
      <c r="A548" s="23">
        <v>44125</v>
      </c>
      <c r="B548" s="24">
        <v>0.08</v>
      </c>
      <c r="C548" s="3">
        <f t="shared" si="0"/>
        <v>8.0000000000000004E-4</v>
      </c>
    </row>
    <row r="549" spans="1:3" ht="12.75" customHeight="1">
      <c r="A549" s="23">
        <v>44126</v>
      </c>
      <c r="B549" s="24">
        <v>0.09</v>
      </c>
      <c r="C549" s="3">
        <f t="shared" si="0"/>
        <v>8.9999999999999998E-4</v>
      </c>
    </row>
    <row r="550" spans="1:3" ht="12.75" customHeight="1">
      <c r="A550" s="23">
        <v>44127</v>
      </c>
      <c r="B550" s="24">
        <v>0.08</v>
      </c>
      <c r="C550" s="3">
        <f t="shared" si="0"/>
        <v>8.0000000000000004E-4</v>
      </c>
    </row>
    <row r="551" spans="1:3" ht="12.75" customHeight="1">
      <c r="A551" s="23">
        <v>44130</v>
      </c>
      <c r="B551" s="24">
        <v>0.08</v>
      </c>
      <c r="C551" s="3">
        <f t="shared" si="0"/>
        <v>8.0000000000000004E-4</v>
      </c>
    </row>
    <row r="552" spans="1:3" ht="12.75" customHeight="1">
      <c r="A552" s="23">
        <v>44131</v>
      </c>
      <c r="B552" s="24">
        <v>0.08</v>
      </c>
      <c r="C552" s="3">
        <f t="shared" si="0"/>
        <v>8.0000000000000004E-4</v>
      </c>
    </row>
    <row r="553" spans="1:3" ht="12.75" customHeight="1">
      <c r="A553" s="23">
        <v>44132</v>
      </c>
      <c r="B553" s="24">
        <v>7.0000000000000007E-2</v>
      </c>
      <c r="C553" s="3">
        <f t="shared" si="0"/>
        <v>7.000000000000001E-4</v>
      </c>
    </row>
    <row r="554" spans="1:3" ht="12.75" customHeight="1">
      <c r="A554" s="23">
        <v>44133</v>
      </c>
      <c r="B554" s="24">
        <v>0.08</v>
      </c>
      <c r="C554" s="3">
        <f t="shared" si="0"/>
        <v>8.0000000000000004E-4</v>
      </c>
    </row>
    <row r="555" spans="1:3" ht="12.75" customHeight="1">
      <c r="A555" s="23">
        <v>44134</v>
      </c>
      <c r="B555" s="24">
        <v>0.08</v>
      </c>
      <c r="C555" s="3">
        <f t="shared" si="0"/>
        <v>8.0000000000000004E-4</v>
      </c>
    </row>
    <row r="556" spans="1:3" ht="12.75" customHeight="1">
      <c r="A556" s="23">
        <v>44137</v>
      </c>
      <c r="B556" s="24">
        <v>0.09</v>
      </c>
      <c r="C556" s="3">
        <f t="shared" si="0"/>
        <v>8.9999999999999998E-4</v>
      </c>
    </row>
    <row r="557" spans="1:3" ht="12.75" customHeight="1">
      <c r="A557" s="23">
        <v>44138</v>
      </c>
      <c r="B557" s="24">
        <v>0.09</v>
      </c>
      <c r="C557" s="3">
        <f t="shared" si="0"/>
        <v>8.9999999999999998E-4</v>
      </c>
    </row>
    <row r="558" spans="1:3" ht="12.75" customHeight="1">
      <c r="A558" s="23">
        <v>44139</v>
      </c>
      <c r="B558" s="24">
        <v>0.08</v>
      </c>
      <c r="C558" s="3">
        <f t="shared" si="0"/>
        <v>8.0000000000000004E-4</v>
      </c>
    </row>
    <row r="559" spans="1:3" ht="12.75" customHeight="1">
      <c r="A559" s="23">
        <v>44140</v>
      </c>
      <c r="B559" s="24">
        <v>0.09</v>
      </c>
      <c r="C559" s="3">
        <f t="shared" si="0"/>
        <v>8.9999999999999998E-4</v>
      </c>
    </row>
    <row r="560" spans="1:3" ht="12.75" customHeight="1">
      <c r="A560" s="23">
        <v>44141</v>
      </c>
      <c r="B560" s="24">
        <v>0.1</v>
      </c>
      <c r="C560" s="3">
        <f t="shared" si="0"/>
        <v>1E-3</v>
      </c>
    </row>
    <row r="561" spans="1:3" ht="12.75" customHeight="1">
      <c r="A561" s="23">
        <v>44144</v>
      </c>
      <c r="B561" s="24">
        <v>0.1</v>
      </c>
      <c r="C561" s="3">
        <f t="shared" si="0"/>
        <v>1E-3</v>
      </c>
    </row>
    <row r="562" spans="1:3" ht="12.75" customHeight="1">
      <c r="A562" s="23">
        <v>44145</v>
      </c>
      <c r="B562" s="24">
        <v>0.09</v>
      </c>
      <c r="C562" s="3">
        <f t="shared" si="0"/>
        <v>8.9999999999999998E-4</v>
      </c>
    </row>
    <row r="563" spans="1:3" ht="12.75" customHeight="1">
      <c r="A563" s="23">
        <v>44147</v>
      </c>
      <c r="B563" s="24">
        <v>0.1</v>
      </c>
      <c r="C563" s="3">
        <f t="shared" si="0"/>
        <v>1E-3</v>
      </c>
    </row>
    <row r="564" spans="1:3" ht="12.75" customHeight="1">
      <c r="A564" s="23">
        <v>44148</v>
      </c>
      <c r="B564" s="24">
        <v>0.1</v>
      </c>
      <c r="C564" s="3">
        <f t="shared" si="0"/>
        <v>1E-3</v>
      </c>
    </row>
    <row r="565" spans="1:3" ht="12.75" customHeight="1">
      <c r="A565" s="23">
        <v>44151</v>
      </c>
      <c r="B565" s="24">
        <v>0.09</v>
      </c>
      <c r="C565" s="3">
        <f t="shared" si="0"/>
        <v>8.9999999999999998E-4</v>
      </c>
    </row>
    <row r="566" spans="1:3" ht="12.75" customHeight="1">
      <c r="A566" s="23">
        <v>44152</v>
      </c>
      <c r="B566" s="24">
        <v>0.08</v>
      </c>
      <c r="C566" s="3">
        <f t="shared" si="0"/>
        <v>8.0000000000000004E-4</v>
      </c>
    </row>
    <row r="567" spans="1:3" ht="12.75" customHeight="1">
      <c r="A567" s="23">
        <v>44153</v>
      </c>
      <c r="B567" s="24">
        <v>7.0000000000000007E-2</v>
      </c>
      <c r="C567" s="3">
        <f t="shared" si="0"/>
        <v>7.000000000000001E-4</v>
      </c>
    </row>
    <row r="568" spans="1:3" ht="12.75" customHeight="1">
      <c r="A568" s="23">
        <v>44154</v>
      </c>
      <c r="B568" s="24">
        <v>0.08</v>
      </c>
      <c r="C568" s="3">
        <f t="shared" si="0"/>
        <v>8.0000000000000004E-4</v>
      </c>
    </row>
    <row r="569" spans="1:3" ht="12.75" customHeight="1">
      <c r="A569" s="23">
        <v>44155</v>
      </c>
      <c r="B569" s="24">
        <v>0.09</v>
      </c>
      <c r="C569" s="3">
        <f t="shared" si="0"/>
        <v>8.9999999999999998E-4</v>
      </c>
    </row>
    <row r="570" spans="1:3" ht="12.75" customHeight="1">
      <c r="A570" s="23">
        <v>44158</v>
      </c>
      <c r="B570" s="24">
        <v>0.08</v>
      </c>
      <c r="C570" s="3">
        <f t="shared" si="0"/>
        <v>8.0000000000000004E-4</v>
      </c>
    </row>
    <row r="571" spans="1:3" ht="12.75" customHeight="1">
      <c r="A571" s="23">
        <v>44159</v>
      </c>
      <c r="B571" s="24">
        <v>0.08</v>
      </c>
      <c r="C571" s="3">
        <f t="shared" si="0"/>
        <v>8.0000000000000004E-4</v>
      </c>
    </row>
    <row r="572" spans="1:3" ht="12.75" customHeight="1">
      <c r="A572" s="23">
        <v>44160</v>
      </c>
      <c r="B572" s="24">
        <v>7.0000000000000007E-2</v>
      </c>
      <c r="C572" s="3">
        <f t="shared" si="0"/>
        <v>7.000000000000001E-4</v>
      </c>
    </row>
    <row r="573" spans="1:3" ht="12.75" customHeight="1">
      <c r="A573" s="23">
        <v>44162</v>
      </c>
      <c r="B573" s="24">
        <v>0.09</v>
      </c>
      <c r="C573" s="3">
        <f t="shared" si="0"/>
        <v>8.9999999999999998E-4</v>
      </c>
    </row>
    <row r="574" spans="1:3" ht="12.75" customHeight="1">
      <c r="A574" s="23">
        <v>44165</v>
      </c>
      <c r="B574" s="24">
        <v>0.08</v>
      </c>
      <c r="C574" s="3">
        <f t="shared" si="0"/>
        <v>8.0000000000000004E-4</v>
      </c>
    </row>
    <row r="575" spans="1:3" ht="12.75" customHeight="1">
      <c r="A575" s="23">
        <v>44166</v>
      </c>
      <c r="B575" s="24">
        <v>7.0000000000000007E-2</v>
      </c>
      <c r="C575" s="3">
        <f t="shared" si="0"/>
        <v>7.000000000000001E-4</v>
      </c>
    </row>
    <row r="576" spans="1:3" ht="12.75" customHeight="1">
      <c r="A576" s="23">
        <v>44167</v>
      </c>
      <c r="B576" s="24">
        <v>7.0000000000000007E-2</v>
      </c>
      <c r="C576" s="3">
        <f t="shared" si="0"/>
        <v>7.000000000000001E-4</v>
      </c>
    </row>
    <row r="577" spans="1:3" ht="12.75" customHeight="1">
      <c r="A577" s="23">
        <v>44168</v>
      </c>
      <c r="B577" s="24">
        <v>0.08</v>
      </c>
      <c r="C577" s="3">
        <f t="shared" si="0"/>
        <v>8.0000000000000004E-4</v>
      </c>
    </row>
    <row r="578" spans="1:3" ht="12.75" customHeight="1">
      <c r="A578" s="23">
        <v>44169</v>
      </c>
      <c r="B578" s="24">
        <v>7.0000000000000007E-2</v>
      </c>
      <c r="C578" s="3">
        <f t="shared" si="0"/>
        <v>7.000000000000001E-4</v>
      </c>
    </row>
    <row r="579" spans="1:3" ht="12.75" customHeight="1">
      <c r="A579" s="23">
        <v>44172</v>
      </c>
      <c r="B579" s="24">
        <v>0.09</v>
      </c>
      <c r="C579" s="3">
        <f t="shared" si="0"/>
        <v>8.9999999999999998E-4</v>
      </c>
    </row>
    <row r="580" spans="1:3" ht="12.75" customHeight="1">
      <c r="A580" s="23">
        <v>44173</v>
      </c>
      <c r="B580" s="24">
        <v>0.08</v>
      </c>
      <c r="C580" s="3">
        <f t="shared" si="0"/>
        <v>8.0000000000000004E-4</v>
      </c>
    </row>
    <row r="581" spans="1:3" ht="12.75" customHeight="1">
      <c r="A581" s="23">
        <v>44174</v>
      </c>
      <c r="B581" s="24">
        <v>7.0000000000000007E-2</v>
      </c>
      <c r="C581" s="3">
        <f t="shared" si="0"/>
        <v>7.000000000000001E-4</v>
      </c>
    </row>
    <row r="582" spans="1:3" ht="12.75" customHeight="1">
      <c r="A582" s="23">
        <v>44175</v>
      </c>
      <c r="B582" s="24">
        <v>7.0000000000000007E-2</v>
      </c>
      <c r="C582" s="3">
        <f t="shared" si="0"/>
        <v>7.000000000000001E-4</v>
      </c>
    </row>
    <row r="583" spans="1:3" ht="12.75" customHeight="1">
      <c r="A583" s="23">
        <v>44176</v>
      </c>
      <c r="B583" s="24">
        <v>0.08</v>
      </c>
      <c r="C583" s="3">
        <f t="shared" si="0"/>
        <v>8.0000000000000004E-4</v>
      </c>
    </row>
    <row r="584" spans="1:3" ht="12.75" customHeight="1">
      <c r="A584" s="23">
        <v>44179</v>
      </c>
      <c r="B584" s="24">
        <v>7.0000000000000007E-2</v>
      </c>
      <c r="C584" s="3">
        <f t="shared" si="0"/>
        <v>7.000000000000001E-4</v>
      </c>
    </row>
    <row r="585" spans="1:3" ht="12.75" customHeight="1">
      <c r="A585" s="23">
        <v>44180</v>
      </c>
      <c r="B585" s="24">
        <v>7.0000000000000007E-2</v>
      </c>
      <c r="C585" s="3">
        <f t="shared" si="0"/>
        <v>7.000000000000001E-4</v>
      </c>
    </row>
    <row r="586" spans="1:3" ht="12.75" customHeight="1">
      <c r="A586" s="23">
        <v>44181</v>
      </c>
      <c r="B586" s="24">
        <v>0.08</v>
      </c>
      <c r="C586" s="3">
        <f t="shared" si="0"/>
        <v>8.0000000000000004E-4</v>
      </c>
    </row>
    <row r="587" spans="1:3" ht="12.75" customHeight="1">
      <c r="A587" s="23">
        <v>44182</v>
      </c>
      <c r="B587" s="24">
        <v>0.08</v>
      </c>
      <c r="C587" s="3">
        <f t="shared" si="0"/>
        <v>8.0000000000000004E-4</v>
      </c>
    </row>
    <row r="588" spans="1:3" ht="12.75" customHeight="1">
      <c r="A588" s="23">
        <v>44183</v>
      </c>
      <c r="B588" s="24">
        <v>0.08</v>
      </c>
      <c r="C588" s="3">
        <f t="shared" si="0"/>
        <v>8.0000000000000004E-4</v>
      </c>
    </row>
    <row r="589" spans="1:3" ht="12.75" customHeight="1">
      <c r="A589" s="23">
        <v>44186</v>
      </c>
      <c r="B589" s="24">
        <v>0.08</v>
      </c>
      <c r="C589" s="3">
        <f t="shared" si="0"/>
        <v>8.0000000000000004E-4</v>
      </c>
    </row>
    <row r="590" spans="1:3" ht="12.75" customHeight="1">
      <c r="A590" s="23">
        <v>44187</v>
      </c>
      <c r="B590" s="24">
        <v>7.0000000000000007E-2</v>
      </c>
      <c r="C590" s="3">
        <f t="shared" si="0"/>
        <v>7.000000000000001E-4</v>
      </c>
    </row>
    <row r="591" spans="1:3" ht="12.75" customHeight="1">
      <c r="A591" s="23">
        <v>44188</v>
      </c>
      <c r="B591" s="24">
        <v>7.0000000000000007E-2</v>
      </c>
      <c r="C591" s="3">
        <f t="shared" si="0"/>
        <v>7.000000000000001E-4</v>
      </c>
    </row>
    <row r="592" spans="1:3" ht="12.75" customHeight="1">
      <c r="A592" s="23">
        <v>44189</v>
      </c>
      <c r="B592" s="24">
        <v>0.09</v>
      </c>
      <c r="C592" s="3">
        <f t="shared" si="0"/>
        <v>8.9999999999999998E-4</v>
      </c>
    </row>
    <row r="593" spans="1:3" ht="12.75" customHeight="1">
      <c r="A593" s="23">
        <v>44193</v>
      </c>
      <c r="B593" s="24">
        <v>0.09</v>
      </c>
      <c r="C593" s="3">
        <f t="shared" si="0"/>
        <v>8.9999999999999998E-4</v>
      </c>
    </row>
    <row r="594" spans="1:3" ht="12.75" customHeight="1">
      <c r="A594" s="23">
        <v>44194</v>
      </c>
      <c r="B594" s="24">
        <v>0.08</v>
      </c>
      <c r="C594" s="3">
        <f t="shared" si="0"/>
        <v>8.0000000000000004E-4</v>
      </c>
    </row>
    <row r="595" spans="1:3" ht="12.75" customHeight="1">
      <c r="A595" s="23">
        <v>44195</v>
      </c>
      <c r="B595" s="24">
        <v>0.06</v>
      </c>
      <c r="C595" s="3">
        <f t="shared" si="0"/>
        <v>5.9999999999999995E-4</v>
      </c>
    </row>
    <row r="596" spans="1:3" ht="12.75" customHeight="1">
      <c r="A596" s="23">
        <v>44196</v>
      </c>
      <c r="B596" s="24">
        <v>0.08</v>
      </c>
      <c r="C596" s="3">
        <f t="shared" si="0"/>
        <v>8.0000000000000004E-4</v>
      </c>
    </row>
    <row r="597" spans="1:3" ht="12.75" customHeight="1">
      <c r="A597" s="23">
        <v>44200</v>
      </c>
      <c r="B597" s="24">
        <v>0.09</v>
      </c>
      <c r="C597" s="3">
        <f t="shared" si="0"/>
        <v>8.9999999999999998E-4</v>
      </c>
    </row>
    <row r="598" spans="1:3" ht="12.75" customHeight="1">
      <c r="A598" s="23">
        <v>44201</v>
      </c>
      <c r="B598" s="24">
        <v>0.08</v>
      </c>
      <c r="C598" s="3">
        <f t="shared" si="0"/>
        <v>8.0000000000000004E-4</v>
      </c>
    </row>
    <row r="599" spans="1:3" ht="12.75" customHeight="1">
      <c r="A599" s="23">
        <v>44202</v>
      </c>
      <c r="B599" s="24">
        <v>0.09</v>
      </c>
      <c r="C599" s="3">
        <f t="shared" si="0"/>
        <v>8.9999999999999998E-4</v>
      </c>
    </row>
    <row r="600" spans="1:3" ht="12.75" customHeight="1">
      <c r="A600" s="23">
        <v>44203</v>
      </c>
      <c r="B600" s="24">
        <v>0.09</v>
      </c>
      <c r="C600" s="3">
        <f t="shared" si="0"/>
        <v>8.9999999999999998E-4</v>
      </c>
    </row>
    <row r="601" spans="1:3" ht="12.75" customHeight="1">
      <c r="A601" s="23">
        <v>44204</v>
      </c>
      <c r="B601" s="24">
        <v>0.08</v>
      </c>
      <c r="C601" s="3">
        <f t="shared" si="0"/>
        <v>8.0000000000000004E-4</v>
      </c>
    </row>
    <row r="602" spans="1:3" ht="12.75" customHeight="1">
      <c r="A602" s="23">
        <v>44207</v>
      </c>
      <c r="B602" s="24">
        <v>0.09</v>
      </c>
      <c r="C602" s="3">
        <f t="shared" si="0"/>
        <v>8.9999999999999998E-4</v>
      </c>
    </row>
    <row r="603" spans="1:3" ht="12.75" customHeight="1">
      <c r="A603" s="23">
        <v>44208</v>
      </c>
      <c r="B603" s="24">
        <v>0.09</v>
      </c>
      <c r="C603" s="3">
        <f t="shared" si="0"/>
        <v>8.9999999999999998E-4</v>
      </c>
    </row>
    <row r="604" spans="1:3" ht="12.75" customHeight="1">
      <c r="A604" s="23">
        <v>44209</v>
      </c>
      <c r="B604" s="24">
        <v>0.09</v>
      </c>
      <c r="C604" s="3">
        <f t="shared" si="0"/>
        <v>8.9999999999999998E-4</v>
      </c>
    </row>
    <row r="605" spans="1:3" ht="12.75" customHeight="1">
      <c r="A605" s="23">
        <v>44210</v>
      </c>
      <c r="B605" s="24">
        <v>0.09</v>
      </c>
      <c r="C605" s="3">
        <f t="shared" si="0"/>
        <v>8.9999999999999998E-4</v>
      </c>
    </row>
    <row r="606" spans="1:3" ht="12.75" customHeight="1">
      <c r="A606" s="23">
        <v>44211</v>
      </c>
      <c r="B606" s="24">
        <v>0.08</v>
      </c>
      <c r="C606" s="3">
        <f t="shared" si="0"/>
        <v>8.0000000000000004E-4</v>
      </c>
    </row>
    <row r="607" spans="1:3" ht="12.75" customHeight="1">
      <c r="A607" s="23">
        <v>44215</v>
      </c>
      <c r="B607" s="24">
        <v>7.0000000000000007E-2</v>
      </c>
      <c r="C607" s="3">
        <f t="shared" si="0"/>
        <v>7.000000000000001E-4</v>
      </c>
    </row>
    <row r="608" spans="1:3" ht="12.75" customHeight="1">
      <c r="A608" s="23">
        <v>44216</v>
      </c>
      <c r="B608" s="24">
        <v>0.08</v>
      </c>
      <c r="C608" s="3">
        <f t="shared" si="0"/>
        <v>8.0000000000000004E-4</v>
      </c>
    </row>
    <row r="609" spans="1:3" ht="12.75" customHeight="1">
      <c r="A609" s="23">
        <v>44217</v>
      </c>
      <c r="B609" s="24">
        <v>7.0000000000000007E-2</v>
      </c>
      <c r="C609" s="3">
        <f t="shared" si="0"/>
        <v>7.000000000000001E-4</v>
      </c>
    </row>
    <row r="610" spans="1:3" ht="12.75" customHeight="1">
      <c r="A610" s="23">
        <v>44218</v>
      </c>
      <c r="B610" s="24">
        <v>7.0000000000000007E-2</v>
      </c>
      <c r="C610" s="3">
        <f t="shared" si="0"/>
        <v>7.000000000000001E-4</v>
      </c>
    </row>
    <row r="611" spans="1:3" ht="12.75" customHeight="1">
      <c r="A611" s="23">
        <v>44221</v>
      </c>
      <c r="B611" s="24">
        <v>7.0000000000000007E-2</v>
      </c>
      <c r="C611" s="3">
        <f t="shared" si="0"/>
        <v>7.000000000000001E-4</v>
      </c>
    </row>
    <row r="612" spans="1:3" ht="12.75" customHeight="1">
      <c r="A612" s="23">
        <v>44222</v>
      </c>
      <c r="B612" s="24">
        <v>0.05</v>
      </c>
      <c r="C612" s="3">
        <f t="shared" si="0"/>
        <v>5.0000000000000001E-4</v>
      </c>
    </row>
    <row r="613" spans="1:3" ht="12.75" customHeight="1">
      <c r="A613" s="23">
        <v>44223</v>
      </c>
      <c r="B613" s="24">
        <v>0.05</v>
      </c>
      <c r="C613" s="3">
        <f t="shared" si="0"/>
        <v>5.0000000000000001E-4</v>
      </c>
    </row>
    <row r="614" spans="1:3" ht="12.75" customHeight="1">
      <c r="A614" s="23">
        <v>44224</v>
      </c>
      <c r="B614" s="24">
        <v>0.05</v>
      </c>
      <c r="C614" s="3">
        <f t="shared" si="0"/>
        <v>5.0000000000000001E-4</v>
      </c>
    </row>
    <row r="615" spans="1:3" ht="12.75" customHeight="1">
      <c r="A615" s="23">
        <v>44225</v>
      </c>
      <c r="B615" s="24">
        <v>7.0000000000000007E-2</v>
      </c>
      <c r="C615" s="3">
        <f t="shared" si="0"/>
        <v>7.000000000000001E-4</v>
      </c>
    </row>
    <row r="616" spans="1:3" ht="12.75" customHeight="1">
      <c r="A616" s="23">
        <v>44228</v>
      </c>
      <c r="B616" s="24">
        <v>0.06</v>
      </c>
      <c r="C616" s="3">
        <f t="shared" si="0"/>
        <v>5.9999999999999995E-4</v>
      </c>
    </row>
    <row r="617" spans="1:3" ht="12.75" customHeight="1">
      <c r="A617" s="23">
        <v>44229</v>
      </c>
      <c r="B617" s="24">
        <v>0.04</v>
      </c>
      <c r="C617" s="3">
        <f t="shared" si="0"/>
        <v>4.0000000000000002E-4</v>
      </c>
    </row>
    <row r="618" spans="1:3" ht="12.75" customHeight="1">
      <c r="A618" s="23">
        <v>44230</v>
      </c>
      <c r="B618" s="24">
        <v>0.03</v>
      </c>
      <c r="C618" s="3">
        <f t="shared" si="0"/>
        <v>2.9999999999999997E-4</v>
      </c>
    </row>
    <row r="619" spans="1:3" ht="12.75" customHeight="1">
      <c r="A619" s="23">
        <v>44231</v>
      </c>
      <c r="B619" s="24">
        <v>0.03</v>
      </c>
      <c r="C619" s="3">
        <f t="shared" si="0"/>
        <v>2.9999999999999997E-4</v>
      </c>
    </row>
    <row r="620" spans="1:3" ht="12.75" customHeight="1">
      <c r="A620" s="23">
        <v>44232</v>
      </c>
      <c r="B620" s="24">
        <v>0.02</v>
      </c>
      <c r="C620" s="3">
        <f t="shared" si="0"/>
        <v>2.0000000000000001E-4</v>
      </c>
    </row>
    <row r="621" spans="1:3" ht="12.75" customHeight="1">
      <c r="A621" s="23">
        <v>44235</v>
      </c>
      <c r="B621" s="24">
        <v>0.04</v>
      </c>
      <c r="C621" s="3">
        <f t="shared" si="0"/>
        <v>4.0000000000000002E-4</v>
      </c>
    </row>
    <row r="622" spans="1:3" ht="12.75" customHeight="1">
      <c r="A622" s="23">
        <v>44236</v>
      </c>
      <c r="B622" s="24">
        <v>0.04</v>
      </c>
      <c r="C622" s="3">
        <f t="shared" si="0"/>
        <v>4.0000000000000002E-4</v>
      </c>
    </row>
    <row r="623" spans="1:3" ht="12.75" customHeight="1">
      <c r="A623" s="23">
        <v>44237</v>
      </c>
      <c r="B623" s="24">
        <v>0.05</v>
      </c>
      <c r="C623" s="3">
        <f t="shared" si="0"/>
        <v>5.0000000000000001E-4</v>
      </c>
    </row>
    <row r="624" spans="1:3" ht="12.75" customHeight="1">
      <c r="A624" s="23">
        <v>44238</v>
      </c>
      <c r="B624" s="24">
        <v>0.05</v>
      </c>
      <c r="C624" s="3">
        <f t="shared" si="0"/>
        <v>5.0000000000000001E-4</v>
      </c>
    </row>
    <row r="625" spans="1:3" ht="12.75" customHeight="1">
      <c r="A625" s="23">
        <v>44239</v>
      </c>
      <c r="B625" s="24">
        <v>0.03</v>
      </c>
      <c r="C625" s="3">
        <f t="shared" si="0"/>
        <v>2.9999999999999997E-4</v>
      </c>
    </row>
    <row r="626" spans="1:3" ht="12.75" customHeight="1">
      <c r="A626" s="23">
        <v>44243</v>
      </c>
      <c r="B626" s="24">
        <v>0.03</v>
      </c>
      <c r="C626" s="3">
        <f t="shared" si="0"/>
        <v>2.9999999999999997E-4</v>
      </c>
    </row>
    <row r="627" spans="1:3" ht="12.75" customHeight="1">
      <c r="A627" s="23">
        <v>44244</v>
      </c>
      <c r="B627" s="24">
        <v>0.03</v>
      </c>
      <c r="C627" s="3">
        <f t="shared" si="0"/>
        <v>2.9999999999999997E-4</v>
      </c>
    </row>
    <row r="628" spans="1:3" ht="12.75" customHeight="1">
      <c r="A628" s="23">
        <v>44245</v>
      </c>
      <c r="B628" s="24">
        <v>0.03</v>
      </c>
      <c r="C628" s="3">
        <f t="shared" si="0"/>
        <v>2.9999999999999997E-4</v>
      </c>
    </row>
    <row r="629" spans="1:3" ht="12.75" customHeight="1">
      <c r="A629" s="23">
        <v>44246</v>
      </c>
      <c r="B629" s="24">
        <v>0.03</v>
      </c>
      <c r="C629" s="3">
        <f t="shared" si="0"/>
        <v>2.9999999999999997E-4</v>
      </c>
    </row>
    <row r="630" spans="1:3" ht="12.75" customHeight="1">
      <c r="A630" s="23">
        <v>44249</v>
      </c>
      <c r="B630" s="24">
        <v>0.03</v>
      </c>
      <c r="C630" s="3">
        <f t="shared" si="0"/>
        <v>2.9999999999999997E-4</v>
      </c>
    </row>
    <row r="631" spans="1:3" ht="12.75" customHeight="1">
      <c r="A631" s="23">
        <v>44250</v>
      </c>
      <c r="B631" s="24">
        <v>0.03</v>
      </c>
      <c r="C631" s="3">
        <f t="shared" si="0"/>
        <v>2.9999999999999997E-4</v>
      </c>
    </row>
    <row r="632" spans="1:3" ht="12.75" customHeight="1">
      <c r="A632" s="23">
        <v>44251</v>
      </c>
      <c r="B632" s="24">
        <v>0.03</v>
      </c>
      <c r="C632" s="3">
        <f t="shared" si="0"/>
        <v>2.9999999999999997E-4</v>
      </c>
    </row>
    <row r="633" spans="1:3" ht="12.75" customHeight="1">
      <c r="A633" s="23">
        <v>44252</v>
      </c>
      <c r="B633" s="24">
        <v>0.04</v>
      </c>
      <c r="C633" s="3">
        <f t="shared" si="0"/>
        <v>4.0000000000000002E-4</v>
      </c>
    </row>
    <row r="634" spans="1:3" ht="12.75" customHeight="1">
      <c r="A634" s="23">
        <v>44253</v>
      </c>
      <c r="B634" s="24">
        <v>0.04</v>
      </c>
      <c r="C634" s="3">
        <f t="shared" si="0"/>
        <v>4.0000000000000002E-4</v>
      </c>
    </row>
    <row r="635" spans="1:3" ht="12.75" customHeight="1">
      <c r="A635" s="23">
        <v>44256</v>
      </c>
      <c r="B635" s="24">
        <v>0.03</v>
      </c>
      <c r="C635" s="3">
        <f t="shared" si="0"/>
        <v>2.9999999999999997E-4</v>
      </c>
    </row>
    <row r="636" spans="1:3" ht="12.75" customHeight="1">
      <c r="A636" s="23">
        <v>44257</v>
      </c>
      <c r="B636" s="24">
        <v>0.04</v>
      </c>
      <c r="C636" s="3">
        <f t="shared" si="0"/>
        <v>4.0000000000000002E-4</v>
      </c>
    </row>
    <row r="637" spans="1:3" ht="12.75" customHeight="1">
      <c r="A637" s="23">
        <v>44258</v>
      </c>
      <c r="B637" s="24">
        <v>0.04</v>
      </c>
      <c r="C637" s="3">
        <f t="shared" si="0"/>
        <v>4.0000000000000002E-4</v>
      </c>
    </row>
    <row r="638" spans="1:3" ht="12.75" customHeight="1">
      <c r="A638" s="23">
        <v>44259</v>
      </c>
      <c r="B638" s="24">
        <v>0.03</v>
      </c>
      <c r="C638" s="3">
        <f t="shared" si="0"/>
        <v>2.9999999999999997E-4</v>
      </c>
    </row>
    <row r="639" spans="1:3" ht="12.75" customHeight="1">
      <c r="A639" s="23">
        <v>44260</v>
      </c>
      <c r="B639" s="24">
        <v>0.04</v>
      </c>
      <c r="C639" s="3">
        <f t="shared" si="0"/>
        <v>4.0000000000000002E-4</v>
      </c>
    </row>
    <row r="640" spans="1:3" ht="12.75" customHeight="1">
      <c r="A640" s="23">
        <v>44263</v>
      </c>
      <c r="B640" s="24">
        <v>0.04</v>
      </c>
      <c r="C640" s="3">
        <f t="shared" si="0"/>
        <v>4.0000000000000002E-4</v>
      </c>
    </row>
    <row r="641" spans="1:3" ht="12.75" customHeight="1">
      <c r="A641" s="23">
        <v>44264</v>
      </c>
      <c r="B641" s="24">
        <v>0.04</v>
      </c>
      <c r="C641" s="3">
        <f t="shared" si="0"/>
        <v>4.0000000000000002E-4</v>
      </c>
    </row>
    <row r="642" spans="1:3" ht="12.75" customHeight="1">
      <c r="A642" s="23">
        <v>44265</v>
      </c>
      <c r="B642" s="24">
        <v>0.03</v>
      </c>
      <c r="C642" s="3">
        <f t="shared" si="0"/>
        <v>2.9999999999999997E-4</v>
      </c>
    </row>
    <row r="643" spans="1:3" ht="12.75" customHeight="1">
      <c r="A643" s="23">
        <v>44266</v>
      </c>
      <c r="B643" s="24">
        <v>0.04</v>
      </c>
      <c r="C643" s="3">
        <f t="shared" si="0"/>
        <v>4.0000000000000002E-4</v>
      </c>
    </row>
    <row r="644" spans="1:3" ht="12.75" customHeight="1">
      <c r="A644" s="23">
        <v>44267</v>
      </c>
      <c r="B644" s="24">
        <v>0.03</v>
      </c>
      <c r="C644" s="3">
        <f t="shared" si="0"/>
        <v>2.9999999999999997E-4</v>
      </c>
    </row>
    <row r="645" spans="1:3" ht="12.75" customHeight="1">
      <c r="A645" s="23">
        <v>44270</v>
      </c>
      <c r="B645" s="24">
        <v>0.02</v>
      </c>
      <c r="C645" s="3">
        <f t="shared" si="0"/>
        <v>2.0000000000000001E-4</v>
      </c>
    </row>
    <row r="646" spans="1:3" ht="12.75" customHeight="1">
      <c r="A646" s="23">
        <v>44271</v>
      </c>
      <c r="B646" s="24">
        <v>0.01</v>
      </c>
      <c r="C646" s="3">
        <f t="shared" si="0"/>
        <v>1E-4</v>
      </c>
    </row>
    <row r="647" spans="1:3" ht="12.75" customHeight="1">
      <c r="A647" s="23">
        <v>44272</v>
      </c>
      <c r="B647" s="24">
        <v>0.01</v>
      </c>
      <c r="C647" s="3">
        <f t="shared" si="0"/>
        <v>1E-4</v>
      </c>
    </row>
    <row r="648" spans="1:3" ht="12.75" customHeight="1">
      <c r="A648" s="23">
        <v>44273</v>
      </c>
      <c r="B648" s="24">
        <v>0.01</v>
      </c>
      <c r="C648" s="3">
        <f t="shared" si="0"/>
        <v>1E-4</v>
      </c>
    </row>
    <row r="649" spans="1:3" ht="12.75" customHeight="1">
      <c r="A649" s="23">
        <v>44274</v>
      </c>
      <c r="B649" s="24">
        <v>0.01</v>
      </c>
      <c r="C649" s="3">
        <f t="shared" si="0"/>
        <v>1E-4</v>
      </c>
    </row>
    <row r="650" spans="1:3" ht="12.75" customHeight="1">
      <c r="A650" s="23">
        <v>44277</v>
      </c>
      <c r="B650" s="24">
        <v>0.02</v>
      </c>
      <c r="C650" s="3">
        <f t="shared" si="0"/>
        <v>2.0000000000000001E-4</v>
      </c>
    </row>
    <row r="651" spans="1:3" ht="12.75" customHeight="1">
      <c r="A651" s="23">
        <v>44278</v>
      </c>
      <c r="B651" s="24">
        <v>0.02</v>
      </c>
      <c r="C651" s="3">
        <f t="shared" si="0"/>
        <v>2.0000000000000001E-4</v>
      </c>
    </row>
    <row r="652" spans="1:3" ht="12.75" customHeight="1">
      <c r="A652" s="23">
        <v>44279</v>
      </c>
      <c r="B652" s="24">
        <v>0.02</v>
      </c>
      <c r="C652" s="3">
        <f t="shared" si="0"/>
        <v>2.0000000000000001E-4</v>
      </c>
    </row>
    <row r="653" spans="1:3" ht="12.75" customHeight="1">
      <c r="A653" s="23">
        <v>44280</v>
      </c>
      <c r="B653" s="24">
        <v>0.02</v>
      </c>
      <c r="C653" s="3">
        <f t="shared" si="0"/>
        <v>2.0000000000000001E-4</v>
      </c>
    </row>
    <row r="654" spans="1:3" ht="12.75" customHeight="1">
      <c r="A654" s="23">
        <v>44281</v>
      </c>
      <c r="B654" s="24">
        <v>0.02</v>
      </c>
      <c r="C654" s="3">
        <f t="shared" si="0"/>
        <v>2.0000000000000001E-4</v>
      </c>
    </row>
    <row r="655" spans="1:3" ht="12.75" customHeight="1">
      <c r="A655" s="23">
        <v>44284</v>
      </c>
      <c r="B655" s="24">
        <v>0.02</v>
      </c>
      <c r="C655" s="3">
        <f t="shared" si="0"/>
        <v>2.0000000000000001E-4</v>
      </c>
    </row>
    <row r="656" spans="1:3" ht="12.75" customHeight="1">
      <c r="A656" s="23">
        <v>44285</v>
      </c>
      <c r="B656" s="24">
        <v>0.01</v>
      </c>
      <c r="C656" s="3">
        <f t="shared" si="0"/>
        <v>1E-4</v>
      </c>
    </row>
    <row r="657" spans="1:3" ht="12.75" customHeight="1">
      <c r="A657" s="23">
        <v>44286</v>
      </c>
      <c r="B657" s="24">
        <v>0.01</v>
      </c>
      <c r="C657" s="3">
        <f t="shared" si="0"/>
        <v>1E-4</v>
      </c>
    </row>
    <row r="658" spans="1:3" ht="12.75" customHeight="1">
      <c r="A658" s="23">
        <v>44287</v>
      </c>
      <c r="B658" s="24">
        <v>0.02</v>
      </c>
      <c r="C658" s="3">
        <f t="shared" si="0"/>
        <v>2.0000000000000001E-4</v>
      </c>
    </row>
    <row r="659" spans="1:3" ht="12.75" customHeight="1">
      <c r="A659" s="23">
        <v>44288</v>
      </c>
      <c r="B659" s="24">
        <v>0.02</v>
      </c>
      <c r="C659" s="3">
        <f t="shared" si="0"/>
        <v>2.0000000000000001E-4</v>
      </c>
    </row>
    <row r="660" spans="1:3" ht="12.75" customHeight="1">
      <c r="A660" s="23">
        <v>44291</v>
      </c>
      <c r="B660" s="24">
        <v>0.03</v>
      </c>
      <c r="C660" s="3">
        <f t="shared" si="0"/>
        <v>2.9999999999999997E-4</v>
      </c>
    </row>
    <row r="661" spans="1:3" ht="12.75" customHeight="1">
      <c r="A661" s="23">
        <v>44292</v>
      </c>
      <c r="B661" s="24">
        <v>0.02</v>
      </c>
      <c r="C661" s="3">
        <f t="shared" si="0"/>
        <v>2.0000000000000001E-4</v>
      </c>
    </row>
    <row r="662" spans="1:3" ht="12.75" customHeight="1">
      <c r="A662" s="23">
        <v>44293</v>
      </c>
      <c r="B662" s="24">
        <v>0.01</v>
      </c>
      <c r="C662" s="3">
        <f t="shared" si="0"/>
        <v>1E-4</v>
      </c>
    </row>
    <row r="663" spans="1:3" ht="12.75" customHeight="1">
      <c r="A663" s="23">
        <v>44294</v>
      </c>
      <c r="B663" s="24">
        <v>0.02</v>
      </c>
      <c r="C663" s="3">
        <f t="shared" si="0"/>
        <v>2.0000000000000001E-4</v>
      </c>
    </row>
    <row r="664" spans="1:3" ht="12.75" customHeight="1">
      <c r="A664" s="23">
        <v>44295</v>
      </c>
      <c r="B664" s="24">
        <v>0.02</v>
      </c>
      <c r="C664" s="3">
        <f t="shared" si="0"/>
        <v>2.0000000000000001E-4</v>
      </c>
    </row>
    <row r="665" spans="1:3" ht="12.75" customHeight="1">
      <c r="A665" s="23">
        <v>44298</v>
      </c>
      <c r="B665" s="24">
        <v>0.02</v>
      </c>
      <c r="C665" s="3">
        <f t="shared" si="0"/>
        <v>2.0000000000000001E-4</v>
      </c>
    </row>
    <row r="666" spans="1:3" ht="12.75" customHeight="1">
      <c r="A666" s="23">
        <v>44299</v>
      </c>
      <c r="B666" s="24">
        <v>0.03</v>
      </c>
      <c r="C666" s="3">
        <f t="shared" si="0"/>
        <v>2.9999999999999997E-4</v>
      </c>
    </row>
    <row r="667" spans="1:3" ht="12.75" customHeight="1">
      <c r="A667" s="23">
        <v>44300</v>
      </c>
      <c r="B667" s="24">
        <v>0.02</v>
      </c>
      <c r="C667" s="3">
        <f t="shared" si="0"/>
        <v>2.0000000000000001E-4</v>
      </c>
    </row>
    <row r="668" spans="1:3" ht="12.75" customHeight="1">
      <c r="A668" s="23">
        <v>44301</v>
      </c>
      <c r="B668" s="24">
        <v>0.02</v>
      </c>
      <c r="C668" s="3">
        <f t="shared" si="0"/>
        <v>2.0000000000000001E-4</v>
      </c>
    </row>
    <row r="669" spans="1:3" ht="12.75" customHeight="1">
      <c r="A669" s="23">
        <v>44302</v>
      </c>
      <c r="B669" s="24">
        <v>0.02</v>
      </c>
      <c r="C669" s="3">
        <f t="shared" si="0"/>
        <v>2.0000000000000001E-4</v>
      </c>
    </row>
    <row r="670" spans="1:3" ht="12.75" customHeight="1">
      <c r="A670" s="23">
        <v>44305</v>
      </c>
      <c r="B670" s="24">
        <v>0.01</v>
      </c>
      <c r="C670" s="3">
        <f t="shared" si="0"/>
        <v>1E-4</v>
      </c>
    </row>
    <row r="671" spans="1:3" ht="12.75" customHeight="1">
      <c r="A671" s="23">
        <v>44306</v>
      </c>
      <c r="B671" s="24">
        <v>0.01</v>
      </c>
      <c r="C671" s="3">
        <f t="shared" si="0"/>
        <v>1E-4</v>
      </c>
    </row>
    <row r="672" spans="1:3" ht="12.75" customHeight="1">
      <c r="A672" s="23">
        <v>44307</v>
      </c>
      <c r="B672" s="24">
        <v>0</v>
      </c>
      <c r="C672" s="3">
        <f t="shared" si="0"/>
        <v>0</v>
      </c>
    </row>
    <row r="673" spans="1:3" ht="12.75" customHeight="1">
      <c r="A673" s="23">
        <v>44308</v>
      </c>
      <c r="B673" s="24">
        <v>0.02</v>
      </c>
      <c r="C673" s="3">
        <f t="shared" si="0"/>
        <v>2.0000000000000001E-4</v>
      </c>
    </row>
    <row r="674" spans="1:3" ht="12.75" customHeight="1">
      <c r="A674" s="23">
        <v>44309</v>
      </c>
      <c r="B674" s="24">
        <v>0.01</v>
      </c>
      <c r="C674" s="3">
        <f t="shared" si="0"/>
        <v>1E-4</v>
      </c>
    </row>
    <row r="675" spans="1:3" ht="12.75" customHeight="1">
      <c r="A675" s="23">
        <v>44312</v>
      </c>
      <c r="B675" s="24">
        <v>0.02</v>
      </c>
      <c r="C675" s="3">
        <f t="shared" si="0"/>
        <v>2.0000000000000001E-4</v>
      </c>
    </row>
    <row r="676" spans="1:3" ht="12.75" customHeight="1">
      <c r="A676" s="23">
        <v>44313</v>
      </c>
      <c r="B676" s="24">
        <v>0.01</v>
      </c>
      <c r="C676" s="3">
        <f t="shared" si="0"/>
        <v>1E-4</v>
      </c>
    </row>
    <row r="677" spans="1:3" ht="12.75" customHeight="1">
      <c r="A677" s="23">
        <v>44314</v>
      </c>
      <c r="B677" s="24">
        <v>0.01</v>
      </c>
      <c r="C677" s="3">
        <f t="shared" si="0"/>
        <v>1E-4</v>
      </c>
    </row>
    <row r="678" spans="1:3" ht="12.75" customHeight="1">
      <c r="A678" s="23">
        <v>44315</v>
      </c>
      <c r="B678" s="24">
        <v>0.01</v>
      </c>
      <c r="C678" s="3">
        <f t="shared" si="0"/>
        <v>1E-4</v>
      </c>
    </row>
    <row r="679" spans="1:3" ht="12.75" customHeight="1">
      <c r="A679" s="23">
        <v>44316</v>
      </c>
      <c r="B679" s="24">
        <v>0.01</v>
      </c>
      <c r="C679" s="3">
        <f t="shared" si="0"/>
        <v>1E-4</v>
      </c>
    </row>
    <row r="680" spans="1:3" ht="12.75" customHeight="1">
      <c r="A680" s="23">
        <v>44319</v>
      </c>
      <c r="B680" s="24">
        <v>0.02</v>
      </c>
      <c r="C680" s="3">
        <f t="shared" si="0"/>
        <v>2.0000000000000001E-4</v>
      </c>
    </row>
    <row r="681" spans="1:3" ht="12.75" customHeight="1">
      <c r="A681" s="23">
        <v>44320</v>
      </c>
      <c r="B681" s="24">
        <v>0.01</v>
      </c>
      <c r="C681" s="3">
        <f t="shared" si="0"/>
        <v>1E-4</v>
      </c>
    </row>
    <row r="682" spans="1:3" ht="12.75" customHeight="1">
      <c r="A682" s="23">
        <v>44321</v>
      </c>
      <c r="B682" s="24">
        <v>0.01</v>
      </c>
      <c r="C682" s="3">
        <f t="shared" si="0"/>
        <v>1E-4</v>
      </c>
    </row>
    <row r="683" spans="1:3" ht="12.75" customHeight="1">
      <c r="A683" s="23">
        <v>44322</v>
      </c>
      <c r="B683" s="24">
        <v>0.01</v>
      </c>
      <c r="C683" s="3">
        <f t="shared" si="0"/>
        <v>1E-4</v>
      </c>
    </row>
    <row r="684" spans="1:3" ht="12.75" customHeight="1">
      <c r="A684" s="23">
        <v>44323</v>
      </c>
      <c r="B684" s="24">
        <v>0.01</v>
      </c>
      <c r="C684" s="3">
        <f t="shared" si="0"/>
        <v>1E-4</v>
      </c>
    </row>
    <row r="685" spans="1:3" ht="12.75" customHeight="1">
      <c r="A685" s="23">
        <v>44326</v>
      </c>
      <c r="B685" s="24">
        <v>0.02</v>
      </c>
      <c r="C685" s="3">
        <f t="shared" si="0"/>
        <v>2.0000000000000001E-4</v>
      </c>
    </row>
    <row r="686" spans="1:3" ht="12.75" customHeight="1">
      <c r="A686" s="23">
        <v>44327</v>
      </c>
      <c r="B686" s="24">
        <v>0.01</v>
      </c>
      <c r="C686" s="3">
        <f t="shared" si="0"/>
        <v>1E-4</v>
      </c>
    </row>
    <row r="687" spans="1:3" ht="12.75" customHeight="1">
      <c r="A687" s="23">
        <v>44328</v>
      </c>
      <c r="B687" s="24">
        <v>0.01</v>
      </c>
      <c r="C687" s="3">
        <f t="shared" si="0"/>
        <v>1E-4</v>
      </c>
    </row>
    <row r="688" spans="1:3" ht="12.75" customHeight="1">
      <c r="A688" s="23">
        <v>44329</v>
      </c>
      <c r="B688" s="24">
        <v>0</v>
      </c>
      <c r="C688" s="3">
        <f t="shared" si="0"/>
        <v>0</v>
      </c>
    </row>
    <row r="689" spans="1:3" ht="12.75" customHeight="1">
      <c r="A689" s="23">
        <v>44330</v>
      </c>
      <c r="B689" s="24">
        <v>0.01</v>
      </c>
      <c r="C689" s="3">
        <f t="shared" si="0"/>
        <v>1E-4</v>
      </c>
    </row>
    <row r="690" spans="1:3" ht="12.75" customHeight="1">
      <c r="A690" s="23">
        <v>44333</v>
      </c>
      <c r="B690" s="24">
        <v>0</v>
      </c>
      <c r="C690" s="3">
        <f t="shared" si="0"/>
        <v>0</v>
      </c>
    </row>
    <row r="691" spans="1:3" ht="12.75" customHeight="1">
      <c r="A691" s="23">
        <v>44334</v>
      </c>
      <c r="B691" s="24">
        <v>0</v>
      </c>
      <c r="C691" s="3">
        <f t="shared" si="0"/>
        <v>0</v>
      </c>
    </row>
    <row r="692" spans="1:3" ht="12.75" customHeight="1">
      <c r="A692" s="23">
        <v>44335</v>
      </c>
      <c r="B692" s="24">
        <v>0</v>
      </c>
      <c r="C692" s="3">
        <f t="shared" si="0"/>
        <v>0</v>
      </c>
    </row>
    <row r="693" spans="1:3" ht="12.75" customHeight="1">
      <c r="A693" s="23">
        <v>44336</v>
      </c>
      <c r="B693" s="24">
        <v>0.01</v>
      </c>
      <c r="C693" s="3">
        <f t="shared" si="0"/>
        <v>1E-4</v>
      </c>
    </row>
    <row r="694" spans="1:3" ht="12.75" customHeight="1">
      <c r="A694" s="23">
        <v>44337</v>
      </c>
      <c r="B694" s="24">
        <v>0</v>
      </c>
      <c r="C694" s="3">
        <f t="shared" si="0"/>
        <v>0</v>
      </c>
    </row>
    <row r="695" spans="1:3" ht="12.75" customHeight="1">
      <c r="A695" s="23">
        <v>44340</v>
      </c>
      <c r="B695" s="24">
        <v>0.01</v>
      </c>
      <c r="C695" s="3">
        <f t="shared" si="0"/>
        <v>1E-4</v>
      </c>
    </row>
    <row r="696" spans="1:3" ht="12.75" customHeight="1">
      <c r="A696" s="23">
        <v>44341</v>
      </c>
      <c r="B696" s="24">
        <v>0.01</v>
      </c>
      <c r="C696" s="3">
        <f t="shared" si="0"/>
        <v>1E-4</v>
      </c>
    </row>
    <row r="697" spans="1:3" ht="12.75" customHeight="1">
      <c r="A697" s="23">
        <v>44342</v>
      </c>
      <c r="B697" s="24">
        <v>0</v>
      </c>
      <c r="C697" s="3">
        <f t="shared" si="0"/>
        <v>0</v>
      </c>
    </row>
    <row r="698" spans="1:3" ht="12.75" customHeight="1">
      <c r="A698" s="23">
        <v>44343</v>
      </c>
      <c r="B698" s="24">
        <v>0</v>
      </c>
      <c r="C698" s="3">
        <f t="shared" si="0"/>
        <v>0</v>
      </c>
    </row>
    <row r="699" spans="1:3" ht="12.75" customHeight="1">
      <c r="A699" s="23">
        <v>44344</v>
      </c>
      <c r="B699" s="24">
        <v>0.01</v>
      </c>
      <c r="C699" s="3">
        <f t="shared" si="0"/>
        <v>1E-4</v>
      </c>
    </row>
    <row r="700" spans="1:3" ht="12.75" customHeight="1">
      <c r="A700" s="23">
        <v>44348</v>
      </c>
      <c r="B700" s="24">
        <v>0.01</v>
      </c>
      <c r="C700" s="3">
        <f t="shared" si="0"/>
        <v>1E-4</v>
      </c>
    </row>
    <row r="701" spans="1:3" ht="12.75" customHeight="1">
      <c r="A701" s="23">
        <v>44349</v>
      </c>
      <c r="B701" s="24">
        <v>0.01</v>
      </c>
      <c r="C701" s="3">
        <f t="shared" si="0"/>
        <v>1E-4</v>
      </c>
    </row>
    <row r="702" spans="1:3" ht="12.75" customHeight="1">
      <c r="A702" s="23">
        <v>44350</v>
      </c>
      <c r="B702" s="24">
        <v>0</v>
      </c>
      <c r="C702" s="3">
        <f t="shared" si="0"/>
        <v>0</v>
      </c>
    </row>
    <row r="703" spans="1:3" ht="12.75" customHeight="1">
      <c r="A703" s="23">
        <v>44351</v>
      </c>
      <c r="B703" s="24">
        <v>0.01</v>
      </c>
      <c r="C703" s="3">
        <f t="shared" si="0"/>
        <v>1E-4</v>
      </c>
    </row>
    <row r="704" spans="1:3" ht="12.75" customHeight="1">
      <c r="A704" s="23">
        <v>44354</v>
      </c>
      <c r="B704" s="24">
        <v>0.01</v>
      </c>
      <c r="C704" s="3">
        <f t="shared" si="0"/>
        <v>1E-4</v>
      </c>
    </row>
    <row r="705" spans="1:3" ht="12.75" customHeight="1">
      <c r="A705" s="23">
        <v>44355</v>
      </c>
      <c r="B705" s="24">
        <v>0.01</v>
      </c>
      <c r="C705" s="3">
        <f t="shared" si="0"/>
        <v>1E-4</v>
      </c>
    </row>
    <row r="706" spans="1:3" ht="12.75" customHeight="1">
      <c r="A706" s="23">
        <v>44356</v>
      </c>
      <c r="B706" s="24">
        <v>0.01</v>
      </c>
      <c r="C706" s="3">
        <f t="shared" si="0"/>
        <v>1E-4</v>
      </c>
    </row>
    <row r="707" spans="1:3" ht="12.75" customHeight="1">
      <c r="A707" s="23">
        <v>44357</v>
      </c>
      <c r="B707" s="24">
        <v>0.01</v>
      </c>
      <c r="C707" s="3">
        <f t="shared" si="0"/>
        <v>1E-4</v>
      </c>
    </row>
    <row r="708" spans="1:3" ht="12.75" customHeight="1">
      <c r="A708" s="23">
        <v>44358</v>
      </c>
      <c r="B708" s="24">
        <v>0.01</v>
      </c>
      <c r="C708" s="3">
        <f t="shared" si="0"/>
        <v>1E-4</v>
      </c>
    </row>
    <row r="709" spans="1:3" ht="12.75" customHeight="1">
      <c r="A709" s="23">
        <v>44361</v>
      </c>
      <c r="B709" s="24">
        <v>0.01</v>
      </c>
      <c r="C709" s="3">
        <f t="shared" si="0"/>
        <v>1E-4</v>
      </c>
    </row>
    <row r="710" spans="1:3" ht="12.75" customHeight="1">
      <c r="A710" s="23">
        <v>44362</v>
      </c>
      <c r="B710" s="24">
        <v>0.02</v>
      </c>
      <c r="C710" s="3">
        <f t="shared" si="0"/>
        <v>2.0000000000000001E-4</v>
      </c>
    </row>
    <row r="711" spans="1:3" ht="12.75" customHeight="1">
      <c r="A711" s="23">
        <v>44363</v>
      </c>
      <c r="B711" s="24">
        <v>0.04</v>
      </c>
      <c r="C711" s="3">
        <f t="shared" si="0"/>
        <v>4.0000000000000002E-4</v>
      </c>
    </row>
    <row r="712" spans="1:3" ht="12.75" customHeight="1">
      <c r="A712" s="23">
        <v>44364</v>
      </c>
      <c r="B712" s="24">
        <v>0.05</v>
      </c>
      <c r="C712" s="3">
        <f t="shared" si="0"/>
        <v>5.0000000000000001E-4</v>
      </c>
    </row>
    <row r="713" spans="1:3" ht="12.75" customHeight="1">
      <c r="A713" s="23">
        <v>44365</v>
      </c>
      <c r="B713" s="24">
        <v>0.05</v>
      </c>
      <c r="C713" s="3">
        <f t="shared" si="0"/>
        <v>5.0000000000000001E-4</v>
      </c>
    </row>
    <row r="714" spans="1:3" ht="12.75" customHeight="1">
      <c r="A714" s="23">
        <v>44368</v>
      </c>
      <c r="B714" s="24">
        <v>0.04</v>
      </c>
      <c r="C714" s="3">
        <f t="shared" si="0"/>
        <v>4.0000000000000002E-4</v>
      </c>
    </row>
    <row r="715" spans="1:3" ht="12.75" customHeight="1">
      <c r="A715" s="23">
        <v>44369</v>
      </c>
      <c r="B715" s="24">
        <v>0.04</v>
      </c>
      <c r="C715" s="3">
        <f t="shared" si="0"/>
        <v>4.0000000000000002E-4</v>
      </c>
    </row>
    <row r="716" spans="1:3" ht="12.75" customHeight="1">
      <c r="A716" s="23">
        <v>44370</v>
      </c>
      <c r="B716" s="24">
        <v>0.04</v>
      </c>
      <c r="C716" s="3">
        <f t="shared" si="0"/>
        <v>4.0000000000000002E-4</v>
      </c>
    </row>
    <row r="717" spans="1:3" ht="12.75" customHeight="1">
      <c r="A717" s="23">
        <v>44371</v>
      </c>
      <c r="B717" s="24">
        <v>0.05</v>
      </c>
      <c r="C717" s="3">
        <f t="shared" si="0"/>
        <v>5.0000000000000001E-4</v>
      </c>
    </row>
    <row r="718" spans="1:3" ht="12.75" customHeight="1">
      <c r="A718" s="23">
        <v>44372</v>
      </c>
      <c r="B718" s="24">
        <v>0.05</v>
      </c>
      <c r="C718" s="3">
        <f t="shared" si="0"/>
        <v>5.0000000000000001E-4</v>
      </c>
    </row>
    <row r="719" spans="1:3" ht="12.75" customHeight="1">
      <c r="A719" s="23">
        <v>44375</v>
      </c>
      <c r="B719" s="24">
        <v>0.04</v>
      </c>
      <c r="C719" s="3">
        <f t="shared" si="0"/>
        <v>4.0000000000000002E-4</v>
      </c>
    </row>
    <row r="720" spans="1:3" ht="12.75" customHeight="1">
      <c r="A720" s="23">
        <v>44376</v>
      </c>
      <c r="B720" s="24">
        <v>0.04</v>
      </c>
      <c r="C720" s="3">
        <f t="shared" si="0"/>
        <v>4.0000000000000002E-4</v>
      </c>
    </row>
    <row r="721" spans="1:3" ht="12.75" customHeight="1">
      <c r="A721" s="23">
        <v>44377</v>
      </c>
      <c r="B721" s="24">
        <v>0.05</v>
      </c>
      <c r="C721" s="3">
        <f t="shared" si="0"/>
        <v>5.0000000000000001E-4</v>
      </c>
    </row>
    <row r="722" spans="1:3" ht="12.75" customHeight="1">
      <c r="A722" s="23">
        <v>44378</v>
      </c>
      <c r="B722" s="24">
        <v>0.05</v>
      </c>
      <c r="C722" s="3">
        <f t="shared" si="0"/>
        <v>5.0000000000000001E-4</v>
      </c>
    </row>
    <row r="723" spans="1:3" ht="12.75" customHeight="1">
      <c r="A723" s="23">
        <v>44379</v>
      </c>
      <c r="B723" s="24">
        <v>0.05</v>
      </c>
      <c r="C723" s="3">
        <f t="shared" si="0"/>
        <v>5.0000000000000001E-4</v>
      </c>
    </row>
    <row r="724" spans="1:3" ht="12.75" customHeight="1">
      <c r="A724" s="23">
        <v>44383</v>
      </c>
      <c r="B724" s="24">
        <v>0.05</v>
      </c>
      <c r="C724" s="3">
        <f t="shared" si="0"/>
        <v>5.0000000000000001E-4</v>
      </c>
    </row>
    <row r="725" spans="1:3" ht="12.75" customHeight="1">
      <c r="A725" s="23">
        <v>44384</v>
      </c>
      <c r="B725" s="24">
        <v>0.05</v>
      </c>
      <c r="C725" s="3">
        <f t="shared" si="0"/>
        <v>5.0000000000000001E-4</v>
      </c>
    </row>
    <row r="726" spans="1:3" ht="12.75" customHeight="1">
      <c r="A726" s="23">
        <v>44385</v>
      </c>
      <c r="B726" s="24">
        <v>0.06</v>
      </c>
      <c r="C726" s="3">
        <f t="shared" si="0"/>
        <v>5.9999999999999995E-4</v>
      </c>
    </row>
    <row r="727" spans="1:3" ht="12.75" customHeight="1">
      <c r="A727" s="23">
        <v>44386</v>
      </c>
      <c r="B727" s="24">
        <v>0.06</v>
      </c>
      <c r="C727" s="3">
        <f t="shared" si="0"/>
        <v>5.9999999999999995E-4</v>
      </c>
    </row>
    <row r="728" spans="1:3" ht="12.75" customHeight="1">
      <c r="A728" s="23">
        <v>44389</v>
      </c>
      <c r="B728" s="24">
        <v>0.05</v>
      </c>
      <c r="C728" s="3">
        <f t="shared" si="0"/>
        <v>5.0000000000000001E-4</v>
      </c>
    </row>
    <row r="729" spans="1:3" ht="12.75" customHeight="1">
      <c r="A729" s="23">
        <v>44390</v>
      </c>
      <c r="B729" s="24">
        <v>0.05</v>
      </c>
      <c r="C729" s="3">
        <f t="shared" si="0"/>
        <v>5.0000000000000001E-4</v>
      </c>
    </row>
    <row r="730" spans="1:3" ht="12.75" customHeight="1">
      <c r="A730" s="23">
        <v>44391</v>
      </c>
      <c r="B730" s="24">
        <v>0.06</v>
      </c>
      <c r="C730" s="3">
        <f t="shared" si="0"/>
        <v>5.9999999999999995E-4</v>
      </c>
    </row>
    <row r="731" spans="1:3" ht="12.75" customHeight="1">
      <c r="A731" s="23">
        <v>44392</v>
      </c>
      <c r="B731" s="24">
        <v>0.05</v>
      </c>
      <c r="C731" s="3">
        <f t="shared" si="0"/>
        <v>5.0000000000000001E-4</v>
      </c>
    </row>
    <row r="732" spans="1:3" ht="12.75" customHeight="1">
      <c r="A732" s="23">
        <v>44393</v>
      </c>
      <c r="B732" s="24">
        <v>0.05</v>
      </c>
      <c r="C732" s="3">
        <f t="shared" si="0"/>
        <v>5.0000000000000001E-4</v>
      </c>
    </row>
    <row r="733" spans="1:3" ht="12.75" customHeight="1">
      <c r="A733" s="23">
        <v>44396</v>
      </c>
      <c r="B733" s="24">
        <v>0.05</v>
      </c>
      <c r="C733" s="3">
        <f t="shared" si="0"/>
        <v>5.0000000000000001E-4</v>
      </c>
    </row>
    <row r="734" spans="1:3" ht="12.75" customHeight="1">
      <c r="A734" s="23">
        <v>44397</v>
      </c>
      <c r="B734" s="24">
        <v>0.05</v>
      </c>
      <c r="C734" s="3">
        <f t="shared" si="0"/>
        <v>5.0000000000000001E-4</v>
      </c>
    </row>
    <row r="735" spans="1:3" ht="12.75" customHeight="1">
      <c r="A735" s="23">
        <v>44398</v>
      </c>
      <c r="B735" s="24">
        <v>0.04</v>
      </c>
      <c r="C735" s="3">
        <f t="shared" si="0"/>
        <v>4.0000000000000002E-4</v>
      </c>
    </row>
    <row r="736" spans="1:3" ht="12.75" customHeight="1">
      <c r="A736" s="23">
        <v>44399</v>
      </c>
      <c r="B736" s="24">
        <v>0.04</v>
      </c>
      <c r="C736" s="3">
        <f t="shared" si="0"/>
        <v>4.0000000000000002E-4</v>
      </c>
    </row>
    <row r="737" spans="1:3" ht="12.75" customHeight="1">
      <c r="A737" s="23">
        <v>44400</v>
      </c>
      <c r="B737" s="24">
        <v>0.05</v>
      </c>
      <c r="C737" s="3">
        <f t="shared" si="0"/>
        <v>5.0000000000000001E-4</v>
      </c>
    </row>
    <row r="738" spans="1:3" ht="12.75" customHeight="1">
      <c r="A738" s="23">
        <v>44403</v>
      </c>
      <c r="B738" s="24">
        <v>0.05</v>
      </c>
      <c r="C738" s="3">
        <f t="shared" si="0"/>
        <v>5.0000000000000001E-4</v>
      </c>
    </row>
    <row r="739" spans="1:3" ht="12.75" customHeight="1">
      <c r="A739" s="23">
        <v>44404</v>
      </c>
      <c r="B739" s="24">
        <v>0.04</v>
      </c>
      <c r="C739" s="3">
        <f t="shared" si="0"/>
        <v>4.0000000000000002E-4</v>
      </c>
    </row>
    <row r="740" spans="1:3" ht="12.75" customHeight="1">
      <c r="A740" s="23">
        <v>44405</v>
      </c>
      <c r="B740" s="24">
        <v>0.04</v>
      </c>
      <c r="C740" s="3">
        <f t="shared" si="0"/>
        <v>4.0000000000000002E-4</v>
      </c>
    </row>
    <row r="741" spans="1:3" ht="12.75" customHeight="1">
      <c r="A741" s="23">
        <v>44406</v>
      </c>
      <c r="B741" s="24">
        <v>0.05</v>
      </c>
      <c r="C741" s="3">
        <f t="shared" si="0"/>
        <v>5.0000000000000001E-4</v>
      </c>
    </row>
    <row r="742" spans="1:3" ht="12.75" customHeight="1">
      <c r="A742" s="23">
        <v>44407</v>
      </c>
      <c r="B742" s="24">
        <v>0.05</v>
      </c>
      <c r="C742" s="3">
        <f t="shared" si="0"/>
        <v>5.0000000000000001E-4</v>
      </c>
    </row>
    <row r="743" spans="1:3" ht="12.75" customHeight="1">
      <c r="A743" s="23">
        <v>44410</v>
      </c>
      <c r="B743" s="24">
        <v>0.05</v>
      </c>
      <c r="C743" s="3">
        <f t="shared" si="0"/>
        <v>5.0000000000000001E-4</v>
      </c>
    </row>
    <row r="744" spans="1:3" ht="12.75" customHeight="1">
      <c r="A744" s="23">
        <v>44411</v>
      </c>
      <c r="B744" s="24">
        <v>0.05</v>
      </c>
      <c r="C744" s="3">
        <f t="shared" si="0"/>
        <v>5.0000000000000001E-4</v>
      </c>
    </row>
    <row r="745" spans="1:3" ht="12.75" customHeight="1">
      <c r="A745" s="23">
        <v>44412</v>
      </c>
      <c r="B745" s="24">
        <v>0.05</v>
      </c>
      <c r="C745" s="3">
        <f t="shared" si="0"/>
        <v>5.0000000000000001E-4</v>
      </c>
    </row>
    <row r="746" spans="1:3" ht="12.75" customHeight="1">
      <c r="A746" s="23">
        <v>44413</v>
      </c>
      <c r="B746" s="24">
        <v>0.05</v>
      </c>
      <c r="C746" s="3">
        <f t="shared" si="0"/>
        <v>5.0000000000000001E-4</v>
      </c>
    </row>
    <row r="747" spans="1:3" ht="12.75" customHeight="1">
      <c r="A747" s="23">
        <v>44414</v>
      </c>
      <c r="B747" s="24">
        <v>0.04</v>
      </c>
      <c r="C747" s="3">
        <f t="shared" si="0"/>
        <v>4.0000000000000002E-4</v>
      </c>
    </row>
    <row r="748" spans="1:3" ht="12.75" customHeight="1">
      <c r="A748" s="23">
        <v>44417</v>
      </c>
      <c r="B748" s="24">
        <v>0.04</v>
      </c>
      <c r="C748" s="3">
        <f t="shared" si="0"/>
        <v>4.0000000000000002E-4</v>
      </c>
    </row>
    <row r="749" spans="1:3" ht="12.75" customHeight="1">
      <c r="A749" s="23">
        <v>44418</v>
      </c>
      <c r="B749" s="24">
        <v>0.05</v>
      </c>
      <c r="C749" s="3">
        <f t="shared" si="0"/>
        <v>5.0000000000000001E-4</v>
      </c>
    </row>
    <row r="750" spans="1:3" ht="12.75" customHeight="1">
      <c r="A750" s="23">
        <v>44419</v>
      </c>
      <c r="B750" s="24">
        <v>0.05</v>
      </c>
      <c r="C750" s="3">
        <f t="shared" si="0"/>
        <v>5.0000000000000001E-4</v>
      </c>
    </row>
    <row r="751" spans="1:3" ht="12.75" customHeight="1">
      <c r="A751" s="23">
        <v>44420</v>
      </c>
      <c r="B751" s="24">
        <v>0.05</v>
      </c>
      <c r="C751" s="3">
        <f t="shared" si="0"/>
        <v>5.0000000000000001E-4</v>
      </c>
    </row>
    <row r="752" spans="1:3" ht="12.75" customHeight="1">
      <c r="A752" s="23">
        <v>44421</v>
      </c>
      <c r="B752" s="24">
        <v>0.04</v>
      </c>
      <c r="C752" s="3">
        <f t="shared" si="0"/>
        <v>4.0000000000000002E-4</v>
      </c>
    </row>
    <row r="753" spans="1:3" ht="12.75" customHeight="1">
      <c r="A753" s="23">
        <v>44424</v>
      </c>
      <c r="B753" s="24">
        <v>0.04</v>
      </c>
      <c r="C753" s="3">
        <f t="shared" si="0"/>
        <v>4.0000000000000002E-4</v>
      </c>
    </row>
    <row r="754" spans="1:3" ht="12.75" customHeight="1">
      <c r="A754" s="23">
        <v>44425</v>
      </c>
      <c r="B754" s="24">
        <v>0.03</v>
      </c>
      <c r="C754" s="3">
        <f t="shared" si="0"/>
        <v>2.9999999999999997E-4</v>
      </c>
    </row>
    <row r="755" spans="1:3" ht="12.75" customHeight="1">
      <c r="A755" s="23">
        <v>44426</v>
      </c>
      <c r="B755" s="24">
        <v>0.03</v>
      </c>
      <c r="C755" s="3">
        <f t="shared" si="0"/>
        <v>2.9999999999999997E-4</v>
      </c>
    </row>
    <row r="756" spans="1:3" ht="12.75" customHeight="1">
      <c r="A756" s="23">
        <v>44427</v>
      </c>
      <c r="B756" s="24">
        <v>0.04</v>
      </c>
      <c r="C756" s="3">
        <f t="shared" si="0"/>
        <v>4.0000000000000002E-4</v>
      </c>
    </row>
    <row r="757" spans="1:3" ht="12.75" customHeight="1">
      <c r="A757" s="23">
        <v>44428</v>
      </c>
      <c r="B757" s="24">
        <v>0.04</v>
      </c>
      <c r="C757" s="3">
        <f t="shared" si="0"/>
        <v>4.0000000000000002E-4</v>
      </c>
    </row>
    <row r="758" spans="1:3" ht="12.75" customHeight="1">
      <c r="A758" s="23">
        <v>44431</v>
      </c>
      <c r="B758" s="24">
        <v>0.04</v>
      </c>
      <c r="C758" s="3">
        <f t="shared" si="0"/>
        <v>4.0000000000000002E-4</v>
      </c>
    </row>
    <row r="759" spans="1:3" ht="12.75" customHeight="1">
      <c r="A759" s="23">
        <v>44432</v>
      </c>
      <c r="B759" s="24">
        <v>0.03</v>
      </c>
      <c r="C759" s="3">
        <f t="shared" si="0"/>
        <v>2.9999999999999997E-4</v>
      </c>
    </row>
    <row r="760" spans="1:3" ht="12.75" customHeight="1">
      <c r="A760" s="23">
        <v>44433</v>
      </c>
      <c r="B760" s="24">
        <v>0.04</v>
      </c>
      <c r="C760" s="3">
        <f t="shared" si="0"/>
        <v>4.0000000000000002E-4</v>
      </c>
    </row>
    <row r="761" spans="1:3" ht="12.75" customHeight="1">
      <c r="A761" s="23">
        <v>44434</v>
      </c>
      <c r="B761" s="24">
        <v>0.04</v>
      </c>
      <c r="C761" s="3">
        <f t="shared" si="0"/>
        <v>4.0000000000000002E-4</v>
      </c>
    </row>
    <row r="762" spans="1:3" ht="12.75" customHeight="1">
      <c r="A762" s="23">
        <v>44435</v>
      </c>
      <c r="B762" s="24">
        <v>0.04</v>
      </c>
      <c r="C762" s="3">
        <f t="shared" si="0"/>
        <v>4.0000000000000002E-4</v>
      </c>
    </row>
    <row r="763" spans="1:3" ht="12.75" customHeight="1">
      <c r="A763" s="23">
        <v>44438</v>
      </c>
      <c r="B763" s="24">
        <v>0.04</v>
      </c>
      <c r="C763" s="3">
        <f t="shared" si="0"/>
        <v>4.0000000000000002E-4</v>
      </c>
    </row>
    <row r="764" spans="1:3" ht="12.75" customHeight="1">
      <c r="A764" s="23">
        <v>44439</v>
      </c>
      <c r="B764" s="24">
        <v>0.03</v>
      </c>
      <c r="C764" s="3">
        <f t="shared" si="0"/>
        <v>2.9999999999999997E-4</v>
      </c>
    </row>
    <row r="765" spans="1:3" ht="12.75" customHeight="1">
      <c r="A765" s="23">
        <v>44440</v>
      </c>
      <c r="B765" s="24">
        <v>0.04</v>
      </c>
      <c r="C765" s="3">
        <f t="shared" si="0"/>
        <v>4.0000000000000002E-4</v>
      </c>
    </row>
    <row r="766" spans="1:3" ht="12.75" customHeight="1">
      <c r="A766" s="23">
        <v>44441</v>
      </c>
      <c r="B766" s="24">
        <v>0.05</v>
      </c>
      <c r="C766" s="3">
        <f t="shared" si="0"/>
        <v>5.0000000000000001E-4</v>
      </c>
    </row>
    <row r="767" spans="1:3" ht="12.75" customHeight="1">
      <c r="A767" s="23">
        <v>44442</v>
      </c>
      <c r="B767" s="24">
        <v>0.04</v>
      </c>
      <c r="C767" s="3">
        <f t="shared" si="0"/>
        <v>4.0000000000000002E-4</v>
      </c>
    </row>
    <row r="768" spans="1:3" ht="12.75" customHeight="1">
      <c r="A768" s="23">
        <v>44446</v>
      </c>
      <c r="B768" s="24">
        <v>0.04</v>
      </c>
      <c r="C768" s="3">
        <f t="shared" si="0"/>
        <v>4.0000000000000002E-4</v>
      </c>
    </row>
    <row r="769" spans="1:3" ht="12.75" customHeight="1">
      <c r="A769" s="23">
        <v>44447</v>
      </c>
      <c r="B769" s="24">
        <v>0.05</v>
      </c>
      <c r="C769" s="3">
        <f t="shared" si="0"/>
        <v>5.0000000000000001E-4</v>
      </c>
    </row>
    <row r="770" spans="1:3" ht="12.75" customHeight="1">
      <c r="A770" s="23">
        <v>44448</v>
      </c>
      <c r="B770" s="24">
        <v>7.0000000000000007E-2</v>
      </c>
      <c r="C770" s="3">
        <f t="shared" si="0"/>
        <v>7.000000000000001E-4</v>
      </c>
    </row>
    <row r="771" spans="1:3" ht="12.75" customHeight="1">
      <c r="A771" s="23">
        <v>44449</v>
      </c>
      <c r="B771" s="24">
        <v>0.06</v>
      </c>
      <c r="C771" s="3">
        <f t="shared" si="0"/>
        <v>5.9999999999999995E-4</v>
      </c>
    </row>
    <row r="772" spans="1:3" ht="12.75" customHeight="1">
      <c r="A772" s="23">
        <v>44452</v>
      </c>
      <c r="B772" s="24">
        <v>0.06</v>
      </c>
      <c r="C772" s="3">
        <f t="shared" si="0"/>
        <v>5.9999999999999995E-4</v>
      </c>
    </row>
    <row r="773" spans="1:3" ht="12.75" customHeight="1">
      <c r="A773" s="23">
        <v>44453</v>
      </c>
      <c r="B773" s="24">
        <v>0.05</v>
      </c>
      <c r="C773" s="3">
        <f t="shared" si="0"/>
        <v>5.0000000000000001E-4</v>
      </c>
    </row>
    <row r="774" spans="1:3" ht="12.75" customHeight="1">
      <c r="A774" s="23">
        <v>44454</v>
      </c>
      <c r="B774" s="24">
        <v>0.04</v>
      </c>
      <c r="C774" s="3">
        <f t="shared" si="0"/>
        <v>4.0000000000000002E-4</v>
      </c>
    </row>
    <row r="775" spans="1:3" ht="12.75" customHeight="1">
      <c r="A775" s="23">
        <v>44455</v>
      </c>
      <c r="B775" s="24">
        <v>0.06</v>
      </c>
      <c r="C775" s="3">
        <f t="shared" si="0"/>
        <v>5.9999999999999995E-4</v>
      </c>
    </row>
    <row r="776" spans="1:3" ht="12.75" customHeight="1">
      <c r="A776" s="23">
        <v>44456</v>
      </c>
      <c r="B776" s="24">
        <v>0.06</v>
      </c>
      <c r="C776" s="3">
        <f t="shared" si="0"/>
        <v>5.9999999999999995E-4</v>
      </c>
    </row>
    <row r="777" spans="1:3" ht="12.75" customHeight="1">
      <c r="A777" s="23">
        <v>44459</v>
      </c>
      <c r="B777" s="24">
        <v>0.06</v>
      </c>
      <c r="C777" s="3">
        <f t="shared" si="0"/>
        <v>5.9999999999999995E-4</v>
      </c>
    </row>
    <row r="778" spans="1:3" ht="12.75" customHeight="1">
      <c r="A778" s="23">
        <v>44460</v>
      </c>
      <c r="B778" s="24">
        <v>0.05</v>
      </c>
      <c r="C778" s="3">
        <f t="shared" si="0"/>
        <v>5.0000000000000001E-4</v>
      </c>
    </row>
    <row r="779" spans="1:3" ht="12.75" customHeight="1">
      <c r="A779" s="23">
        <v>44461</v>
      </c>
      <c r="B779" s="24">
        <v>0.04</v>
      </c>
      <c r="C779" s="3">
        <f t="shared" si="0"/>
        <v>4.0000000000000002E-4</v>
      </c>
    </row>
    <row r="780" spans="1:3" ht="12.75" customHeight="1">
      <c r="A780" s="23">
        <v>44462</v>
      </c>
      <c r="B780" s="24">
        <v>0.05</v>
      </c>
      <c r="C780" s="3">
        <f t="shared" si="0"/>
        <v>5.0000000000000001E-4</v>
      </c>
    </row>
    <row r="781" spans="1:3" ht="12.75" customHeight="1">
      <c r="A781" s="23">
        <v>44463</v>
      </c>
      <c r="B781" s="24">
        <v>0.06</v>
      </c>
      <c r="C781" s="3">
        <f t="shared" si="0"/>
        <v>5.9999999999999995E-4</v>
      </c>
    </row>
    <row r="782" spans="1:3" ht="12.75" customHeight="1">
      <c r="A782" s="23">
        <v>44466</v>
      </c>
      <c r="B782" s="24">
        <v>0.06</v>
      </c>
      <c r="C782" s="3">
        <f t="shared" si="0"/>
        <v>5.9999999999999995E-4</v>
      </c>
    </row>
    <row r="783" spans="1:3" ht="12.75" customHeight="1">
      <c r="A783" s="23">
        <v>44467</v>
      </c>
      <c r="B783" s="24">
        <v>7.0000000000000007E-2</v>
      </c>
      <c r="C783" s="3">
        <f t="shared" si="0"/>
        <v>7.000000000000001E-4</v>
      </c>
    </row>
    <row r="784" spans="1:3" ht="12.75" customHeight="1">
      <c r="A784" s="23">
        <v>44468</v>
      </c>
      <c r="B784" s="24">
        <v>0.05</v>
      </c>
      <c r="C784" s="3">
        <f t="shared" si="0"/>
        <v>5.0000000000000001E-4</v>
      </c>
    </row>
    <row r="785" spans="1:3" ht="12.75" customHeight="1">
      <c r="A785" s="23">
        <v>44469</v>
      </c>
      <c r="B785" s="24">
        <v>7.0000000000000007E-2</v>
      </c>
      <c r="C785" s="3">
        <f t="shared" si="0"/>
        <v>7.000000000000001E-4</v>
      </c>
    </row>
    <row r="786" spans="1:3" ht="12.75" customHeight="1">
      <c r="A786" s="23">
        <v>44470</v>
      </c>
      <c r="B786" s="24">
        <v>0.08</v>
      </c>
      <c r="C786" s="3">
        <f t="shared" si="0"/>
        <v>8.0000000000000004E-4</v>
      </c>
    </row>
    <row r="787" spans="1:3" ht="12.75" customHeight="1">
      <c r="A787" s="23">
        <v>44473</v>
      </c>
      <c r="B787" s="24">
        <v>0.09</v>
      </c>
      <c r="C787" s="3">
        <f t="shared" si="0"/>
        <v>8.9999999999999998E-4</v>
      </c>
    </row>
    <row r="788" spans="1:3" ht="12.75" customHeight="1">
      <c r="A788" s="23">
        <v>44474</v>
      </c>
      <c r="B788" s="24">
        <v>0.1</v>
      </c>
      <c r="C788" s="3">
        <f t="shared" si="0"/>
        <v>1E-3</v>
      </c>
    </row>
    <row r="789" spans="1:3" ht="12.75" customHeight="1">
      <c r="A789" s="23">
        <v>44475</v>
      </c>
      <c r="B789" s="24">
        <v>0.06</v>
      </c>
      <c r="C789" s="3">
        <f t="shared" si="0"/>
        <v>5.9999999999999995E-4</v>
      </c>
    </row>
    <row r="790" spans="1:3" ht="12.75" customHeight="1">
      <c r="A790" s="23">
        <v>44476</v>
      </c>
      <c r="B790" s="24">
        <v>0.03</v>
      </c>
      <c r="C790" s="3">
        <f t="shared" si="0"/>
        <v>2.9999999999999997E-4</v>
      </c>
    </row>
    <row r="791" spans="1:3" ht="12.75" customHeight="1">
      <c r="A791" s="23">
        <v>44477</v>
      </c>
      <c r="B791" s="24">
        <v>0.02</v>
      </c>
      <c r="C791" s="3">
        <f t="shared" si="0"/>
        <v>2.0000000000000001E-4</v>
      </c>
    </row>
    <row r="792" spans="1:3" ht="12.75" customHeight="1">
      <c r="A792" s="23">
        <v>44481</v>
      </c>
      <c r="B792" s="24">
        <v>0.03</v>
      </c>
      <c r="C792" s="3">
        <f t="shared" si="0"/>
        <v>2.9999999999999997E-4</v>
      </c>
    </row>
    <row r="793" spans="1:3" ht="12.75" customHeight="1">
      <c r="A793" s="23">
        <v>44482</v>
      </c>
      <c r="B793" s="24">
        <v>0.03</v>
      </c>
      <c r="C793" s="3">
        <f t="shared" si="0"/>
        <v>2.9999999999999997E-4</v>
      </c>
    </row>
    <row r="794" spans="1:3" ht="12.75" customHeight="1">
      <c r="A794" s="23">
        <v>44483</v>
      </c>
      <c r="B794" s="24">
        <v>0.05</v>
      </c>
      <c r="C794" s="3">
        <f t="shared" si="0"/>
        <v>5.0000000000000001E-4</v>
      </c>
    </row>
    <row r="795" spans="1:3" ht="12.75" customHeight="1">
      <c r="A795" s="23">
        <v>44484</v>
      </c>
      <c r="B795" s="24">
        <v>0.04</v>
      </c>
      <c r="C795" s="3">
        <f t="shared" si="0"/>
        <v>4.0000000000000002E-4</v>
      </c>
    </row>
    <row r="796" spans="1:3" ht="12.75" customHeight="1">
      <c r="A796" s="23">
        <v>44487</v>
      </c>
      <c r="B796" s="24">
        <v>0.05</v>
      </c>
      <c r="C796" s="3">
        <f t="shared" si="0"/>
        <v>5.0000000000000001E-4</v>
      </c>
    </row>
    <row r="797" spans="1:3" ht="12.75" customHeight="1">
      <c r="A797" s="23">
        <v>44488</v>
      </c>
      <c r="B797" s="24">
        <v>0.06</v>
      </c>
      <c r="C797" s="3">
        <f t="shared" si="0"/>
        <v>5.9999999999999995E-4</v>
      </c>
    </row>
    <row r="798" spans="1:3" ht="12.75" customHeight="1">
      <c r="A798" s="23">
        <v>44489</v>
      </c>
      <c r="B798" s="24">
        <v>0.06</v>
      </c>
      <c r="C798" s="3">
        <f t="shared" si="0"/>
        <v>5.9999999999999995E-4</v>
      </c>
    </row>
    <row r="799" spans="1:3" ht="12.75" customHeight="1">
      <c r="A799" s="23">
        <v>44490</v>
      </c>
      <c r="B799" s="24">
        <v>0.06</v>
      </c>
      <c r="C799" s="3">
        <f t="shared" si="0"/>
        <v>5.9999999999999995E-4</v>
      </c>
    </row>
    <row r="800" spans="1:3" ht="12.75" customHeight="1">
      <c r="A800" s="23">
        <v>44491</v>
      </c>
      <c r="B800" s="24">
        <v>0.05</v>
      </c>
      <c r="C800" s="3">
        <f t="shared" si="0"/>
        <v>5.0000000000000001E-4</v>
      </c>
    </row>
    <row r="801" spans="1:3" ht="12.75" customHeight="1">
      <c r="A801" s="23">
        <v>44494</v>
      </c>
      <c r="B801" s="24">
        <v>7.0000000000000007E-2</v>
      </c>
      <c r="C801" s="3">
        <f t="shared" si="0"/>
        <v>7.000000000000001E-4</v>
      </c>
    </row>
    <row r="802" spans="1:3" ht="12.75" customHeight="1">
      <c r="A802" s="23">
        <v>44495</v>
      </c>
      <c r="B802" s="24">
        <v>0.06</v>
      </c>
      <c r="C802" s="3">
        <f t="shared" si="0"/>
        <v>5.9999999999999995E-4</v>
      </c>
    </row>
    <row r="803" spans="1:3" ht="12.75" customHeight="1">
      <c r="A803" s="23">
        <v>44496</v>
      </c>
      <c r="B803" s="24">
        <v>0.06</v>
      </c>
      <c r="C803" s="3">
        <f t="shared" si="0"/>
        <v>5.9999999999999995E-4</v>
      </c>
    </row>
    <row r="804" spans="1:3" ht="12.75" customHeight="1">
      <c r="A804" s="23">
        <v>44497</v>
      </c>
      <c r="B804" s="24">
        <v>0.06</v>
      </c>
      <c r="C804" s="3">
        <f t="shared" si="0"/>
        <v>5.9999999999999995E-4</v>
      </c>
    </row>
    <row r="805" spans="1:3" ht="12.75" customHeight="1">
      <c r="A805" s="23">
        <v>44498</v>
      </c>
      <c r="B805" s="24">
        <v>0.06</v>
      </c>
      <c r="C805" s="3">
        <f t="shared" si="0"/>
        <v>5.9999999999999995E-4</v>
      </c>
    </row>
    <row r="806" spans="1:3" ht="12.75" customHeight="1">
      <c r="A806" s="23">
        <v>44501</v>
      </c>
      <c r="B806" s="24">
        <v>0.05</v>
      </c>
      <c r="C806" s="3">
        <f t="shared" si="0"/>
        <v>5.0000000000000001E-4</v>
      </c>
    </row>
    <row r="807" spans="1:3" ht="12.75" customHeight="1">
      <c r="A807" s="23">
        <v>44502</v>
      </c>
      <c r="B807" s="24">
        <v>0.05</v>
      </c>
      <c r="C807" s="3">
        <f t="shared" si="0"/>
        <v>5.0000000000000001E-4</v>
      </c>
    </row>
    <row r="808" spans="1:3" ht="12.75" customHeight="1">
      <c r="A808" s="23">
        <v>44503</v>
      </c>
      <c r="B808" s="24">
        <v>0.05</v>
      </c>
      <c r="C808" s="3">
        <f t="shared" si="0"/>
        <v>5.0000000000000001E-4</v>
      </c>
    </row>
    <row r="809" spans="1:3" ht="12.75" customHeight="1">
      <c r="A809" s="23">
        <v>44504</v>
      </c>
      <c r="B809" s="24">
        <v>0.05</v>
      </c>
      <c r="C809" s="3">
        <f t="shared" si="0"/>
        <v>5.0000000000000001E-4</v>
      </c>
    </row>
    <row r="810" spans="1:3" ht="12.75" customHeight="1">
      <c r="A810" s="23">
        <v>44505</v>
      </c>
      <c r="B810" s="24">
        <v>0.05</v>
      </c>
      <c r="C810" s="3">
        <f t="shared" si="0"/>
        <v>5.0000000000000001E-4</v>
      </c>
    </row>
    <row r="811" spans="1:3" ht="12.75" customHeight="1">
      <c r="A811" s="23">
        <v>44508</v>
      </c>
      <c r="B811" s="24">
        <v>0.04</v>
      </c>
      <c r="C811" s="3">
        <f t="shared" si="0"/>
        <v>4.0000000000000002E-4</v>
      </c>
    </row>
    <row r="812" spans="1:3" ht="12.75" customHeight="1">
      <c r="A812" s="23">
        <v>44509</v>
      </c>
      <c r="B812" s="24">
        <v>0.04</v>
      </c>
      <c r="C812" s="3">
        <f t="shared" si="0"/>
        <v>4.0000000000000002E-4</v>
      </c>
    </row>
    <row r="813" spans="1:3" ht="12.75" customHeight="1">
      <c r="A813" s="23">
        <v>44510</v>
      </c>
      <c r="B813" s="24">
        <v>0.06</v>
      </c>
      <c r="C813" s="3">
        <f t="shared" si="0"/>
        <v>5.9999999999999995E-4</v>
      </c>
    </row>
    <row r="814" spans="1:3" ht="12.75" customHeight="1">
      <c r="A814" s="23">
        <v>44512</v>
      </c>
      <c r="B814" s="24">
        <v>0.05</v>
      </c>
      <c r="C814" s="3">
        <f t="shared" si="0"/>
        <v>5.0000000000000001E-4</v>
      </c>
    </row>
    <row r="815" spans="1:3" ht="12.75" customHeight="1">
      <c r="A815" s="23">
        <v>44515</v>
      </c>
      <c r="B815" s="24">
        <v>0.06</v>
      </c>
      <c r="C815" s="3">
        <f t="shared" si="0"/>
        <v>5.9999999999999995E-4</v>
      </c>
    </row>
    <row r="816" spans="1:3" ht="12.75" customHeight="1">
      <c r="A816" s="23">
        <v>44516</v>
      </c>
      <c r="B816" s="24">
        <v>0.06</v>
      </c>
      <c r="C816" s="3">
        <f t="shared" si="0"/>
        <v>5.9999999999999995E-4</v>
      </c>
    </row>
    <row r="817" spans="1:3" ht="12.75" customHeight="1">
      <c r="A817" s="23">
        <v>44517</v>
      </c>
      <c r="B817" s="24">
        <v>0.06</v>
      </c>
      <c r="C817" s="3">
        <f t="shared" si="0"/>
        <v>5.9999999999999995E-4</v>
      </c>
    </row>
    <row r="818" spans="1:3" ht="12.75" customHeight="1">
      <c r="A818" s="23">
        <v>44518</v>
      </c>
      <c r="B818" s="24">
        <v>0.12</v>
      </c>
      <c r="C818" s="3">
        <f t="shared" si="0"/>
        <v>1.1999999999999999E-3</v>
      </c>
    </row>
    <row r="819" spans="1:3" ht="12.75" customHeight="1">
      <c r="A819" s="23">
        <v>44519</v>
      </c>
      <c r="B819" s="24">
        <v>0.11</v>
      </c>
      <c r="C819" s="3">
        <f t="shared" si="0"/>
        <v>1.1000000000000001E-3</v>
      </c>
    </row>
    <row r="820" spans="1:3" ht="12.75" customHeight="1">
      <c r="A820" s="23">
        <v>44522</v>
      </c>
      <c r="B820" s="24">
        <v>7.0000000000000007E-2</v>
      </c>
      <c r="C820" s="3">
        <f t="shared" si="0"/>
        <v>7.000000000000001E-4</v>
      </c>
    </row>
    <row r="821" spans="1:3" ht="12.75" customHeight="1">
      <c r="A821" s="23">
        <v>44523</v>
      </c>
      <c r="B821" s="24">
        <v>0.06</v>
      </c>
      <c r="C821" s="3">
        <f t="shared" si="0"/>
        <v>5.9999999999999995E-4</v>
      </c>
    </row>
    <row r="822" spans="1:3" ht="12.75" customHeight="1">
      <c r="A822" s="23">
        <v>44524</v>
      </c>
      <c r="B822" s="24">
        <v>0.14000000000000001</v>
      </c>
      <c r="C822" s="3">
        <f t="shared" si="0"/>
        <v>1.4000000000000002E-3</v>
      </c>
    </row>
    <row r="823" spans="1:3" ht="12.75" customHeight="1">
      <c r="A823" s="23">
        <v>44526</v>
      </c>
      <c r="B823" s="24">
        <v>0.11</v>
      </c>
      <c r="C823" s="3">
        <f t="shared" si="0"/>
        <v>1.1000000000000001E-3</v>
      </c>
    </row>
    <row r="824" spans="1:3" ht="12.75" customHeight="1">
      <c r="A824" s="23">
        <v>44529</v>
      </c>
      <c r="B824" s="24">
        <v>7.0000000000000007E-2</v>
      </c>
      <c r="C824" s="3">
        <f t="shared" si="0"/>
        <v>7.000000000000001E-4</v>
      </c>
    </row>
    <row r="825" spans="1:3" ht="12.75" customHeight="1">
      <c r="A825" s="23">
        <v>44530</v>
      </c>
      <c r="B825" s="24">
        <v>0.11</v>
      </c>
      <c r="C825" s="3">
        <f t="shared" si="0"/>
        <v>1.1000000000000001E-3</v>
      </c>
    </row>
    <row r="826" spans="1:3" ht="12.75" customHeight="1">
      <c r="A826" s="23">
        <v>44531</v>
      </c>
      <c r="B826" s="24">
        <v>0.09</v>
      </c>
      <c r="C826" s="3">
        <f t="shared" si="0"/>
        <v>8.9999999999999998E-4</v>
      </c>
    </row>
    <row r="827" spans="1:3" ht="12.75" customHeight="1">
      <c r="A827" s="23">
        <v>44532</v>
      </c>
      <c r="B827" s="24">
        <v>0.05</v>
      </c>
      <c r="C827" s="3">
        <f t="shared" si="0"/>
        <v>5.0000000000000001E-4</v>
      </c>
    </row>
    <row r="828" spans="1:3" ht="12.75" customHeight="1">
      <c r="A828" s="23">
        <v>44533</v>
      </c>
      <c r="B828" s="24">
        <v>0.04</v>
      </c>
      <c r="C828" s="3">
        <f t="shared" si="0"/>
        <v>4.0000000000000002E-4</v>
      </c>
    </row>
    <row r="829" spans="1:3" ht="12.75" customHeight="1">
      <c r="A829" s="23">
        <v>44536</v>
      </c>
      <c r="B829" s="24">
        <v>0.05</v>
      </c>
      <c r="C829" s="3">
        <f t="shared" si="0"/>
        <v>5.0000000000000001E-4</v>
      </c>
    </row>
    <row r="830" spans="1:3" ht="12.75" customHeight="1">
      <c r="A830" s="23">
        <v>44537</v>
      </c>
      <c r="B830" s="24">
        <v>0.05</v>
      </c>
      <c r="C830" s="3">
        <f t="shared" si="0"/>
        <v>5.0000000000000001E-4</v>
      </c>
    </row>
    <row r="831" spans="1:3" ht="12.75" customHeight="1">
      <c r="A831" s="23">
        <v>44538</v>
      </c>
      <c r="B831" s="24">
        <v>0.04</v>
      </c>
      <c r="C831" s="3">
        <f t="shared" si="0"/>
        <v>4.0000000000000002E-4</v>
      </c>
    </row>
    <row r="832" spans="1:3" ht="12.75" customHeight="1">
      <c r="A832" s="23">
        <v>44539</v>
      </c>
      <c r="B832" s="24">
        <v>0.03</v>
      </c>
      <c r="C832" s="3">
        <f t="shared" si="0"/>
        <v>2.9999999999999997E-4</v>
      </c>
    </row>
    <row r="833" spans="1:3" ht="12.75" customHeight="1">
      <c r="A833" s="23">
        <v>44540</v>
      </c>
      <c r="B833" s="24">
        <v>0.03</v>
      </c>
      <c r="C833" s="3">
        <f t="shared" si="0"/>
        <v>2.9999999999999997E-4</v>
      </c>
    </row>
    <row r="834" spans="1:3" ht="12.75" customHeight="1">
      <c r="A834" s="23">
        <v>44543</v>
      </c>
      <c r="B834" s="24">
        <v>0.01</v>
      </c>
      <c r="C834" s="3">
        <f t="shared" si="0"/>
        <v>1E-4</v>
      </c>
    </row>
    <row r="835" spans="1:3" ht="12.75" customHeight="1">
      <c r="A835" s="23">
        <v>44544</v>
      </c>
      <c r="B835" s="24">
        <v>0.02</v>
      </c>
      <c r="C835" s="3">
        <f t="shared" si="0"/>
        <v>2.0000000000000001E-4</v>
      </c>
    </row>
    <row r="836" spans="1:3" ht="12.75" customHeight="1">
      <c r="A836" s="23">
        <v>44545</v>
      </c>
      <c r="B836" s="24">
        <v>0.03</v>
      </c>
      <c r="C836" s="3">
        <f t="shared" si="0"/>
        <v>2.9999999999999997E-4</v>
      </c>
    </row>
    <row r="837" spans="1:3" ht="12.75" customHeight="1">
      <c r="A837" s="23">
        <v>44546</v>
      </c>
      <c r="B837" s="24">
        <v>0.04</v>
      </c>
      <c r="C837" s="3">
        <f t="shared" si="0"/>
        <v>4.0000000000000002E-4</v>
      </c>
    </row>
    <row r="838" spans="1:3" ht="12.75" customHeight="1">
      <c r="A838" s="23">
        <v>44547</v>
      </c>
      <c r="B838" s="24">
        <v>0.03</v>
      </c>
      <c r="C838" s="3">
        <f t="shared" si="0"/>
        <v>2.9999999999999997E-4</v>
      </c>
    </row>
    <row r="839" spans="1:3" ht="12.75" customHeight="1">
      <c r="A839" s="23">
        <v>44550</v>
      </c>
      <c r="B839" s="24">
        <v>0.03</v>
      </c>
      <c r="C839" s="3">
        <f t="shared" si="0"/>
        <v>2.9999999999999997E-4</v>
      </c>
    </row>
    <row r="840" spans="1:3" ht="12.75" customHeight="1">
      <c r="A840" s="23">
        <v>44551</v>
      </c>
      <c r="B840" s="24">
        <v>0.03</v>
      </c>
      <c r="C840" s="3">
        <f t="shared" si="0"/>
        <v>2.9999999999999997E-4</v>
      </c>
    </row>
    <row r="841" spans="1:3" ht="12.75" customHeight="1">
      <c r="A841" s="23">
        <v>44552</v>
      </c>
      <c r="B841" s="24">
        <v>0.03</v>
      </c>
      <c r="C841" s="3">
        <f t="shared" si="0"/>
        <v>2.9999999999999997E-4</v>
      </c>
    </row>
    <row r="842" spans="1:3" ht="12.75" customHeight="1">
      <c r="A842" s="23">
        <v>44553</v>
      </c>
      <c r="B842" s="24">
        <v>0.04</v>
      </c>
      <c r="C842" s="3">
        <f t="shared" si="0"/>
        <v>4.0000000000000002E-4</v>
      </c>
    </row>
    <row r="843" spans="1:3" ht="12.75" customHeight="1">
      <c r="A843" s="23">
        <v>44557</v>
      </c>
      <c r="B843" s="24">
        <v>0.04</v>
      </c>
      <c r="C843" s="3">
        <f t="shared" si="0"/>
        <v>4.0000000000000002E-4</v>
      </c>
    </row>
    <row r="844" spans="1:3" ht="12.75" customHeight="1">
      <c r="A844" s="23">
        <v>44558</v>
      </c>
      <c r="B844" s="24">
        <v>0.03</v>
      </c>
      <c r="C844" s="3">
        <f t="shared" si="0"/>
        <v>2.9999999999999997E-4</v>
      </c>
    </row>
    <row r="845" spans="1:3" ht="12.75" customHeight="1">
      <c r="A845" s="23">
        <v>44559</v>
      </c>
      <c r="B845" s="24">
        <v>0.01</v>
      </c>
      <c r="C845" s="3">
        <f t="shared" si="0"/>
        <v>1E-4</v>
      </c>
    </row>
    <row r="846" spans="1:3" ht="12.75" customHeight="1">
      <c r="A846" s="23">
        <v>44560</v>
      </c>
      <c r="B846" s="24">
        <v>0.06</v>
      </c>
      <c r="C846" s="3">
        <f t="shared" si="0"/>
        <v>5.9999999999999995E-4</v>
      </c>
    </row>
    <row r="847" spans="1:3" ht="12.75" customHeight="1">
      <c r="A847" s="23">
        <v>44561</v>
      </c>
      <c r="B847" s="24">
        <v>0.06</v>
      </c>
      <c r="C847" s="3">
        <f t="shared" si="0"/>
        <v>5.9999999999999995E-4</v>
      </c>
    </row>
    <row r="848" spans="1:3" ht="12.75" customHeight="1">
      <c r="A848" s="23">
        <v>44564</v>
      </c>
      <c r="B848" s="24">
        <v>0.05</v>
      </c>
      <c r="C848" s="3">
        <f t="shared" si="0"/>
        <v>5.0000000000000001E-4</v>
      </c>
    </row>
    <row r="849" spans="1:3" ht="12.75" customHeight="1">
      <c r="A849" s="23">
        <v>44565</v>
      </c>
      <c r="B849" s="24">
        <v>0.06</v>
      </c>
      <c r="C849" s="3">
        <f t="shared" si="0"/>
        <v>5.9999999999999995E-4</v>
      </c>
    </row>
    <row r="850" spans="1:3" ht="12.75" customHeight="1">
      <c r="A850" s="23">
        <v>44566</v>
      </c>
      <c r="B850" s="24">
        <v>0.05</v>
      </c>
      <c r="C850" s="3">
        <f t="shared" si="0"/>
        <v>5.0000000000000001E-4</v>
      </c>
    </row>
    <row r="851" spans="1:3" ht="12.75" customHeight="1">
      <c r="A851" s="23">
        <v>44567</v>
      </c>
      <c r="B851" s="24">
        <v>0.04</v>
      </c>
      <c r="C851" s="3">
        <f t="shared" si="0"/>
        <v>4.0000000000000002E-4</v>
      </c>
    </row>
    <row r="852" spans="1:3" ht="12.75" customHeight="1">
      <c r="A852" s="23">
        <v>44568</v>
      </c>
      <c r="B852" s="24">
        <v>0.05</v>
      </c>
      <c r="C852" s="3">
        <f t="shared" si="0"/>
        <v>5.0000000000000001E-4</v>
      </c>
    </row>
    <row r="853" spans="1:3" ht="12.75" customHeight="1">
      <c r="A853" s="23">
        <v>44571</v>
      </c>
      <c r="B853" s="24">
        <v>0.05</v>
      </c>
      <c r="C853" s="3">
        <f t="shared" si="0"/>
        <v>5.0000000000000001E-4</v>
      </c>
    </row>
    <row r="854" spans="1:3" ht="12.75" customHeight="1">
      <c r="A854" s="23">
        <v>44572</v>
      </c>
      <c r="B854" s="24">
        <v>0.04</v>
      </c>
      <c r="C854" s="3">
        <f t="shared" si="0"/>
        <v>4.0000000000000002E-4</v>
      </c>
    </row>
    <row r="855" spans="1:3" ht="12.75" customHeight="1">
      <c r="A855" s="23">
        <v>44573</v>
      </c>
      <c r="B855" s="24">
        <v>0.04</v>
      </c>
      <c r="C855" s="3">
        <f t="shared" si="0"/>
        <v>4.0000000000000002E-4</v>
      </c>
    </row>
    <row r="856" spans="1:3" ht="12.75" customHeight="1">
      <c r="A856" s="23">
        <v>44574</v>
      </c>
      <c r="B856" s="24">
        <v>0.05</v>
      </c>
      <c r="C856" s="3">
        <f t="shared" si="0"/>
        <v>5.0000000000000001E-4</v>
      </c>
    </row>
    <row r="857" spans="1:3" ht="12.75" customHeight="1">
      <c r="A857" s="23">
        <v>44575</v>
      </c>
      <c r="B857" s="24">
        <v>0.05</v>
      </c>
      <c r="C857" s="3">
        <f t="shared" si="0"/>
        <v>5.0000000000000001E-4</v>
      </c>
    </row>
    <row r="858" spans="1:3" ht="12.75" customHeight="1">
      <c r="A858" s="23">
        <v>44579</v>
      </c>
      <c r="B858" s="24">
        <v>0.05</v>
      </c>
      <c r="C858" s="3">
        <f t="shared" si="0"/>
        <v>5.0000000000000001E-4</v>
      </c>
    </row>
    <row r="859" spans="1:3" ht="12.75" customHeight="1">
      <c r="A859" s="23">
        <v>44580</v>
      </c>
      <c r="B859" s="24">
        <v>0.05</v>
      </c>
      <c r="C859" s="3">
        <f t="shared" si="0"/>
        <v>5.0000000000000001E-4</v>
      </c>
    </row>
    <row r="860" spans="1:3" ht="12.75" customHeight="1">
      <c r="A860" s="23">
        <v>44581</v>
      </c>
      <c r="B860" s="24">
        <v>0.05</v>
      </c>
      <c r="C860" s="3">
        <f t="shared" si="0"/>
        <v>5.0000000000000001E-4</v>
      </c>
    </row>
    <row r="861" spans="1:3" ht="12.75" customHeight="1">
      <c r="A861" s="23">
        <v>44582</v>
      </c>
      <c r="B861" s="24">
        <v>0.05</v>
      </c>
      <c r="C861" s="3">
        <f t="shared" si="0"/>
        <v>5.0000000000000001E-4</v>
      </c>
    </row>
    <row r="862" spans="1:3" ht="12.75" customHeight="1">
      <c r="A862" s="23">
        <v>44585</v>
      </c>
      <c r="B862" s="24">
        <v>0.05</v>
      </c>
      <c r="C862" s="3">
        <f t="shared" si="0"/>
        <v>5.0000000000000001E-4</v>
      </c>
    </row>
    <row r="863" spans="1:3" ht="12.75" customHeight="1">
      <c r="A863" s="23">
        <v>44586</v>
      </c>
      <c r="B863" s="24">
        <v>0.05</v>
      </c>
      <c r="C863" s="3">
        <f t="shared" si="0"/>
        <v>5.0000000000000001E-4</v>
      </c>
    </row>
    <row r="864" spans="1:3" ht="12.75" customHeight="1">
      <c r="A864" s="23">
        <v>44587</v>
      </c>
      <c r="B864" s="24">
        <v>0.06</v>
      </c>
      <c r="C864" s="3">
        <f t="shared" si="0"/>
        <v>5.9999999999999995E-4</v>
      </c>
    </row>
    <row r="865" spans="1:3" ht="12.75" customHeight="1">
      <c r="A865" s="23">
        <v>44588</v>
      </c>
      <c r="B865" s="24">
        <v>0.04</v>
      </c>
      <c r="C865" s="3">
        <f t="shared" si="0"/>
        <v>4.0000000000000002E-4</v>
      </c>
    </row>
    <row r="866" spans="1:3" ht="12.75" customHeight="1">
      <c r="A866" s="23">
        <v>44589</v>
      </c>
      <c r="B866" s="24">
        <v>0.04</v>
      </c>
      <c r="C866" s="3">
        <f t="shared" si="0"/>
        <v>4.0000000000000002E-4</v>
      </c>
    </row>
    <row r="867" spans="1:3" ht="12.75" customHeight="1">
      <c r="A867" s="23">
        <v>44592</v>
      </c>
      <c r="B867" s="24">
        <v>0.03</v>
      </c>
      <c r="C867" s="3">
        <f t="shared" si="0"/>
        <v>2.9999999999999997E-4</v>
      </c>
    </row>
    <row r="868" spans="1:3" ht="12.75" customHeight="1">
      <c r="A868" s="23">
        <v>44593</v>
      </c>
      <c r="B868" s="24">
        <v>0.04</v>
      </c>
      <c r="C868" s="3">
        <f t="shared" si="0"/>
        <v>4.0000000000000002E-4</v>
      </c>
    </row>
    <row r="869" spans="1:3" ht="12.75" customHeight="1">
      <c r="A869" s="23">
        <v>44594</v>
      </c>
      <c r="B869" s="24">
        <v>0.04</v>
      </c>
      <c r="C869" s="3">
        <f t="shared" si="0"/>
        <v>4.0000000000000002E-4</v>
      </c>
    </row>
    <row r="870" spans="1:3" ht="12.75" customHeight="1">
      <c r="A870" s="23">
        <v>44595</v>
      </c>
      <c r="B870" s="24">
        <v>0.03</v>
      </c>
      <c r="C870" s="3">
        <f t="shared" si="0"/>
        <v>2.9999999999999997E-4</v>
      </c>
    </row>
    <row r="871" spans="1:3" ht="12.75" customHeight="1">
      <c r="A871" s="23">
        <v>44596</v>
      </c>
      <c r="B871" s="24">
        <v>0.05</v>
      </c>
      <c r="C871" s="3">
        <f t="shared" si="0"/>
        <v>5.0000000000000001E-4</v>
      </c>
    </row>
    <row r="872" spans="1:3" ht="12.75" customHeight="1">
      <c r="A872" s="23">
        <v>44599</v>
      </c>
      <c r="B872" s="24">
        <v>0.03</v>
      </c>
      <c r="C872" s="3">
        <f t="shared" si="0"/>
        <v>2.9999999999999997E-4</v>
      </c>
    </row>
    <row r="873" spans="1:3" ht="12.75" customHeight="1">
      <c r="A873" s="23">
        <v>44600</v>
      </c>
      <c r="B873" s="24">
        <v>0.03</v>
      </c>
      <c r="C873" s="3">
        <f t="shared" si="0"/>
        <v>2.9999999999999997E-4</v>
      </c>
    </row>
    <row r="874" spans="1:3" ht="12.75" customHeight="1">
      <c r="A874" s="23">
        <v>44601</v>
      </c>
      <c r="B874" s="24">
        <v>0.04</v>
      </c>
      <c r="C874" s="3">
        <f t="shared" si="0"/>
        <v>4.0000000000000002E-4</v>
      </c>
    </row>
    <row r="875" spans="1:3" ht="12.75" customHeight="1">
      <c r="A875" s="23">
        <v>44602</v>
      </c>
      <c r="B875" s="24">
        <v>0.05</v>
      </c>
      <c r="C875" s="3">
        <f t="shared" si="0"/>
        <v>5.0000000000000001E-4</v>
      </c>
    </row>
    <row r="876" spans="1:3" ht="12.75" customHeight="1">
      <c r="A876" s="23">
        <v>44603</v>
      </c>
      <c r="B876" s="24">
        <v>0.03</v>
      </c>
      <c r="C876" s="3">
        <f t="shared" si="0"/>
        <v>2.9999999999999997E-4</v>
      </c>
    </row>
    <row r="877" spans="1:3" ht="12.75" customHeight="1">
      <c r="A877" s="23">
        <v>44606</v>
      </c>
      <c r="B877" s="24">
        <v>0.03</v>
      </c>
      <c r="C877" s="3">
        <f t="shared" si="0"/>
        <v>2.9999999999999997E-4</v>
      </c>
    </row>
    <row r="878" spans="1:3" ht="12.75" customHeight="1">
      <c r="A878" s="23">
        <v>44607</v>
      </c>
      <c r="B878" s="24">
        <v>0.02</v>
      </c>
      <c r="C878" s="3">
        <f t="shared" si="0"/>
        <v>2.0000000000000001E-4</v>
      </c>
    </row>
    <row r="879" spans="1:3" ht="12.75" customHeight="1">
      <c r="A879" s="23">
        <v>44608</v>
      </c>
      <c r="B879" s="24">
        <v>0.03</v>
      </c>
      <c r="C879" s="3">
        <f t="shared" si="0"/>
        <v>2.9999999999999997E-4</v>
      </c>
    </row>
    <row r="880" spans="1:3" ht="12.75" customHeight="1">
      <c r="A880" s="23">
        <v>44609</v>
      </c>
      <c r="B880" s="24">
        <v>0.06</v>
      </c>
      <c r="C880" s="3">
        <f t="shared" si="0"/>
        <v>5.9999999999999995E-4</v>
      </c>
    </row>
    <row r="881" spans="1:3" ht="12.75" customHeight="1">
      <c r="A881" s="23">
        <v>44610</v>
      </c>
      <c r="B881" s="24">
        <v>0.03</v>
      </c>
      <c r="C881" s="3">
        <f t="shared" si="0"/>
        <v>2.9999999999999997E-4</v>
      </c>
    </row>
    <row r="882" spans="1:3" ht="12.75" customHeight="1">
      <c r="A882" s="23">
        <v>44614</v>
      </c>
      <c r="B882" s="24">
        <v>0.03</v>
      </c>
      <c r="C882" s="3">
        <f t="shared" si="0"/>
        <v>2.9999999999999997E-4</v>
      </c>
    </row>
    <row r="883" spans="1:3" ht="12.75" customHeight="1">
      <c r="A883" s="23">
        <v>44615</v>
      </c>
      <c r="B883" s="24">
        <v>0.02</v>
      </c>
      <c r="C883" s="3">
        <f t="shared" si="0"/>
        <v>2.0000000000000001E-4</v>
      </c>
    </row>
    <row r="884" spans="1:3" ht="12.75" customHeight="1">
      <c r="A884" s="23">
        <v>44616</v>
      </c>
      <c r="B884" s="24">
        <v>0.05</v>
      </c>
      <c r="C884" s="3">
        <f t="shared" si="0"/>
        <v>5.0000000000000001E-4</v>
      </c>
    </row>
    <row r="885" spans="1:3" ht="12.75" customHeight="1">
      <c r="A885" s="23">
        <v>44617</v>
      </c>
      <c r="B885" s="24">
        <v>0.03</v>
      </c>
      <c r="C885" s="3">
        <f t="shared" si="0"/>
        <v>2.9999999999999997E-4</v>
      </c>
    </row>
    <row r="886" spans="1:3" ht="12.75" customHeight="1">
      <c r="A886" s="23">
        <v>44620</v>
      </c>
      <c r="B886" s="24">
        <v>0.06</v>
      </c>
      <c r="C886" s="3">
        <f t="shared" si="0"/>
        <v>5.9999999999999995E-4</v>
      </c>
    </row>
    <row r="887" spans="1:3" ht="12.75" customHeight="1">
      <c r="A887" s="23">
        <v>44621</v>
      </c>
      <c r="B887" s="24">
        <v>0.11</v>
      </c>
      <c r="C887" s="3">
        <f t="shared" si="0"/>
        <v>1.1000000000000001E-3</v>
      </c>
    </row>
    <row r="888" spans="1:3" ht="12.75" customHeight="1">
      <c r="A888" s="23">
        <v>44622</v>
      </c>
      <c r="B888" s="24">
        <v>0.13</v>
      </c>
      <c r="C888" s="3">
        <f t="shared" si="0"/>
        <v>1.2999999999999999E-3</v>
      </c>
    </row>
    <row r="889" spans="1:3" ht="12.75" customHeight="1">
      <c r="A889" s="23">
        <v>44623</v>
      </c>
      <c r="B889" s="24">
        <v>0.19</v>
      </c>
      <c r="C889" s="3">
        <f t="shared" si="0"/>
        <v>1.9E-3</v>
      </c>
    </row>
    <row r="890" spans="1:3" ht="12.75" customHeight="1">
      <c r="A890" s="23">
        <v>44624</v>
      </c>
      <c r="B890" s="24">
        <v>0.15</v>
      </c>
      <c r="C890" s="3">
        <f t="shared" si="0"/>
        <v>1.5E-3</v>
      </c>
    </row>
    <row r="891" spans="1:3" ht="12.75" customHeight="1">
      <c r="A891" s="23">
        <v>44627</v>
      </c>
      <c r="B891" s="24">
        <v>0.17</v>
      </c>
      <c r="C891" s="3">
        <f t="shared" si="0"/>
        <v>1.7000000000000001E-3</v>
      </c>
    </row>
    <row r="892" spans="1:3" ht="12.75" customHeight="1">
      <c r="A892" s="23">
        <v>44628</v>
      </c>
      <c r="B892" s="24">
        <v>0.16</v>
      </c>
      <c r="C892" s="3">
        <f t="shared" si="0"/>
        <v>1.6000000000000001E-3</v>
      </c>
    </row>
    <row r="893" spans="1:3" ht="12.75" customHeight="1">
      <c r="A893" s="23">
        <v>44629</v>
      </c>
      <c r="B893" s="24">
        <v>0.18</v>
      </c>
      <c r="C893" s="3">
        <f t="shared" si="0"/>
        <v>1.8E-3</v>
      </c>
    </row>
    <row r="894" spans="1:3" ht="12.75" customHeight="1">
      <c r="A894" s="23">
        <v>44630</v>
      </c>
      <c r="B894" s="24">
        <v>0.19</v>
      </c>
      <c r="C894" s="3">
        <f t="shared" si="0"/>
        <v>1.9E-3</v>
      </c>
    </row>
    <row r="895" spans="1:3" ht="12.75" customHeight="1">
      <c r="A895" s="23">
        <v>44631</v>
      </c>
      <c r="B895" s="24">
        <v>0.17</v>
      </c>
      <c r="C895" s="3">
        <f t="shared" si="0"/>
        <v>1.7000000000000001E-3</v>
      </c>
    </row>
    <row r="896" spans="1:3" ht="12.75" customHeight="1">
      <c r="A896" s="23">
        <v>44634</v>
      </c>
      <c r="B896" s="24">
        <v>0.23</v>
      </c>
      <c r="C896" s="3">
        <f t="shared" si="0"/>
        <v>2.3E-3</v>
      </c>
    </row>
    <row r="897" spans="1:3" ht="12.75" customHeight="1">
      <c r="A897" s="23">
        <v>44635</v>
      </c>
      <c r="B897" s="24">
        <v>0.22</v>
      </c>
      <c r="C897" s="3">
        <f t="shared" si="0"/>
        <v>2.2000000000000001E-3</v>
      </c>
    </row>
    <row r="898" spans="1:3" ht="12.75" customHeight="1">
      <c r="A898" s="23">
        <v>44636</v>
      </c>
      <c r="B898" s="24">
        <v>0.24</v>
      </c>
      <c r="C898" s="3">
        <f t="shared" si="0"/>
        <v>2.3999999999999998E-3</v>
      </c>
    </row>
    <row r="899" spans="1:3" ht="12.75" customHeight="1">
      <c r="A899" s="23">
        <v>44637</v>
      </c>
      <c r="B899" s="24">
        <v>0.2</v>
      </c>
      <c r="C899" s="3">
        <f t="shared" si="0"/>
        <v>2E-3</v>
      </c>
    </row>
    <row r="900" spans="1:3" ht="12.75" customHeight="1">
      <c r="A900" s="23">
        <v>44638</v>
      </c>
      <c r="B900" s="24">
        <v>0.19</v>
      </c>
      <c r="C900" s="3">
        <f t="shared" si="0"/>
        <v>1.9E-3</v>
      </c>
    </row>
    <row r="901" spans="1:3" ht="12.75" customHeight="1">
      <c r="A901" s="23">
        <v>44641</v>
      </c>
      <c r="B901" s="24">
        <v>0.22</v>
      </c>
      <c r="C901" s="3">
        <f t="shared" si="0"/>
        <v>2.2000000000000001E-3</v>
      </c>
    </row>
    <row r="902" spans="1:3" ht="12.75" customHeight="1">
      <c r="A902" s="23">
        <v>44642</v>
      </c>
      <c r="B902" s="24">
        <v>0.2</v>
      </c>
      <c r="C902" s="3">
        <f t="shared" si="0"/>
        <v>2E-3</v>
      </c>
    </row>
    <row r="903" spans="1:3" ht="12.75" customHeight="1">
      <c r="A903" s="23">
        <v>44643</v>
      </c>
      <c r="B903" s="24">
        <v>0.15</v>
      </c>
      <c r="C903" s="3">
        <f t="shared" si="0"/>
        <v>1.5E-3</v>
      </c>
    </row>
    <row r="904" spans="1:3" ht="12.75" customHeight="1">
      <c r="A904" s="23">
        <v>44644</v>
      </c>
      <c r="B904" s="24">
        <v>0.16</v>
      </c>
      <c r="C904" s="3">
        <f t="shared" si="0"/>
        <v>1.6000000000000001E-3</v>
      </c>
    </row>
    <row r="905" spans="1:3" ht="12.75" customHeight="1">
      <c r="A905" s="23">
        <v>44645</v>
      </c>
      <c r="B905" s="24">
        <v>0.17</v>
      </c>
      <c r="C905" s="3">
        <f t="shared" si="0"/>
        <v>1.7000000000000001E-3</v>
      </c>
    </row>
    <row r="906" spans="1:3" ht="12.75" customHeight="1">
      <c r="A906" s="23">
        <v>44648</v>
      </c>
      <c r="B906" s="24">
        <v>0.19</v>
      </c>
      <c r="C906" s="3">
        <f t="shared" si="0"/>
        <v>1.9E-3</v>
      </c>
    </row>
    <row r="907" spans="1:3" ht="12.75" customHeight="1">
      <c r="A907" s="23">
        <v>44649</v>
      </c>
      <c r="B907" s="24">
        <v>0.18</v>
      </c>
      <c r="C907" s="3">
        <f t="shared" si="0"/>
        <v>1.8E-3</v>
      </c>
    </row>
    <row r="908" spans="1:3" ht="12.75" customHeight="1">
      <c r="A908" s="23">
        <v>44650</v>
      </c>
      <c r="B908" s="24">
        <v>0.16</v>
      </c>
      <c r="C908" s="3">
        <f t="shared" si="0"/>
        <v>1.6000000000000001E-3</v>
      </c>
    </row>
    <row r="909" spans="1:3" ht="12.75" customHeight="1">
      <c r="A909" s="23">
        <v>44651</v>
      </c>
      <c r="B909" s="24">
        <v>0.17</v>
      </c>
      <c r="C909" s="3">
        <f t="shared" si="0"/>
        <v>1.7000000000000001E-3</v>
      </c>
    </row>
    <row r="910" spans="1:3" ht="12.75" customHeight="1">
      <c r="A910" s="23">
        <v>44652</v>
      </c>
      <c r="B910" s="24">
        <v>0.15</v>
      </c>
      <c r="C910" s="3">
        <f t="shared" si="0"/>
        <v>1.5E-3</v>
      </c>
    </row>
    <row r="911" spans="1:3" ht="12.75" customHeight="1">
      <c r="A911" s="23">
        <v>44655</v>
      </c>
      <c r="B911" s="24">
        <v>0.18</v>
      </c>
      <c r="C911" s="3">
        <f t="shared" si="0"/>
        <v>1.8E-3</v>
      </c>
    </row>
    <row r="912" spans="1:3" ht="12.75" customHeight="1">
      <c r="A912" s="23">
        <v>44656</v>
      </c>
      <c r="B912" s="24">
        <v>0.18</v>
      </c>
      <c r="C912" s="3">
        <f t="shared" si="0"/>
        <v>1.8E-3</v>
      </c>
    </row>
    <row r="913" spans="1:3" ht="12.75" customHeight="1">
      <c r="A913" s="23">
        <v>44657</v>
      </c>
      <c r="B913" s="24">
        <v>0.21</v>
      </c>
      <c r="C913" s="3">
        <f t="shared" si="0"/>
        <v>2.0999999999999999E-3</v>
      </c>
    </row>
    <row r="914" spans="1:3" ht="12.75" customHeight="1">
      <c r="A914" s="23">
        <v>44658</v>
      </c>
      <c r="B914" s="24">
        <v>0.21</v>
      </c>
      <c r="C914" s="3">
        <f t="shared" si="0"/>
        <v>2.0999999999999999E-3</v>
      </c>
    </row>
    <row r="915" spans="1:3" ht="12.75" customHeight="1">
      <c r="A915" s="23">
        <v>44659</v>
      </c>
      <c r="B915" s="24">
        <v>0.2</v>
      </c>
      <c r="C915" s="3">
        <f t="shared" si="0"/>
        <v>2E-3</v>
      </c>
    </row>
    <row r="916" spans="1:3" ht="12.75" customHeight="1">
      <c r="A916" s="23">
        <v>44662</v>
      </c>
      <c r="B916" s="24">
        <v>0.22</v>
      </c>
      <c r="C916" s="3">
        <f t="shared" si="0"/>
        <v>2.2000000000000001E-3</v>
      </c>
    </row>
    <row r="917" spans="1:3" ht="12.75" customHeight="1">
      <c r="A917" s="23">
        <v>44663</v>
      </c>
      <c r="B917" s="24">
        <v>0.21</v>
      </c>
      <c r="C917" s="3">
        <f t="shared" si="0"/>
        <v>2.0999999999999999E-3</v>
      </c>
    </row>
    <row r="918" spans="1:3" ht="12.75" customHeight="1">
      <c r="A918" s="23">
        <v>44664</v>
      </c>
      <c r="B918" s="24">
        <v>0.26</v>
      </c>
      <c r="C918" s="3">
        <f t="shared" si="0"/>
        <v>2.5999999999999999E-3</v>
      </c>
    </row>
    <row r="919" spans="1:3" ht="12.75" customHeight="1">
      <c r="A919" s="23">
        <v>44665</v>
      </c>
      <c r="B919" s="24">
        <v>0.37</v>
      </c>
      <c r="C919" s="3">
        <f t="shared" si="0"/>
        <v>3.7000000000000002E-3</v>
      </c>
    </row>
    <row r="920" spans="1:3" ht="12.75" customHeight="1">
      <c r="A920" s="23">
        <v>44669</v>
      </c>
      <c r="B920" s="24">
        <v>0.38</v>
      </c>
      <c r="C920" s="3">
        <f t="shared" si="0"/>
        <v>3.8E-3</v>
      </c>
    </row>
    <row r="921" spans="1:3" ht="12.75" customHeight="1">
      <c r="A921" s="23">
        <v>44670</v>
      </c>
      <c r="B921" s="24">
        <v>0.37</v>
      </c>
      <c r="C921" s="3">
        <f t="shared" si="0"/>
        <v>3.7000000000000002E-3</v>
      </c>
    </row>
    <row r="922" spans="1:3" ht="12.75" customHeight="1">
      <c r="A922" s="23">
        <v>44671</v>
      </c>
      <c r="B922" s="24">
        <v>0.35</v>
      </c>
      <c r="C922" s="3">
        <f t="shared" si="0"/>
        <v>3.4999999999999996E-3</v>
      </c>
    </row>
    <row r="923" spans="1:3" ht="12.75" customHeight="1">
      <c r="A923" s="23">
        <v>44672</v>
      </c>
      <c r="B923" s="24">
        <v>0.5</v>
      </c>
      <c r="C923" s="3">
        <f t="shared" si="0"/>
        <v>5.0000000000000001E-3</v>
      </c>
    </row>
    <row r="924" spans="1:3" ht="12.75" customHeight="1">
      <c r="A924" s="23">
        <v>44673</v>
      </c>
      <c r="B924" s="24">
        <v>0.46</v>
      </c>
      <c r="C924" s="3">
        <f t="shared" si="0"/>
        <v>4.5999999999999999E-3</v>
      </c>
    </row>
    <row r="925" spans="1:3" ht="12.75" customHeight="1">
      <c r="A925" s="23">
        <v>44676</v>
      </c>
      <c r="B925" s="24">
        <v>0.4</v>
      </c>
      <c r="C925" s="3">
        <f t="shared" si="0"/>
        <v>4.0000000000000001E-3</v>
      </c>
    </row>
    <row r="926" spans="1:3" ht="12.75" customHeight="1">
      <c r="A926" s="23">
        <v>44677</v>
      </c>
      <c r="B926" s="24">
        <v>0.38</v>
      </c>
      <c r="C926" s="3">
        <f t="shared" si="0"/>
        <v>3.8E-3</v>
      </c>
    </row>
    <row r="927" spans="1:3" ht="12.75" customHeight="1">
      <c r="A927" s="23">
        <v>44678</v>
      </c>
      <c r="B927" s="24">
        <v>0.37</v>
      </c>
      <c r="C927" s="3">
        <f t="shared" si="0"/>
        <v>3.7000000000000002E-3</v>
      </c>
    </row>
    <row r="928" spans="1:3" ht="12.75" customHeight="1">
      <c r="A928" s="23">
        <v>44679</v>
      </c>
      <c r="B928" s="24">
        <v>0.37</v>
      </c>
      <c r="C928" s="3">
        <f t="shared" si="0"/>
        <v>3.7000000000000002E-3</v>
      </c>
    </row>
    <row r="929" spans="1:3" ht="12.75" customHeight="1">
      <c r="A929" s="23">
        <v>44680</v>
      </c>
      <c r="B929" s="24">
        <v>0.37</v>
      </c>
      <c r="C929" s="3">
        <f t="shared" si="0"/>
        <v>3.7000000000000002E-3</v>
      </c>
    </row>
    <row r="930" spans="1:3" ht="12.75" customHeight="1">
      <c r="A930" s="23">
        <v>44683</v>
      </c>
      <c r="B930" s="24">
        <v>0.41</v>
      </c>
      <c r="C930" s="3">
        <f t="shared" si="0"/>
        <v>4.0999999999999995E-3</v>
      </c>
    </row>
    <row r="931" spans="1:3" ht="12.75" customHeight="1">
      <c r="A931" s="23">
        <v>44684</v>
      </c>
      <c r="B931" s="24">
        <v>0.48</v>
      </c>
      <c r="C931" s="3">
        <f t="shared" si="0"/>
        <v>4.7999999999999996E-3</v>
      </c>
    </row>
    <row r="932" spans="1:3" ht="12.75" customHeight="1">
      <c r="A932" s="23">
        <v>44685</v>
      </c>
      <c r="B932" s="24">
        <v>0.49</v>
      </c>
      <c r="C932" s="3">
        <f t="shared" si="0"/>
        <v>4.8999999999999998E-3</v>
      </c>
    </row>
    <row r="933" spans="1:3" ht="12.75" customHeight="1">
      <c r="A933" s="23">
        <v>44686</v>
      </c>
      <c r="B933" s="24">
        <v>0.49</v>
      </c>
      <c r="C933" s="3">
        <f t="shared" si="0"/>
        <v>4.8999999999999998E-3</v>
      </c>
    </row>
    <row r="934" spans="1:3" ht="12.75" customHeight="1">
      <c r="A934" s="23">
        <v>44687</v>
      </c>
      <c r="B934" s="24">
        <v>0.48</v>
      </c>
      <c r="C934" s="3">
        <f t="shared" si="0"/>
        <v>4.7999999999999996E-3</v>
      </c>
    </row>
    <row r="935" spans="1:3" ht="12.75" customHeight="1">
      <c r="A935" s="23">
        <v>44690</v>
      </c>
      <c r="B935" s="24">
        <v>0.51</v>
      </c>
      <c r="C935" s="3">
        <f t="shared" si="0"/>
        <v>5.1000000000000004E-3</v>
      </c>
    </row>
    <row r="936" spans="1:3" ht="12.75" customHeight="1">
      <c r="A936" s="23">
        <v>44691</v>
      </c>
      <c r="B936" s="24">
        <v>0.56999999999999995</v>
      </c>
      <c r="C936" s="3">
        <f t="shared" si="0"/>
        <v>5.6999999999999993E-3</v>
      </c>
    </row>
    <row r="937" spans="1:3" ht="12.75" customHeight="1">
      <c r="A937" s="23">
        <v>44692</v>
      </c>
      <c r="B937" s="24">
        <v>0.59</v>
      </c>
      <c r="C937" s="3">
        <f t="shared" si="0"/>
        <v>5.8999999999999999E-3</v>
      </c>
    </row>
    <row r="938" spans="1:3" ht="12.75" customHeight="1">
      <c r="A938" s="23">
        <v>44693</v>
      </c>
      <c r="B938" s="24">
        <v>0.61</v>
      </c>
      <c r="C938" s="3">
        <f t="shared" si="0"/>
        <v>6.0999999999999995E-3</v>
      </c>
    </row>
    <row r="939" spans="1:3" ht="12.75" customHeight="1">
      <c r="A939" s="23">
        <v>44694</v>
      </c>
      <c r="B939" s="24">
        <v>0.67</v>
      </c>
      <c r="C939" s="3">
        <f t="shared" si="0"/>
        <v>6.7000000000000002E-3</v>
      </c>
    </row>
    <row r="940" spans="1:3" ht="12.75" customHeight="1">
      <c r="A940" s="23">
        <v>44697</v>
      </c>
      <c r="B940" s="24">
        <v>0.64</v>
      </c>
      <c r="C940" s="3">
        <f t="shared" si="0"/>
        <v>6.4000000000000003E-3</v>
      </c>
    </row>
    <row r="941" spans="1:3" ht="12.75" customHeight="1">
      <c r="A941" s="23">
        <v>44698</v>
      </c>
      <c r="B941" s="24">
        <v>0.61</v>
      </c>
      <c r="C941" s="3">
        <f t="shared" si="0"/>
        <v>6.0999999999999995E-3</v>
      </c>
    </row>
    <row r="942" spans="1:3" ht="12.75" customHeight="1">
      <c r="A942" s="23">
        <v>44699</v>
      </c>
      <c r="B942" s="24">
        <v>0.56000000000000005</v>
      </c>
      <c r="C942" s="3">
        <f t="shared" si="0"/>
        <v>5.6000000000000008E-3</v>
      </c>
    </row>
    <row r="943" spans="1:3" ht="12.75" customHeight="1">
      <c r="A943" s="23">
        <v>44700</v>
      </c>
      <c r="B943" s="24">
        <v>0.65</v>
      </c>
      <c r="C943" s="3">
        <f t="shared" si="0"/>
        <v>6.5000000000000006E-3</v>
      </c>
    </row>
    <row r="944" spans="1:3" ht="12.75" customHeight="1">
      <c r="A944" s="23">
        <v>44701</v>
      </c>
      <c r="B944" s="24">
        <v>0.63</v>
      </c>
      <c r="C944" s="3">
        <f t="shared" si="0"/>
        <v>6.3E-3</v>
      </c>
    </row>
    <row r="945" spans="1:3" ht="12.75" customHeight="1">
      <c r="A945" s="23">
        <v>44704</v>
      </c>
      <c r="B945" s="24">
        <v>0.55000000000000004</v>
      </c>
      <c r="C945" s="3">
        <f t="shared" si="0"/>
        <v>5.5000000000000005E-3</v>
      </c>
    </row>
    <row r="946" spans="1:3" ht="12.75" customHeight="1">
      <c r="A946" s="23">
        <v>44705</v>
      </c>
      <c r="B946" s="24">
        <v>0.55000000000000004</v>
      </c>
      <c r="C946" s="3">
        <f t="shared" si="0"/>
        <v>5.5000000000000005E-3</v>
      </c>
    </row>
    <row r="947" spans="1:3" ht="12.75" customHeight="1">
      <c r="A947" s="23">
        <v>44706</v>
      </c>
      <c r="B947" s="24">
        <v>0.57999999999999996</v>
      </c>
      <c r="C947" s="3">
        <f t="shared" si="0"/>
        <v>5.7999999999999996E-3</v>
      </c>
    </row>
    <row r="948" spans="1:3" ht="12.75" customHeight="1">
      <c r="A948" s="23">
        <v>44707</v>
      </c>
      <c r="B948" s="24">
        <v>0.71</v>
      </c>
      <c r="C948" s="3">
        <f t="shared" si="0"/>
        <v>7.0999999999999995E-3</v>
      </c>
    </row>
    <row r="949" spans="1:3" ht="12.75" customHeight="1">
      <c r="A949" s="23">
        <v>44708</v>
      </c>
      <c r="B949" s="24">
        <v>0.69</v>
      </c>
      <c r="C949" s="3">
        <f t="shared" si="0"/>
        <v>6.8999999999999999E-3</v>
      </c>
    </row>
    <row r="950" spans="1:3" ht="12.75" customHeight="1">
      <c r="A950" s="23">
        <v>44712</v>
      </c>
      <c r="B950" s="24">
        <v>0.73</v>
      </c>
      <c r="C950" s="3">
        <f t="shared" si="0"/>
        <v>7.3000000000000001E-3</v>
      </c>
    </row>
    <row r="951" spans="1:3" ht="12.75" customHeight="1">
      <c r="A951" s="23">
        <v>44713</v>
      </c>
      <c r="B951" s="24">
        <v>0.77</v>
      </c>
      <c r="C951" s="3">
        <f t="shared" si="0"/>
        <v>7.7000000000000002E-3</v>
      </c>
    </row>
    <row r="952" spans="1:3" ht="12.75" customHeight="1">
      <c r="A952" s="23">
        <v>44714</v>
      </c>
      <c r="B952" s="24">
        <v>0.85</v>
      </c>
      <c r="C952" s="3">
        <f t="shared" si="0"/>
        <v>8.5000000000000006E-3</v>
      </c>
    </row>
    <row r="953" spans="1:3" ht="12.75" customHeight="1">
      <c r="A953" s="23">
        <v>44715</v>
      </c>
      <c r="B953" s="24">
        <v>0.87</v>
      </c>
      <c r="C953" s="3">
        <f t="shared" si="0"/>
        <v>8.6999999999999994E-3</v>
      </c>
    </row>
    <row r="954" spans="1:3" ht="12.75" customHeight="1">
      <c r="A954" s="23">
        <v>44718</v>
      </c>
      <c r="B954" s="24">
        <v>0.88</v>
      </c>
      <c r="C954" s="3">
        <f t="shared" si="0"/>
        <v>8.8000000000000005E-3</v>
      </c>
    </row>
    <row r="955" spans="1:3" ht="12.75" customHeight="1">
      <c r="A955" s="23">
        <v>44719</v>
      </c>
      <c r="B955" s="24">
        <v>0.87</v>
      </c>
      <c r="C955" s="3">
        <f t="shared" si="0"/>
        <v>8.6999999999999994E-3</v>
      </c>
    </row>
    <row r="956" spans="1:3" ht="12.75" customHeight="1">
      <c r="A956" s="23">
        <v>44720</v>
      </c>
      <c r="B956" s="24">
        <v>0.89</v>
      </c>
      <c r="C956" s="3">
        <f t="shared" si="0"/>
        <v>8.8999999999999999E-3</v>
      </c>
    </row>
    <row r="957" spans="1:3" ht="12.75" customHeight="1">
      <c r="A957" s="23">
        <v>44721</v>
      </c>
      <c r="B957" s="24">
        <v>1.05</v>
      </c>
      <c r="C957" s="3">
        <f t="shared" si="0"/>
        <v>1.0500000000000001E-2</v>
      </c>
    </row>
    <row r="958" spans="1:3" ht="12.75" customHeight="1">
      <c r="A958" s="23">
        <v>44722</v>
      </c>
      <c r="B958" s="24">
        <v>1.1000000000000001</v>
      </c>
      <c r="C958" s="3">
        <f t="shared" si="0"/>
        <v>1.1000000000000001E-2</v>
      </c>
    </row>
    <row r="959" spans="1:3" ht="12.75" customHeight="1">
      <c r="A959" s="23">
        <v>44725</v>
      </c>
      <c r="B959" s="24">
        <v>1.1299999999999999</v>
      </c>
      <c r="C959" s="3">
        <f t="shared" si="0"/>
        <v>1.1299999999999999E-2</v>
      </c>
    </row>
    <row r="960" spans="1:3" ht="12.75" customHeight="1">
      <c r="A960" s="23">
        <v>44726</v>
      </c>
      <c r="B960" s="24">
        <v>1.19</v>
      </c>
      <c r="C960" s="3">
        <f t="shared" si="0"/>
        <v>1.1899999999999999E-2</v>
      </c>
    </row>
    <row r="961" spans="1:3" ht="12.75" customHeight="1">
      <c r="A961" s="23">
        <v>44727</v>
      </c>
      <c r="B961" s="24">
        <v>1.21</v>
      </c>
      <c r="C961" s="3">
        <f t="shared" si="0"/>
        <v>1.21E-2</v>
      </c>
    </row>
    <row r="962" spans="1:3" ht="12.75" customHeight="1">
      <c r="A962" s="23">
        <v>44728</v>
      </c>
      <c r="B962" s="24">
        <v>1.19</v>
      </c>
      <c r="C962" s="3">
        <f t="shared" si="0"/>
        <v>1.1899999999999999E-2</v>
      </c>
    </row>
    <row r="963" spans="1:3" ht="12.75" customHeight="1">
      <c r="A963" s="23">
        <v>44729</v>
      </c>
      <c r="B963" s="24">
        <v>1.1499999999999999</v>
      </c>
      <c r="C963" s="3">
        <f t="shared" si="0"/>
        <v>1.15E-2</v>
      </c>
    </row>
    <row r="964" spans="1:3" ht="12.75" customHeight="1">
      <c r="A964" s="23">
        <v>44733</v>
      </c>
      <c r="B964" s="24">
        <v>1.08</v>
      </c>
      <c r="C964" s="3">
        <f t="shared" si="0"/>
        <v>1.0800000000000001E-2</v>
      </c>
    </row>
    <row r="965" spans="1:3" ht="12.75" customHeight="1">
      <c r="A965" s="23">
        <v>44734</v>
      </c>
      <c r="B965" s="24">
        <v>0.98</v>
      </c>
      <c r="C965" s="3">
        <f t="shared" si="0"/>
        <v>9.7999999999999997E-3</v>
      </c>
    </row>
    <row r="966" spans="1:3" ht="12.75" customHeight="1">
      <c r="A966" s="23">
        <v>44735</v>
      </c>
      <c r="B966" s="24">
        <v>1.1200000000000001</v>
      </c>
      <c r="C966" s="3">
        <f t="shared" si="0"/>
        <v>1.1200000000000002E-2</v>
      </c>
    </row>
    <row r="967" spans="1:3" ht="12.75" customHeight="1">
      <c r="A967" s="23">
        <v>44736</v>
      </c>
      <c r="B967" s="24">
        <v>1.19</v>
      </c>
      <c r="C967" s="3">
        <f t="shared" si="0"/>
        <v>1.1899999999999999E-2</v>
      </c>
    </row>
    <row r="968" spans="1:3" ht="12.75" customHeight="1">
      <c r="A968" s="23">
        <v>44739</v>
      </c>
      <c r="B968" s="24">
        <v>1.1599999999999999</v>
      </c>
      <c r="C968" s="3">
        <f t="shared" si="0"/>
        <v>1.1599999999999999E-2</v>
      </c>
    </row>
    <row r="969" spans="1:3" ht="12.75" customHeight="1">
      <c r="A969" s="23">
        <v>44740</v>
      </c>
      <c r="B969" s="24">
        <v>1.1200000000000001</v>
      </c>
      <c r="C969" s="3">
        <f t="shared" si="0"/>
        <v>1.1200000000000002E-2</v>
      </c>
    </row>
    <row r="970" spans="1:3" ht="12.75" customHeight="1">
      <c r="A970" s="23">
        <v>44741</v>
      </c>
      <c r="B970" s="24">
        <v>1.1200000000000001</v>
      </c>
      <c r="C970" s="3">
        <f t="shared" si="0"/>
        <v>1.1200000000000002E-2</v>
      </c>
    </row>
    <row r="971" spans="1:3" ht="12.75" customHeight="1">
      <c r="A971" s="23">
        <v>44742</v>
      </c>
      <c r="B971" s="24">
        <v>1.28</v>
      </c>
      <c r="C971" s="3">
        <f t="shared" si="0"/>
        <v>1.2800000000000001E-2</v>
      </c>
    </row>
    <row r="972" spans="1:3" ht="12.75" customHeight="1">
      <c r="A972" s="23">
        <v>44743</v>
      </c>
      <c r="B972" s="24">
        <v>1.27</v>
      </c>
      <c r="C972" s="3">
        <f t="shared" si="0"/>
        <v>1.2699999999999999E-2</v>
      </c>
    </row>
    <row r="973" spans="1:3" ht="12.75" customHeight="1">
      <c r="A973" s="23">
        <v>44747</v>
      </c>
      <c r="B973" s="24">
        <v>1.33</v>
      </c>
      <c r="C973" s="3">
        <f t="shared" si="0"/>
        <v>1.3300000000000001E-2</v>
      </c>
    </row>
    <row r="974" spans="1:3" ht="12.75" customHeight="1">
      <c r="A974" s="23">
        <v>44748</v>
      </c>
      <c r="B974" s="24">
        <v>1.36</v>
      </c>
      <c r="C974" s="3">
        <f t="shared" si="0"/>
        <v>1.3600000000000001E-2</v>
      </c>
    </row>
    <row r="975" spans="1:3" ht="12.75" customHeight="1">
      <c r="A975" s="23">
        <v>44749</v>
      </c>
      <c r="B975" s="24">
        <v>1.55</v>
      </c>
      <c r="C975" s="3">
        <f t="shared" si="0"/>
        <v>1.55E-2</v>
      </c>
    </row>
    <row r="976" spans="1:3" ht="12.75" customHeight="1">
      <c r="A976" s="23">
        <v>44750</v>
      </c>
      <c r="B976" s="24">
        <v>1.57</v>
      </c>
      <c r="C976" s="3">
        <f t="shared" si="0"/>
        <v>1.5700000000000002E-2</v>
      </c>
    </row>
    <row r="977" spans="1:3" ht="12.75" customHeight="1">
      <c r="A977" s="23">
        <v>44753</v>
      </c>
      <c r="B977" s="24">
        <v>1.58</v>
      </c>
      <c r="C977" s="3">
        <f t="shared" si="0"/>
        <v>1.5800000000000002E-2</v>
      </c>
    </row>
    <row r="978" spans="1:3" ht="12.75" customHeight="1">
      <c r="A978" s="23">
        <v>44754</v>
      </c>
      <c r="B978" s="24">
        <v>1.63</v>
      </c>
      <c r="C978" s="3">
        <f t="shared" si="0"/>
        <v>1.6299999999999999E-2</v>
      </c>
    </row>
    <row r="979" spans="1:3" ht="12.75" customHeight="1">
      <c r="A979" s="23">
        <v>44755</v>
      </c>
      <c r="B979" s="24">
        <v>1.78</v>
      </c>
      <c r="C979" s="3">
        <f t="shared" si="0"/>
        <v>1.78E-2</v>
      </c>
    </row>
    <row r="980" spans="1:3" ht="12.75" customHeight="1">
      <c r="A980" s="23">
        <v>44756</v>
      </c>
      <c r="B980" s="24">
        <v>1.99</v>
      </c>
      <c r="C980" s="3">
        <f t="shared" si="0"/>
        <v>1.9900000000000001E-2</v>
      </c>
    </row>
    <row r="981" spans="1:3" ht="12.75" customHeight="1">
      <c r="A981" s="23">
        <v>44757</v>
      </c>
      <c r="B981" s="24">
        <v>1.98</v>
      </c>
      <c r="C981" s="3">
        <f t="shared" si="0"/>
        <v>1.9799999999999998E-2</v>
      </c>
    </row>
    <row r="982" spans="1:3" ht="12.75" customHeight="1">
      <c r="A982" s="23">
        <v>44760</v>
      </c>
      <c r="B982" s="24">
        <v>1.96</v>
      </c>
      <c r="C982" s="3">
        <f t="shared" si="0"/>
        <v>1.9599999999999999E-2</v>
      </c>
    </row>
    <row r="983" spans="1:3" ht="12.75" customHeight="1">
      <c r="A983" s="23">
        <v>44761</v>
      </c>
      <c r="B983" s="24">
        <v>1.93</v>
      </c>
      <c r="C983" s="3">
        <f t="shared" si="0"/>
        <v>1.9299999999999998E-2</v>
      </c>
    </row>
    <row r="984" spans="1:3" ht="12.75" customHeight="1">
      <c r="A984" s="23">
        <v>44762</v>
      </c>
      <c r="B984" s="24">
        <v>1.92</v>
      </c>
      <c r="C984" s="3">
        <f t="shared" si="0"/>
        <v>1.9199999999999998E-2</v>
      </c>
    </row>
    <row r="985" spans="1:3" ht="12.75" customHeight="1">
      <c r="A985" s="23">
        <v>44763</v>
      </c>
      <c r="B985" s="24">
        <v>2.15</v>
      </c>
      <c r="C985" s="3">
        <f t="shared" si="0"/>
        <v>2.1499999999999998E-2</v>
      </c>
    </row>
    <row r="986" spans="1:3" ht="12.75" customHeight="1">
      <c r="A986" s="23">
        <v>44764</v>
      </c>
      <c r="B986" s="24">
        <v>2.15</v>
      </c>
      <c r="C986" s="3">
        <f t="shared" si="0"/>
        <v>2.1499999999999998E-2</v>
      </c>
    </row>
    <row r="987" spans="1:3" ht="12.75" customHeight="1">
      <c r="A987" s="23">
        <v>44767</v>
      </c>
      <c r="B987" s="24">
        <v>2.14</v>
      </c>
      <c r="C987" s="3">
        <f t="shared" si="0"/>
        <v>2.1400000000000002E-2</v>
      </c>
    </row>
    <row r="988" spans="1:3" ht="12.75" customHeight="1">
      <c r="A988" s="23">
        <v>44768</v>
      </c>
      <c r="B988" s="24">
        <v>2.17</v>
      </c>
      <c r="C988" s="3">
        <f t="shared" si="0"/>
        <v>2.1700000000000001E-2</v>
      </c>
    </row>
    <row r="989" spans="1:3" ht="12.75" customHeight="1">
      <c r="A989" s="23">
        <v>44769</v>
      </c>
      <c r="B989" s="24">
        <v>2.14</v>
      </c>
      <c r="C989" s="3">
        <f t="shared" si="0"/>
        <v>2.1400000000000002E-2</v>
      </c>
    </row>
    <row r="990" spans="1:3" ht="12.75" customHeight="1">
      <c r="A990" s="23">
        <v>44770</v>
      </c>
      <c r="B990" s="24">
        <v>2.2000000000000002</v>
      </c>
      <c r="C990" s="3">
        <f t="shared" si="0"/>
        <v>2.2000000000000002E-2</v>
      </c>
    </row>
    <row r="991" spans="1:3" ht="12.75" customHeight="1">
      <c r="A991" s="23">
        <v>44771</v>
      </c>
      <c r="B991" s="24">
        <v>2.2200000000000002</v>
      </c>
      <c r="C991" s="3">
        <f t="shared" si="0"/>
        <v>2.2200000000000001E-2</v>
      </c>
    </row>
    <row r="992" spans="1:3" ht="12.75" customHeight="1">
      <c r="A992" s="23">
        <v>44774</v>
      </c>
      <c r="B992" s="24">
        <v>2.2200000000000002</v>
      </c>
      <c r="C992" s="3">
        <f t="shared" si="0"/>
        <v>2.2200000000000001E-2</v>
      </c>
    </row>
    <row r="993" spans="1:3" ht="12.75" customHeight="1">
      <c r="A993" s="23">
        <v>44775</v>
      </c>
      <c r="B993" s="24">
        <v>2.2200000000000002</v>
      </c>
      <c r="C993" s="3">
        <f t="shared" si="0"/>
        <v>2.2200000000000001E-2</v>
      </c>
    </row>
    <row r="994" spans="1:3" ht="12.75" customHeight="1">
      <c r="A994" s="23">
        <v>44776</v>
      </c>
      <c r="B994" s="24">
        <v>2.2000000000000002</v>
      </c>
      <c r="C994" s="3">
        <f t="shared" si="0"/>
        <v>2.2000000000000002E-2</v>
      </c>
    </row>
    <row r="995" spans="1:3" ht="12.75" customHeight="1">
      <c r="A995" s="23">
        <v>44777</v>
      </c>
      <c r="B995" s="24">
        <v>2.19</v>
      </c>
      <c r="C995" s="3">
        <f t="shared" si="0"/>
        <v>2.1899999999999999E-2</v>
      </c>
    </row>
    <row r="996" spans="1:3" ht="12.75" customHeight="1">
      <c r="A996" s="23">
        <v>44778</v>
      </c>
      <c r="B996" s="24">
        <v>2.21</v>
      </c>
      <c r="C996" s="3">
        <f t="shared" si="0"/>
        <v>2.2099999999999998E-2</v>
      </c>
    </row>
    <row r="997" spans="1:3" ht="12.75" customHeight="1">
      <c r="A997" s="23">
        <v>44781</v>
      </c>
      <c r="B997" s="24">
        <v>2.23</v>
      </c>
      <c r="C997" s="3">
        <f t="shared" si="0"/>
        <v>2.23E-2</v>
      </c>
    </row>
    <row r="998" spans="1:3" ht="12.75" customHeight="1">
      <c r="A998" s="23">
        <v>44782</v>
      </c>
      <c r="B998" s="24">
        <v>2.23</v>
      </c>
      <c r="C998" s="3">
        <f t="shared" si="0"/>
        <v>2.23E-2</v>
      </c>
    </row>
    <row r="999" spans="1:3" ht="12.75" customHeight="1">
      <c r="A999" s="23">
        <v>44783</v>
      </c>
      <c r="B999" s="24">
        <v>2.2400000000000002</v>
      </c>
      <c r="C999" s="3">
        <f t="shared" si="0"/>
        <v>2.2400000000000003E-2</v>
      </c>
    </row>
    <row r="1000" spans="1:3" ht="12.75" customHeight="1">
      <c r="A1000" s="23">
        <v>44784</v>
      </c>
      <c r="B1000" s="24">
        <v>2.2400000000000002</v>
      </c>
      <c r="C1000" s="3">
        <f t="shared" si="0"/>
        <v>2.2400000000000003E-2</v>
      </c>
    </row>
    <row r="1001" spans="1:3" ht="12.75" customHeight="1">
      <c r="A1001" s="23">
        <v>44785</v>
      </c>
      <c r="B1001" s="24">
        <v>2.23</v>
      </c>
      <c r="C1001" s="3">
        <f t="shared" si="0"/>
        <v>2.23E-2</v>
      </c>
    </row>
    <row r="1002" spans="1:3" ht="12.75" customHeight="1">
      <c r="A1002" s="23">
        <v>44788</v>
      </c>
      <c r="B1002" s="24">
        <v>2.27</v>
      </c>
      <c r="C1002" s="3">
        <f t="shared" si="0"/>
        <v>2.2700000000000001E-2</v>
      </c>
    </row>
    <row r="1003" spans="1:3" ht="12.75" customHeight="1">
      <c r="A1003" s="23">
        <v>44789</v>
      </c>
      <c r="B1003" s="24">
        <v>2.2599999999999998</v>
      </c>
      <c r="C1003" s="3">
        <f t="shared" si="0"/>
        <v>2.2599999999999999E-2</v>
      </c>
    </row>
    <row r="1004" spans="1:3" ht="12.75" customHeight="1">
      <c r="A1004" s="23">
        <v>44790</v>
      </c>
      <c r="B1004" s="24">
        <v>2.2200000000000002</v>
      </c>
      <c r="C1004" s="3">
        <f t="shared" si="0"/>
        <v>2.2200000000000001E-2</v>
      </c>
    </row>
    <row r="1005" spans="1:3" ht="12.75" customHeight="1">
      <c r="A1005" s="23">
        <v>44791</v>
      </c>
      <c r="B1005" s="24">
        <v>2.23</v>
      </c>
      <c r="C1005" s="3">
        <f t="shared" si="0"/>
        <v>2.23E-2</v>
      </c>
    </row>
    <row r="1006" spans="1:3" ht="12.75" customHeight="1">
      <c r="A1006" s="23">
        <v>44792</v>
      </c>
      <c r="B1006" s="24">
        <v>2.23</v>
      </c>
      <c r="C1006" s="3">
        <f t="shared" si="0"/>
        <v>2.23E-2</v>
      </c>
    </row>
    <row r="1007" spans="1:3" ht="12.75" customHeight="1">
      <c r="A1007" s="23">
        <v>44795</v>
      </c>
      <c r="B1007" s="24">
        <v>2.27</v>
      </c>
      <c r="C1007" s="3">
        <f t="shared" si="0"/>
        <v>2.2700000000000001E-2</v>
      </c>
    </row>
    <row r="1008" spans="1:3" ht="12.75" customHeight="1">
      <c r="A1008" s="23">
        <v>44796</v>
      </c>
      <c r="B1008" s="24">
        <v>2.2799999999999998</v>
      </c>
      <c r="C1008" s="3">
        <f t="shared" si="0"/>
        <v>2.2799999999999997E-2</v>
      </c>
    </row>
    <row r="1009" spans="1:3" ht="12.75" customHeight="1">
      <c r="A1009" s="23">
        <v>44797</v>
      </c>
      <c r="B1009" s="24">
        <v>2.29</v>
      </c>
      <c r="C1009" s="3">
        <f t="shared" si="0"/>
        <v>2.29E-2</v>
      </c>
    </row>
    <row r="1010" spans="1:3" ht="12.75" customHeight="1">
      <c r="A1010" s="23">
        <v>44798</v>
      </c>
      <c r="B1010" s="24">
        <v>2.42</v>
      </c>
      <c r="C1010" s="3">
        <f t="shared" si="0"/>
        <v>2.4199999999999999E-2</v>
      </c>
    </row>
    <row r="1011" spans="1:3" ht="12.75" customHeight="1">
      <c r="A1011" s="23">
        <v>44799</v>
      </c>
      <c r="B1011" s="24">
        <v>2.39</v>
      </c>
      <c r="C1011" s="3">
        <f t="shared" si="0"/>
        <v>2.3900000000000001E-2</v>
      </c>
    </row>
    <row r="1012" spans="1:3" ht="12.75" customHeight="1">
      <c r="A1012" s="23">
        <v>44802</v>
      </c>
      <c r="B1012" s="24">
        <v>2.4500000000000002</v>
      </c>
      <c r="C1012" s="3">
        <f t="shared" si="0"/>
        <v>2.4500000000000001E-2</v>
      </c>
    </row>
    <row r="1013" spans="1:3" ht="12.75" customHeight="1">
      <c r="A1013" s="23">
        <v>44803</v>
      </c>
      <c r="B1013" s="24">
        <v>2.4300000000000002</v>
      </c>
      <c r="C1013" s="3">
        <f t="shared" si="0"/>
        <v>2.4300000000000002E-2</v>
      </c>
    </row>
    <row r="1014" spans="1:3" ht="12.75" customHeight="1">
      <c r="A1014" s="23">
        <v>44804</v>
      </c>
      <c r="B1014" s="24">
        <v>2.4</v>
      </c>
      <c r="C1014" s="3">
        <f t="shared" si="0"/>
        <v>2.4E-2</v>
      </c>
    </row>
    <row r="1015" spans="1:3" ht="12.75" customHeight="1">
      <c r="A1015" s="23">
        <v>44805</v>
      </c>
      <c r="B1015" s="24">
        <v>2.5299999999999998</v>
      </c>
      <c r="C1015" s="3">
        <f t="shared" si="0"/>
        <v>2.53E-2</v>
      </c>
    </row>
    <row r="1016" spans="1:3" ht="12.75" customHeight="1">
      <c r="A1016" s="23">
        <v>44806</v>
      </c>
      <c r="B1016" s="24">
        <v>2.4900000000000002</v>
      </c>
      <c r="C1016" s="3">
        <f t="shared" si="0"/>
        <v>2.4900000000000002E-2</v>
      </c>
    </row>
    <row r="1017" spans="1:3" ht="12.75" customHeight="1">
      <c r="A1017" s="23">
        <v>44810</v>
      </c>
      <c r="B1017" s="24">
        <v>2.44</v>
      </c>
      <c r="C1017" s="3">
        <f t="shared" si="0"/>
        <v>2.4399999999999998E-2</v>
      </c>
    </row>
    <row r="1018" spans="1:3" ht="12.75" customHeight="1">
      <c r="A1018" s="23">
        <v>44811</v>
      </c>
      <c r="B1018" s="24">
        <v>2.2999999999999998</v>
      </c>
      <c r="C1018" s="3">
        <f t="shared" si="0"/>
        <v>2.3E-2</v>
      </c>
    </row>
    <row r="1019" spans="1:3" ht="12.75" customHeight="1">
      <c r="A1019" s="23">
        <v>44812</v>
      </c>
      <c r="B1019" s="24">
        <v>2.57</v>
      </c>
      <c r="C1019" s="3">
        <f t="shared" si="0"/>
        <v>2.5699999999999997E-2</v>
      </c>
    </row>
    <row r="1020" spans="1:3" ht="12.75" customHeight="1">
      <c r="A1020" s="23">
        <v>44813</v>
      </c>
      <c r="B1020" s="24">
        <v>2.57</v>
      </c>
      <c r="C1020" s="3">
        <f t="shared" si="0"/>
        <v>2.5699999999999997E-2</v>
      </c>
    </row>
    <row r="1021" spans="1:3" ht="12.75" customHeight="1">
      <c r="A1021" s="23">
        <v>44816</v>
      </c>
      <c r="B1021" s="24">
        <v>2.62</v>
      </c>
      <c r="C1021" s="3">
        <f t="shared" si="0"/>
        <v>2.6200000000000001E-2</v>
      </c>
    </row>
    <row r="1022" spans="1:3" ht="12.75" customHeight="1">
      <c r="A1022" s="23">
        <v>44817</v>
      </c>
      <c r="B1022" s="24">
        <v>2.5499999999999998</v>
      </c>
      <c r="C1022" s="3">
        <f t="shared" si="0"/>
        <v>2.5499999999999998E-2</v>
      </c>
    </row>
    <row r="1023" spans="1:3" ht="12.75" customHeight="1">
      <c r="A1023" s="23">
        <v>44818</v>
      </c>
      <c r="B1023" s="24">
        <v>2.54</v>
      </c>
      <c r="C1023" s="3">
        <f t="shared" si="0"/>
        <v>2.5399999999999999E-2</v>
      </c>
    </row>
    <row r="1024" spans="1:3" ht="12.75" customHeight="1">
      <c r="A1024" s="23">
        <v>44819</v>
      </c>
      <c r="B1024" s="24">
        <v>2.76</v>
      </c>
      <c r="C1024" s="3">
        <f t="shared" si="0"/>
        <v>2.76E-2</v>
      </c>
    </row>
    <row r="1025" spans="1:3" ht="12.75" customHeight="1">
      <c r="A1025" s="23">
        <v>44820</v>
      </c>
      <c r="B1025" s="24">
        <v>2.68</v>
      </c>
      <c r="C1025" s="3">
        <f t="shared" si="0"/>
        <v>2.6800000000000001E-2</v>
      </c>
    </row>
    <row r="1026" spans="1:3" ht="12.75" customHeight="1">
      <c r="A1026" s="23">
        <v>44823</v>
      </c>
      <c r="B1026" s="24">
        <v>2.62</v>
      </c>
      <c r="C1026" s="3">
        <f t="shared" si="0"/>
        <v>2.6200000000000001E-2</v>
      </c>
    </row>
    <row r="1027" spans="1:3" ht="12.75" customHeight="1">
      <c r="A1027" s="23">
        <v>44824</v>
      </c>
      <c r="B1027" s="24">
        <v>2.57</v>
      </c>
      <c r="C1027" s="3">
        <f t="shared" si="0"/>
        <v>2.5699999999999997E-2</v>
      </c>
    </row>
    <row r="1028" spans="1:3" ht="12.75" customHeight="1">
      <c r="A1028" s="23">
        <v>44825</v>
      </c>
      <c r="B1028" s="24">
        <v>2.59</v>
      </c>
      <c r="C1028" s="3">
        <f t="shared" si="0"/>
        <v>2.5899999999999999E-2</v>
      </c>
    </row>
    <row r="1029" spans="1:3" ht="12.75" customHeight="1">
      <c r="A1029" s="23">
        <v>44826</v>
      </c>
      <c r="B1029" s="24">
        <v>2.73</v>
      </c>
      <c r="C1029" s="3">
        <f t="shared" si="0"/>
        <v>2.7300000000000001E-2</v>
      </c>
    </row>
    <row r="1030" spans="1:3" ht="12.75" customHeight="1">
      <c r="A1030" s="23">
        <v>44827</v>
      </c>
      <c r="B1030" s="24">
        <v>2.67</v>
      </c>
      <c r="C1030" s="3">
        <f t="shared" si="0"/>
        <v>2.6699999999999998E-2</v>
      </c>
    </row>
    <row r="1031" spans="1:3" ht="12.75" customHeight="1">
      <c r="A1031" s="23">
        <v>44830</v>
      </c>
      <c r="B1031" s="24">
        <v>2.73</v>
      </c>
      <c r="C1031" s="3">
        <f t="shared" si="0"/>
        <v>2.7300000000000001E-2</v>
      </c>
    </row>
    <row r="1032" spans="1:3" ht="12.75" customHeight="1">
      <c r="A1032" s="23">
        <v>44831</v>
      </c>
      <c r="B1032" s="24">
        <v>2.71</v>
      </c>
      <c r="C1032" s="3">
        <f t="shared" si="0"/>
        <v>2.7099999999999999E-2</v>
      </c>
    </row>
    <row r="1033" spans="1:3" ht="12.75" customHeight="1">
      <c r="A1033" s="23">
        <v>44832</v>
      </c>
      <c r="B1033" s="24">
        <v>2.63</v>
      </c>
      <c r="C1033" s="3">
        <f t="shared" si="0"/>
        <v>2.63E-2</v>
      </c>
    </row>
    <row r="1034" spans="1:3" ht="12.75" customHeight="1">
      <c r="A1034" s="23">
        <v>44833</v>
      </c>
      <c r="B1034" s="24">
        <v>2.78</v>
      </c>
      <c r="C1034" s="3">
        <f t="shared" si="0"/>
        <v>2.7799999999999998E-2</v>
      </c>
    </row>
    <row r="1035" spans="1:3" ht="12.75" customHeight="1">
      <c r="A1035" s="23">
        <v>44834</v>
      </c>
      <c r="B1035" s="24">
        <v>2.79</v>
      </c>
      <c r="C1035" s="3">
        <f t="shared" si="0"/>
        <v>2.7900000000000001E-2</v>
      </c>
    </row>
    <row r="1036" spans="1:3" ht="12.75" customHeight="1">
      <c r="A1036" s="23">
        <v>44837</v>
      </c>
      <c r="B1036" s="24">
        <v>2.87</v>
      </c>
      <c r="C1036" s="3">
        <f t="shared" si="0"/>
        <v>2.87E-2</v>
      </c>
    </row>
    <row r="1037" spans="1:3" ht="12.75" customHeight="1">
      <c r="A1037" s="23">
        <v>44838</v>
      </c>
      <c r="B1037" s="24">
        <v>2.91</v>
      </c>
      <c r="C1037" s="3">
        <f t="shared" si="0"/>
        <v>2.9100000000000001E-2</v>
      </c>
    </row>
    <row r="1038" spans="1:3" ht="12.75" customHeight="1">
      <c r="A1038" s="23">
        <v>44839</v>
      </c>
      <c r="B1038" s="24">
        <v>2.89</v>
      </c>
      <c r="C1038" s="3">
        <f t="shared" si="0"/>
        <v>2.8900000000000002E-2</v>
      </c>
    </row>
    <row r="1039" spans="1:3" ht="12.75" customHeight="1">
      <c r="A1039" s="23">
        <v>44840</v>
      </c>
      <c r="B1039" s="24">
        <v>3.05</v>
      </c>
      <c r="C1039" s="3">
        <f t="shared" si="0"/>
        <v>3.0499999999999999E-2</v>
      </c>
    </row>
    <row r="1040" spans="1:3" ht="12.75" customHeight="1">
      <c r="A1040" s="23">
        <v>44841</v>
      </c>
      <c r="B1040" s="24">
        <v>3.03</v>
      </c>
      <c r="C1040" s="3">
        <f t="shared" si="0"/>
        <v>3.0299999999999997E-2</v>
      </c>
    </row>
    <row r="1041" spans="1:3" ht="12.75" customHeight="1">
      <c r="A1041" s="23">
        <v>44845</v>
      </c>
      <c r="B1041" s="24">
        <v>3.07</v>
      </c>
      <c r="C1041" s="3">
        <f t="shared" si="0"/>
        <v>3.0699999999999998E-2</v>
      </c>
    </row>
    <row r="1042" spans="1:3" ht="12.75" customHeight="1">
      <c r="A1042" s="23">
        <v>44846</v>
      </c>
      <c r="B1042" s="24">
        <v>3.07</v>
      </c>
      <c r="C1042" s="3">
        <f t="shared" si="0"/>
        <v>3.0699999999999998E-2</v>
      </c>
    </row>
    <row r="1043" spans="1:3" ht="12.75" customHeight="1">
      <c r="A1043" s="23">
        <v>44847</v>
      </c>
      <c r="B1043" s="24">
        <v>3.35</v>
      </c>
      <c r="C1043" s="3">
        <f t="shared" si="0"/>
        <v>3.3500000000000002E-2</v>
      </c>
    </row>
    <row r="1044" spans="1:3" ht="12.75" customHeight="1">
      <c r="A1044" s="23">
        <v>44848</v>
      </c>
      <c r="B1044" s="24">
        <v>3.3</v>
      </c>
      <c r="C1044" s="3">
        <f t="shared" si="0"/>
        <v>3.3000000000000002E-2</v>
      </c>
    </row>
    <row r="1045" spans="1:3" ht="12.75" customHeight="1">
      <c r="A1045" s="23">
        <v>44851</v>
      </c>
      <c r="B1045" s="24">
        <v>3.3</v>
      </c>
      <c r="C1045" s="3">
        <f t="shared" si="0"/>
        <v>3.3000000000000002E-2</v>
      </c>
    </row>
    <row r="1046" spans="1:3" ht="12.75" customHeight="1">
      <c r="A1046" s="23">
        <v>44852</v>
      </c>
      <c r="B1046" s="24">
        <v>3.25</v>
      </c>
      <c r="C1046" s="3">
        <f t="shared" si="0"/>
        <v>3.2500000000000001E-2</v>
      </c>
    </row>
    <row r="1047" spans="1:3" ht="12.75" customHeight="1">
      <c r="A1047" s="23">
        <v>44853</v>
      </c>
      <c r="B1047" s="24">
        <v>3.31</v>
      </c>
      <c r="C1047" s="3">
        <f t="shared" si="0"/>
        <v>3.3099999999999997E-2</v>
      </c>
    </row>
    <row r="1048" spans="1:3" ht="12.75" customHeight="1">
      <c r="A1048" s="23">
        <v>44854</v>
      </c>
      <c r="B1048" s="24">
        <v>3.58</v>
      </c>
      <c r="C1048" s="3">
        <f t="shared" si="0"/>
        <v>3.5799999999999998E-2</v>
      </c>
    </row>
    <row r="1049" spans="1:3" ht="12.75" customHeight="1">
      <c r="A1049" s="23">
        <v>44855</v>
      </c>
      <c r="B1049" s="24">
        <v>3.55</v>
      </c>
      <c r="C1049" s="3">
        <f t="shared" si="0"/>
        <v>3.5499999999999997E-2</v>
      </c>
    </row>
    <row r="1050" spans="1:3" ht="12.75" customHeight="1">
      <c r="A1050" s="23">
        <v>44858</v>
      </c>
      <c r="B1050" s="24">
        <v>3.57</v>
      </c>
      <c r="C1050" s="3">
        <f t="shared" si="0"/>
        <v>3.5699999999999996E-2</v>
      </c>
    </row>
    <row r="1051" spans="1:3" ht="12.75" customHeight="1">
      <c r="A1051" s="23">
        <v>44859</v>
      </c>
      <c r="B1051" s="24">
        <v>3.56</v>
      </c>
      <c r="C1051" s="3">
        <f t="shared" si="0"/>
        <v>3.56E-2</v>
      </c>
    </row>
    <row r="1052" spans="1:3" ht="12.75" customHeight="1">
      <c r="A1052" s="23">
        <v>44860</v>
      </c>
      <c r="B1052" s="24">
        <v>3.54</v>
      </c>
      <c r="C1052" s="3">
        <f t="shared" si="0"/>
        <v>3.5400000000000001E-2</v>
      </c>
    </row>
    <row r="1053" spans="1:3" ht="12.75" customHeight="1">
      <c r="A1053" s="23">
        <v>44861</v>
      </c>
      <c r="B1053" s="24">
        <v>3.76</v>
      </c>
      <c r="C1053" s="3">
        <f t="shared" si="0"/>
        <v>3.7599999999999995E-2</v>
      </c>
    </row>
    <row r="1054" spans="1:3" ht="12.75" customHeight="1">
      <c r="A1054" s="23">
        <v>44862</v>
      </c>
      <c r="B1054" s="24">
        <v>3.75</v>
      </c>
      <c r="C1054" s="3">
        <f t="shared" si="0"/>
        <v>3.7499999999999999E-2</v>
      </c>
    </row>
    <row r="1055" spans="1:3" ht="12.75" customHeight="1">
      <c r="A1055" s="23">
        <v>44865</v>
      </c>
      <c r="B1055" s="24">
        <v>3.73</v>
      </c>
      <c r="C1055" s="3">
        <f t="shared" si="0"/>
        <v>3.73E-2</v>
      </c>
    </row>
    <row r="1056" spans="1:3" ht="12.75" customHeight="1">
      <c r="A1056" s="23">
        <v>44866</v>
      </c>
      <c r="B1056" s="24">
        <v>3.72</v>
      </c>
      <c r="C1056" s="3">
        <f t="shared" si="0"/>
        <v>3.7200000000000004E-2</v>
      </c>
    </row>
    <row r="1057" spans="1:3" ht="12.75" customHeight="1">
      <c r="A1057" s="23">
        <v>44867</v>
      </c>
      <c r="B1057" s="24">
        <v>3.7</v>
      </c>
      <c r="C1057" s="3">
        <f t="shared" si="0"/>
        <v>3.7000000000000005E-2</v>
      </c>
    </row>
    <row r="1058" spans="1:3" ht="12.75" customHeight="1">
      <c r="A1058" s="23">
        <v>44868</v>
      </c>
      <c r="B1058" s="24">
        <v>3.75</v>
      </c>
      <c r="C1058" s="3">
        <f t="shared" si="0"/>
        <v>3.7499999999999999E-2</v>
      </c>
    </row>
    <row r="1059" spans="1:3" ht="12.75" customHeight="1">
      <c r="A1059" s="23">
        <v>44869</v>
      </c>
      <c r="B1059" s="24">
        <v>3.73</v>
      </c>
      <c r="C1059" s="3">
        <f t="shared" si="0"/>
        <v>3.73E-2</v>
      </c>
    </row>
    <row r="1060" spans="1:3" ht="12.75" customHeight="1">
      <c r="A1060" s="23">
        <v>44872</v>
      </c>
      <c r="B1060" s="24">
        <v>3.78</v>
      </c>
      <c r="C1060" s="3">
        <f t="shared" si="0"/>
        <v>3.78E-2</v>
      </c>
    </row>
    <row r="1061" spans="1:3" ht="12.75" customHeight="1">
      <c r="A1061" s="23">
        <v>44873</v>
      </c>
      <c r="B1061" s="24">
        <v>3.66</v>
      </c>
      <c r="C1061" s="3">
        <f t="shared" si="0"/>
        <v>3.6600000000000001E-2</v>
      </c>
    </row>
    <row r="1062" spans="1:3" ht="12.75" customHeight="1">
      <c r="A1062" s="23">
        <v>44874</v>
      </c>
      <c r="B1062" s="24">
        <v>3.65</v>
      </c>
      <c r="C1062" s="3">
        <f t="shared" si="0"/>
        <v>3.6499999999999998E-2</v>
      </c>
    </row>
    <row r="1063" spans="1:3" ht="12.75" customHeight="1">
      <c r="A1063" s="23">
        <v>44875</v>
      </c>
      <c r="B1063" s="24">
        <v>3.71</v>
      </c>
      <c r="C1063" s="3">
        <f t="shared" si="0"/>
        <v>3.7100000000000001E-2</v>
      </c>
    </row>
    <row r="1064" spans="1:3" ht="12.75" customHeight="1">
      <c r="A1064" s="23">
        <v>44879</v>
      </c>
      <c r="B1064" s="24">
        <v>3.72</v>
      </c>
      <c r="C1064" s="3">
        <f t="shared" si="0"/>
        <v>3.7200000000000004E-2</v>
      </c>
    </row>
    <row r="1065" spans="1:3" ht="12.75" customHeight="1">
      <c r="A1065" s="23">
        <v>44880</v>
      </c>
      <c r="B1065" s="24">
        <v>3.77</v>
      </c>
      <c r="C1065" s="3">
        <f t="shared" si="0"/>
        <v>3.7699999999999997E-2</v>
      </c>
    </row>
    <row r="1066" spans="1:3" ht="12.75" customHeight="1">
      <c r="A1066" s="23">
        <v>44881</v>
      </c>
      <c r="B1066" s="24">
        <v>3.81</v>
      </c>
      <c r="C1066" s="3">
        <f t="shared" si="0"/>
        <v>3.8100000000000002E-2</v>
      </c>
    </row>
    <row r="1067" spans="1:3" ht="12.75" customHeight="1">
      <c r="A1067" s="23">
        <v>44882</v>
      </c>
      <c r="B1067" s="24">
        <v>3.93</v>
      </c>
      <c r="C1067" s="3">
        <f t="shared" si="0"/>
        <v>3.9300000000000002E-2</v>
      </c>
    </row>
    <row r="1068" spans="1:3" ht="12.75" customHeight="1">
      <c r="A1068" s="23">
        <v>44883</v>
      </c>
      <c r="B1068" s="24">
        <v>3.93</v>
      </c>
      <c r="C1068" s="3">
        <f t="shared" si="0"/>
        <v>3.9300000000000002E-2</v>
      </c>
    </row>
    <row r="1069" spans="1:3" ht="12.75" customHeight="1">
      <c r="A1069" s="23">
        <v>44886</v>
      </c>
      <c r="B1069" s="24">
        <v>3.97</v>
      </c>
      <c r="C1069" s="3">
        <f t="shared" si="0"/>
        <v>3.9699999999999999E-2</v>
      </c>
    </row>
    <row r="1070" spans="1:3" ht="12.75" customHeight="1">
      <c r="A1070" s="23">
        <v>44887</v>
      </c>
      <c r="B1070" s="24">
        <v>3.97</v>
      </c>
      <c r="C1070" s="3">
        <f t="shared" si="0"/>
        <v>3.9699999999999999E-2</v>
      </c>
    </row>
    <row r="1071" spans="1:3" ht="12.75" customHeight="1">
      <c r="A1071" s="23">
        <v>44888</v>
      </c>
      <c r="B1071" s="24">
        <v>4.12</v>
      </c>
      <c r="C1071" s="3">
        <f t="shared" si="0"/>
        <v>4.1200000000000001E-2</v>
      </c>
    </row>
    <row r="1072" spans="1:3" ht="12.75" customHeight="1">
      <c r="A1072" s="23">
        <v>44890</v>
      </c>
      <c r="B1072" s="24">
        <v>4.16</v>
      </c>
      <c r="C1072" s="3">
        <f t="shared" si="0"/>
        <v>4.1599999999999998E-2</v>
      </c>
    </row>
    <row r="1073" spans="1:3" ht="12.75" customHeight="1">
      <c r="A1073" s="23">
        <v>44893</v>
      </c>
      <c r="B1073" s="24">
        <v>4.1100000000000003</v>
      </c>
      <c r="C1073" s="3">
        <f t="shared" si="0"/>
        <v>4.1100000000000005E-2</v>
      </c>
    </row>
    <row r="1074" spans="1:3" ht="12.75" customHeight="1">
      <c r="A1074" s="23">
        <v>44894</v>
      </c>
      <c r="B1074" s="24">
        <v>4.08</v>
      </c>
      <c r="C1074" s="3">
        <f t="shared" si="0"/>
        <v>4.0800000000000003E-2</v>
      </c>
    </row>
    <row r="1075" spans="1:3" ht="12.75" customHeight="1">
      <c r="A1075" s="23">
        <v>44895</v>
      </c>
      <c r="B1075" s="24">
        <v>4.07</v>
      </c>
      <c r="C1075" s="3">
        <f t="shared" si="0"/>
        <v>4.07E-2</v>
      </c>
    </row>
    <row r="1076" spans="1:3" ht="12.75" customHeight="1">
      <c r="A1076" s="23">
        <v>44896</v>
      </c>
      <c r="B1076" s="24">
        <v>4.04</v>
      </c>
      <c r="C1076" s="3">
        <f t="shared" si="0"/>
        <v>4.0399999999999998E-2</v>
      </c>
    </row>
    <row r="1077" spans="1:3" ht="12.75" customHeight="1">
      <c r="A1077" s="23">
        <v>44897</v>
      </c>
      <c r="B1077" s="24">
        <v>3.91</v>
      </c>
      <c r="C1077" s="3">
        <f t="shared" si="0"/>
        <v>3.9100000000000003E-2</v>
      </c>
    </row>
    <row r="1078" spans="1:3" ht="12.75" customHeight="1">
      <c r="A1078" s="23">
        <v>44900</v>
      </c>
      <c r="B1078" s="24">
        <v>3.93</v>
      </c>
      <c r="C1078" s="3">
        <f t="shared" si="0"/>
        <v>3.9300000000000002E-2</v>
      </c>
    </row>
    <row r="1079" spans="1:3" ht="12.75" customHeight="1">
      <c r="A1079" s="23">
        <v>44901</v>
      </c>
      <c r="B1079" s="24">
        <v>3.87</v>
      </c>
      <c r="C1079" s="3">
        <f t="shared" si="0"/>
        <v>3.8699999999999998E-2</v>
      </c>
    </row>
    <row r="1080" spans="1:3" ht="12.75" customHeight="1">
      <c r="A1080" s="23">
        <v>44902</v>
      </c>
      <c r="B1080" s="24">
        <v>3.79</v>
      </c>
      <c r="C1080" s="3">
        <f t="shared" si="0"/>
        <v>3.7900000000000003E-2</v>
      </c>
    </row>
    <row r="1081" spans="1:3" ht="12.75" customHeight="1">
      <c r="A1081" s="23">
        <v>44903</v>
      </c>
      <c r="B1081" s="24">
        <v>3.75</v>
      </c>
      <c r="C1081" s="3">
        <f t="shared" si="0"/>
        <v>3.7499999999999999E-2</v>
      </c>
    </row>
    <row r="1082" spans="1:3" ht="12.75" customHeight="1">
      <c r="A1082" s="23">
        <v>44904</v>
      </c>
      <c r="B1082" s="24">
        <v>3.81</v>
      </c>
      <c r="C1082" s="3">
        <f t="shared" si="0"/>
        <v>3.8100000000000002E-2</v>
      </c>
    </row>
    <row r="1083" spans="1:3" ht="12.75" customHeight="1">
      <c r="A1083" s="23">
        <v>44907</v>
      </c>
      <c r="B1083" s="24">
        <v>3.86</v>
      </c>
      <c r="C1083" s="3">
        <f t="shared" si="0"/>
        <v>3.8599999999999995E-2</v>
      </c>
    </row>
    <row r="1084" spans="1:3" ht="12.75" customHeight="1">
      <c r="A1084" s="23">
        <v>44908</v>
      </c>
      <c r="B1084" s="24">
        <v>3.89</v>
      </c>
      <c r="C1084" s="3">
        <f t="shared" si="0"/>
        <v>3.8900000000000004E-2</v>
      </c>
    </row>
    <row r="1085" spans="1:3" ht="12.75" customHeight="1">
      <c r="A1085" s="23">
        <v>44909</v>
      </c>
      <c r="B1085" s="24">
        <v>3.91</v>
      </c>
      <c r="C1085" s="3">
        <f t="shared" si="0"/>
        <v>3.9100000000000003E-2</v>
      </c>
    </row>
    <row r="1086" spans="1:3" ht="12.75" customHeight="1">
      <c r="A1086" s="23">
        <v>44910</v>
      </c>
      <c r="B1086" s="24">
        <v>3.95</v>
      </c>
      <c r="C1086" s="3">
        <f t="shared" si="0"/>
        <v>3.95E-2</v>
      </c>
    </row>
    <row r="1087" spans="1:3" ht="12.75" customHeight="1">
      <c r="A1087" s="23">
        <v>44911</v>
      </c>
      <c r="B1087" s="24">
        <v>3.94</v>
      </c>
      <c r="C1087" s="3">
        <f t="shared" si="0"/>
        <v>3.9399999999999998E-2</v>
      </c>
    </row>
    <row r="1088" spans="1:3" ht="12.75" customHeight="1">
      <c r="A1088" s="23">
        <v>44914</v>
      </c>
      <c r="B1088" s="24">
        <v>3.95</v>
      </c>
      <c r="C1088" s="3">
        <f t="shared" si="0"/>
        <v>3.95E-2</v>
      </c>
    </row>
    <row r="1089" spans="1:3" ht="12.75" customHeight="1">
      <c r="A1089" s="23">
        <v>44915</v>
      </c>
      <c r="B1089" s="24">
        <v>3.89</v>
      </c>
      <c r="C1089" s="3">
        <f t="shared" si="0"/>
        <v>3.8900000000000004E-2</v>
      </c>
    </row>
    <row r="1090" spans="1:3" ht="12.75" customHeight="1">
      <c r="A1090" s="23">
        <v>44916</v>
      </c>
      <c r="B1090" s="24">
        <v>3.9</v>
      </c>
      <c r="C1090" s="3">
        <f t="shared" si="0"/>
        <v>3.9E-2</v>
      </c>
    </row>
    <row r="1091" spans="1:3" ht="12.75" customHeight="1">
      <c r="A1091" s="23">
        <v>44917</v>
      </c>
      <c r="B1091" s="24">
        <v>3.8</v>
      </c>
      <c r="C1091" s="3">
        <f t="shared" si="0"/>
        <v>3.7999999999999999E-2</v>
      </c>
    </row>
    <row r="1092" spans="1:3" ht="12.75" customHeight="1">
      <c r="A1092" s="23">
        <v>44918</v>
      </c>
      <c r="B1092" s="24">
        <v>3.8</v>
      </c>
      <c r="C1092" s="3">
        <f t="shared" si="0"/>
        <v>3.7999999999999999E-2</v>
      </c>
    </row>
    <row r="1093" spans="1:3" ht="12.75" customHeight="1">
      <c r="A1093" s="23">
        <v>44922</v>
      </c>
      <c r="B1093" s="24">
        <v>3.87</v>
      </c>
      <c r="C1093" s="3">
        <f t="shared" si="0"/>
        <v>3.8699999999999998E-2</v>
      </c>
    </row>
    <row r="1094" spans="1:3" ht="12.75" customHeight="1">
      <c r="A1094" s="23">
        <v>44923</v>
      </c>
      <c r="B1094" s="24">
        <v>3.86</v>
      </c>
      <c r="C1094" s="3">
        <f t="shared" si="0"/>
        <v>3.8599999999999995E-2</v>
      </c>
    </row>
    <row r="1095" spans="1:3" ht="12.75" customHeight="1">
      <c r="A1095" s="23">
        <v>44924</v>
      </c>
      <c r="B1095" s="24">
        <v>4.04</v>
      </c>
      <c r="C1095" s="3">
        <f t="shared" si="0"/>
        <v>4.0399999999999998E-2</v>
      </c>
    </row>
    <row r="1096" spans="1:3" ht="12.75" customHeight="1">
      <c r="A1096" s="23">
        <v>44925</v>
      </c>
      <c r="B1096" s="24">
        <v>4.12</v>
      </c>
      <c r="C1096" s="3">
        <f t="shared" si="0"/>
        <v>4.1200000000000001E-2</v>
      </c>
    </row>
    <row r="1097" spans="1:3" ht="12.75" customHeight="1">
      <c r="A1097" s="23">
        <v>44929</v>
      </c>
      <c r="B1097" s="24">
        <v>4.17</v>
      </c>
      <c r="C1097" s="3">
        <f t="shared" si="0"/>
        <v>4.1700000000000001E-2</v>
      </c>
    </row>
    <row r="1098" spans="1:3" ht="12.75" customHeight="1">
      <c r="A1098" s="23">
        <v>44930</v>
      </c>
      <c r="B1098" s="24">
        <v>4.2</v>
      </c>
      <c r="C1098" s="3">
        <f t="shared" si="0"/>
        <v>4.2000000000000003E-2</v>
      </c>
    </row>
    <row r="1099" spans="1:3" ht="12.75" customHeight="1">
      <c r="A1099" s="23">
        <v>44931</v>
      </c>
      <c r="B1099" s="24">
        <v>4.3</v>
      </c>
      <c r="C1099" s="3">
        <f t="shared" si="0"/>
        <v>4.2999999999999997E-2</v>
      </c>
    </row>
    <row r="1100" spans="1:3" ht="12.75" customHeight="1">
      <c r="A1100" s="23">
        <v>44932</v>
      </c>
      <c r="B1100" s="24">
        <v>4.32</v>
      </c>
      <c r="C1100" s="3">
        <f t="shared" si="0"/>
        <v>4.3200000000000002E-2</v>
      </c>
    </row>
    <row r="1101" spans="1:3" ht="12.75" customHeight="1">
      <c r="A1101" s="23">
        <v>44935</v>
      </c>
      <c r="B1101" s="24">
        <v>4.37</v>
      </c>
      <c r="C1101" s="3">
        <f t="shared" si="0"/>
        <v>4.3700000000000003E-2</v>
      </c>
    </row>
    <row r="1102" spans="1:3" ht="12.75" customHeight="1">
      <c r="A1102" s="23">
        <v>44936</v>
      </c>
      <c r="B1102" s="24">
        <v>4.41</v>
      </c>
      <c r="C1102" s="3">
        <f t="shared" si="0"/>
        <v>4.41E-2</v>
      </c>
    </row>
    <row r="1103" spans="1:3" ht="12.75" customHeight="1">
      <c r="A1103" s="23">
        <v>44937</v>
      </c>
      <c r="B1103" s="24">
        <v>4.42</v>
      </c>
      <c r="C1103" s="3">
        <f t="shared" si="0"/>
        <v>4.4199999999999996E-2</v>
      </c>
    </row>
    <row r="1104" spans="1:3" ht="12.75" customHeight="1">
      <c r="A1104" s="23">
        <v>44938</v>
      </c>
      <c r="B1104" s="24">
        <v>4.57</v>
      </c>
      <c r="C1104" s="3">
        <f t="shared" si="0"/>
        <v>4.5700000000000005E-2</v>
      </c>
    </row>
    <row r="1105" spans="1:3" ht="12.75" customHeight="1">
      <c r="A1105" s="23">
        <v>44939</v>
      </c>
      <c r="B1105" s="24">
        <v>4.58</v>
      </c>
      <c r="C1105" s="3">
        <f t="shared" si="0"/>
        <v>4.58E-2</v>
      </c>
    </row>
    <row r="1106" spans="1:3" ht="12.75" customHeight="1">
      <c r="A1106" s="23">
        <v>44943</v>
      </c>
      <c r="B1106" s="24">
        <v>4.5999999999999996</v>
      </c>
      <c r="C1106" s="3">
        <f t="shared" si="0"/>
        <v>4.5999999999999999E-2</v>
      </c>
    </row>
    <row r="1107" spans="1:3" ht="12.75" customHeight="1">
      <c r="A1107" s="23">
        <v>44944</v>
      </c>
      <c r="B1107" s="24">
        <v>4.59</v>
      </c>
      <c r="C1107" s="3">
        <f t="shared" si="0"/>
        <v>4.5899999999999996E-2</v>
      </c>
    </row>
    <row r="1108" spans="1:3" ht="12.75" customHeight="1">
      <c r="A1108" s="23">
        <v>44945</v>
      </c>
      <c r="B1108" s="24">
        <v>4.6900000000000004</v>
      </c>
      <c r="C1108" s="3">
        <f t="shared" si="0"/>
        <v>4.6900000000000004E-2</v>
      </c>
    </row>
    <row r="1109" spans="1:3" ht="12.75" customHeight="1">
      <c r="A1109" s="23">
        <v>44946</v>
      </c>
      <c r="B1109" s="24">
        <v>4.6900000000000004</v>
      </c>
      <c r="C1109" s="3">
        <f t="shared" si="0"/>
        <v>4.6900000000000004E-2</v>
      </c>
    </row>
    <row r="1110" spans="1:3" ht="12.75" customHeight="1">
      <c r="A1110" s="23">
        <v>44949</v>
      </c>
      <c r="B1110" s="24">
        <v>4.6900000000000004</v>
      </c>
      <c r="C1110" s="3">
        <f t="shared" si="0"/>
        <v>4.6900000000000004E-2</v>
      </c>
    </row>
    <row r="1111" spans="1:3" ht="12.75" customHeight="1">
      <c r="A1111" s="23">
        <v>44950</v>
      </c>
      <c r="B1111" s="24">
        <v>4.7</v>
      </c>
      <c r="C1111" s="3">
        <f t="shared" si="0"/>
        <v>4.7E-2</v>
      </c>
    </row>
    <row r="1112" spans="1:3" ht="12.75" customHeight="1">
      <c r="A1112" s="23">
        <v>44951</v>
      </c>
      <c r="B1112" s="24">
        <v>4.67</v>
      </c>
      <c r="C1112" s="3">
        <f t="shared" si="0"/>
        <v>4.6699999999999998E-2</v>
      </c>
    </row>
    <row r="1113" spans="1:3" ht="12.75" customHeight="1">
      <c r="A1113" s="23">
        <v>44952</v>
      </c>
      <c r="B1113" s="24">
        <v>4.6100000000000003</v>
      </c>
      <c r="C1113" s="3">
        <f t="shared" si="0"/>
        <v>4.6100000000000002E-2</v>
      </c>
    </row>
    <row r="1114" spans="1:3" ht="12.75" customHeight="1">
      <c r="A1114" s="23">
        <v>44953</v>
      </c>
      <c r="B1114" s="24">
        <v>4.6100000000000003</v>
      </c>
      <c r="C1114" s="3">
        <f t="shared" si="0"/>
        <v>4.6100000000000002E-2</v>
      </c>
    </row>
    <row r="1115" spans="1:3" ht="12.75" customHeight="1">
      <c r="A1115" s="23">
        <v>44956</v>
      </c>
      <c r="B1115" s="24">
        <v>4.5999999999999996</v>
      </c>
      <c r="C1115" s="3">
        <f t="shared" si="0"/>
        <v>4.5999999999999999E-2</v>
      </c>
    </row>
    <row r="1116" spans="1:3" ht="12.75" customHeight="1">
      <c r="A1116" s="23">
        <v>44957</v>
      </c>
      <c r="B1116" s="24">
        <v>4.58</v>
      </c>
      <c r="C1116" s="3">
        <f t="shared" si="0"/>
        <v>4.58E-2</v>
      </c>
    </row>
    <row r="1117" spans="1:3" ht="12.75" customHeight="1">
      <c r="A1117" s="23">
        <v>44958</v>
      </c>
      <c r="B1117" s="24">
        <v>4.59</v>
      </c>
      <c r="C1117" s="3">
        <f t="shared" si="0"/>
        <v>4.5899999999999996E-2</v>
      </c>
    </row>
    <row r="1118" spans="1:3" ht="12.75" customHeight="1">
      <c r="A1118" s="23">
        <v>44959</v>
      </c>
      <c r="B1118" s="24">
        <v>4.62</v>
      </c>
      <c r="C1118" s="3">
        <f t="shared" si="0"/>
        <v>4.6199999999999998E-2</v>
      </c>
    </row>
    <row r="1119" spans="1:3" ht="12.75" customHeight="1">
      <c r="A1119" s="23">
        <v>44960</v>
      </c>
      <c r="B1119" s="24">
        <v>4.6100000000000003</v>
      </c>
      <c r="C1119" s="3">
        <f t="shared" si="0"/>
        <v>4.6100000000000002E-2</v>
      </c>
    </row>
    <row r="1120" spans="1:3" ht="12.75" customHeight="1">
      <c r="A1120" s="23">
        <v>44963</v>
      </c>
      <c r="B1120" s="24">
        <v>4.6100000000000003</v>
      </c>
      <c r="C1120" s="3">
        <f t="shared" si="0"/>
        <v>4.6100000000000002E-2</v>
      </c>
    </row>
    <row r="1121" spans="1:3" ht="12.75" customHeight="1">
      <c r="A1121" s="23">
        <v>44964</v>
      </c>
      <c r="B1121" s="24">
        <v>4.62</v>
      </c>
      <c r="C1121" s="3">
        <f t="shared" si="0"/>
        <v>4.6199999999999998E-2</v>
      </c>
    </row>
    <row r="1122" spans="1:3" ht="12.75" customHeight="1">
      <c r="A1122" s="23">
        <v>44965</v>
      </c>
      <c r="B1122" s="24">
        <v>4.6399999999999997</v>
      </c>
      <c r="C1122" s="3">
        <f t="shared" si="0"/>
        <v>4.6399999999999997E-2</v>
      </c>
    </row>
    <row r="1123" spans="1:3" ht="12.75" customHeight="1">
      <c r="A1123" s="23">
        <v>44966</v>
      </c>
      <c r="B1123" s="24">
        <v>4.66</v>
      </c>
      <c r="C1123" s="3">
        <f t="shared" si="0"/>
        <v>4.6600000000000003E-2</v>
      </c>
    </row>
    <row r="1124" spans="1:3" ht="12.75" customHeight="1">
      <c r="A1124" s="23">
        <v>44967</v>
      </c>
      <c r="B1124" s="24">
        <v>4.66</v>
      </c>
      <c r="C1124" s="3">
        <f t="shared" si="0"/>
        <v>4.6600000000000003E-2</v>
      </c>
    </row>
    <row r="1125" spans="1:3" ht="12.75" customHeight="1">
      <c r="A1125" s="23">
        <v>44970</v>
      </c>
      <c r="B1125" s="24">
        <v>4.66</v>
      </c>
      <c r="C1125" s="3">
        <f t="shared" si="0"/>
        <v>4.6600000000000003E-2</v>
      </c>
    </row>
    <row r="1126" spans="1:3" ht="12.75" customHeight="1">
      <c r="A1126" s="23">
        <v>44971</v>
      </c>
      <c r="B1126" s="24">
        <v>4.63</v>
      </c>
      <c r="C1126" s="3">
        <f t="shared" si="0"/>
        <v>4.6300000000000001E-2</v>
      </c>
    </row>
    <row r="1127" spans="1:3" ht="12.75" customHeight="1">
      <c r="A1127" s="23">
        <v>44972</v>
      </c>
      <c r="B1127" s="24">
        <v>4.6399999999999997</v>
      </c>
      <c r="C1127" s="3">
        <f t="shared" si="0"/>
        <v>4.6399999999999997E-2</v>
      </c>
    </row>
    <row r="1128" spans="1:3" ht="12.75" customHeight="1">
      <c r="A1128" s="23">
        <v>44973</v>
      </c>
      <c r="B1128" s="24">
        <v>4.66</v>
      </c>
      <c r="C1128" s="3">
        <f t="shared" si="0"/>
        <v>4.6600000000000003E-2</v>
      </c>
    </row>
    <row r="1129" spans="1:3" ht="12.75" customHeight="1">
      <c r="A1129" s="23">
        <v>44974</v>
      </c>
      <c r="B1129" s="24">
        <v>4.6399999999999997</v>
      </c>
      <c r="C1129" s="3">
        <f t="shared" si="0"/>
        <v>4.6399999999999997E-2</v>
      </c>
    </row>
    <row r="1130" spans="1:3" ht="12.75" customHeight="1">
      <c r="A1130" s="23">
        <v>44978</v>
      </c>
      <c r="B1130" s="24">
        <v>4.63</v>
      </c>
      <c r="C1130" s="3">
        <f t="shared" si="0"/>
        <v>4.6300000000000001E-2</v>
      </c>
    </row>
    <row r="1131" spans="1:3" ht="12.75" customHeight="1">
      <c r="A1131" s="23">
        <v>44979</v>
      </c>
      <c r="B1131" s="24">
        <v>4.62</v>
      </c>
      <c r="C1131" s="3">
        <f t="shared" si="0"/>
        <v>4.6199999999999998E-2</v>
      </c>
    </row>
    <row r="1132" spans="1:3" ht="12.75" customHeight="1">
      <c r="A1132" s="23">
        <v>44980</v>
      </c>
      <c r="B1132" s="24">
        <v>4.66</v>
      </c>
      <c r="C1132" s="3">
        <f t="shared" si="0"/>
        <v>4.6600000000000003E-2</v>
      </c>
    </row>
    <row r="1133" spans="1:3" ht="12.75" customHeight="1">
      <c r="A1133" s="23">
        <v>44981</v>
      </c>
      <c r="B1133" s="24">
        <v>4.68</v>
      </c>
      <c r="C1133" s="3">
        <f t="shared" si="0"/>
        <v>4.6799999999999994E-2</v>
      </c>
    </row>
    <row r="1134" spans="1:3" ht="12.75" customHeight="1">
      <c r="A1134" s="23">
        <v>44984</v>
      </c>
      <c r="B1134" s="24">
        <v>4.67</v>
      </c>
      <c r="C1134" s="3">
        <f t="shared" si="0"/>
        <v>4.6699999999999998E-2</v>
      </c>
    </row>
    <row r="1135" spans="1:3" ht="12.75" customHeight="1">
      <c r="A1135" s="23">
        <v>44985</v>
      </c>
      <c r="B1135" s="24">
        <v>4.6500000000000004</v>
      </c>
      <c r="C1135" s="3">
        <f t="shared" si="0"/>
        <v>4.6500000000000007E-2</v>
      </c>
    </row>
    <row r="1136" spans="1:3" ht="12.75" customHeight="1">
      <c r="A1136" s="23">
        <v>44986</v>
      </c>
      <c r="B1136" s="24">
        <v>4.67</v>
      </c>
      <c r="C1136" s="3">
        <f t="shared" si="0"/>
        <v>4.6699999999999998E-2</v>
      </c>
    </row>
    <row r="1137" spans="1:3" ht="12.75" customHeight="1">
      <c r="A1137" s="23">
        <v>44987</v>
      </c>
      <c r="B1137" s="24">
        <v>4.75</v>
      </c>
      <c r="C1137" s="3">
        <f t="shared" si="0"/>
        <v>4.7500000000000001E-2</v>
      </c>
    </row>
    <row r="1138" spans="1:3" ht="12.75" customHeight="1">
      <c r="A1138" s="23">
        <v>44988</v>
      </c>
      <c r="B1138" s="24">
        <v>4.75</v>
      </c>
      <c r="C1138" s="3">
        <f t="shared" si="0"/>
        <v>4.7500000000000001E-2</v>
      </c>
    </row>
    <row r="1139" spans="1:3" ht="12.75" customHeight="1">
      <c r="A1139" s="23">
        <v>44991</v>
      </c>
      <c r="B1139" s="24">
        <v>4.75</v>
      </c>
      <c r="C1139" s="3">
        <f t="shared" si="0"/>
        <v>4.7500000000000001E-2</v>
      </c>
    </row>
    <row r="1140" spans="1:3" ht="12.75" customHeight="1">
      <c r="A1140" s="23">
        <v>44992</v>
      </c>
      <c r="B1140" s="24">
        <v>4.8</v>
      </c>
      <c r="C1140" s="3">
        <f t="shared" si="0"/>
        <v>4.8000000000000001E-2</v>
      </c>
    </row>
    <row r="1141" spans="1:3" ht="12.75" customHeight="1">
      <c r="A1141" s="23">
        <v>44993</v>
      </c>
      <c r="B1141" s="24">
        <v>4.7699999999999996</v>
      </c>
      <c r="C1141" s="3">
        <f t="shared" si="0"/>
        <v>4.7699999999999992E-2</v>
      </c>
    </row>
    <row r="1142" spans="1:3" ht="12.75" customHeight="1">
      <c r="A1142" s="23">
        <v>44994</v>
      </c>
      <c r="B1142" s="24">
        <v>4.83</v>
      </c>
      <c r="C1142" s="3">
        <f t="shared" si="0"/>
        <v>4.8300000000000003E-2</v>
      </c>
    </row>
    <row r="1143" spans="1:3" ht="12.75" customHeight="1">
      <c r="A1143" s="23">
        <v>44995</v>
      </c>
      <c r="B1143" s="24">
        <v>4.8099999999999996</v>
      </c>
      <c r="C1143" s="3">
        <f t="shared" si="0"/>
        <v>4.8099999999999997E-2</v>
      </c>
    </row>
    <row r="1144" spans="1:3" ht="12.75" customHeight="1">
      <c r="A1144" s="23">
        <v>44998</v>
      </c>
      <c r="B1144" s="24">
        <v>4.62</v>
      </c>
      <c r="C1144" s="3">
        <f t="shared" si="0"/>
        <v>4.6199999999999998E-2</v>
      </c>
    </row>
    <row r="1145" spans="1:3" ht="12.75" customHeight="1">
      <c r="A1145" s="23">
        <v>44999</v>
      </c>
      <c r="B1145" s="24">
        <v>4.47</v>
      </c>
      <c r="C1145" s="3">
        <f t="shared" si="0"/>
        <v>4.4699999999999997E-2</v>
      </c>
    </row>
    <row r="1146" spans="1:3" ht="12.75" customHeight="1">
      <c r="A1146" s="23">
        <v>45000</v>
      </c>
      <c r="B1146" s="24">
        <v>4.2300000000000004</v>
      </c>
      <c r="C1146" s="3">
        <f t="shared" si="0"/>
        <v>4.2300000000000004E-2</v>
      </c>
    </row>
    <row r="1147" spans="1:3" ht="12.75" customHeight="1">
      <c r="A1147" s="23">
        <v>45001</v>
      </c>
      <c r="B1147" s="24">
        <v>4.22</v>
      </c>
      <c r="C1147" s="3">
        <f t="shared" si="0"/>
        <v>4.2199999999999994E-2</v>
      </c>
    </row>
    <row r="1148" spans="1:3" ht="12.75" customHeight="1">
      <c r="A1148" s="23">
        <v>45002</v>
      </c>
      <c r="B1148" s="24">
        <v>4.3099999999999996</v>
      </c>
      <c r="C1148" s="3">
        <f t="shared" si="0"/>
        <v>4.3099999999999999E-2</v>
      </c>
    </row>
    <row r="1149" spans="1:3" ht="12.75" customHeight="1">
      <c r="A1149" s="23">
        <v>45005</v>
      </c>
      <c r="B1149" s="24">
        <v>4.34</v>
      </c>
      <c r="C1149" s="3">
        <f t="shared" si="0"/>
        <v>4.3400000000000001E-2</v>
      </c>
    </row>
    <row r="1150" spans="1:3" ht="12.75" customHeight="1">
      <c r="A1150" s="23">
        <v>45006</v>
      </c>
      <c r="B1150" s="24">
        <v>4.07</v>
      </c>
      <c r="C1150" s="3">
        <f t="shared" si="0"/>
        <v>4.07E-2</v>
      </c>
    </row>
    <row r="1151" spans="1:3" ht="12.75" customHeight="1">
      <c r="A1151" s="23">
        <v>45007</v>
      </c>
      <c r="B1151" s="24">
        <v>4.16</v>
      </c>
      <c r="C1151" s="3">
        <f t="shared" si="0"/>
        <v>4.1599999999999998E-2</v>
      </c>
    </row>
    <row r="1152" spans="1:3" ht="12.75" customHeight="1">
      <c r="A1152" s="23">
        <v>45008</v>
      </c>
      <c r="B1152" s="24">
        <v>4.26</v>
      </c>
      <c r="C1152" s="3">
        <f t="shared" si="0"/>
        <v>4.2599999999999999E-2</v>
      </c>
    </row>
    <row r="1153" spans="1:3" ht="12.75" customHeight="1">
      <c r="A1153" s="23">
        <v>45009</v>
      </c>
      <c r="B1153" s="24">
        <v>4.28</v>
      </c>
      <c r="C1153" s="3">
        <f t="shared" si="0"/>
        <v>4.2800000000000005E-2</v>
      </c>
    </row>
    <row r="1154" spans="1:3" ht="12.75" customHeight="1">
      <c r="A1154" s="23">
        <v>45012</v>
      </c>
      <c r="B1154" s="24">
        <v>4.22</v>
      </c>
      <c r="C1154" s="3">
        <f t="shared" si="0"/>
        <v>4.2199999999999994E-2</v>
      </c>
    </row>
    <row r="1155" spans="1:3" ht="12.75" customHeight="1">
      <c r="A1155" s="23">
        <v>45013</v>
      </c>
      <c r="B1155" s="24">
        <v>4.24</v>
      </c>
      <c r="C1155" s="3">
        <f t="shared" si="0"/>
        <v>4.24E-2</v>
      </c>
    </row>
    <row r="1156" spans="1:3" ht="12.75" customHeight="1">
      <c r="A1156" s="23">
        <v>45014</v>
      </c>
      <c r="B1156" s="24">
        <v>4.34</v>
      </c>
      <c r="C1156" s="3">
        <f t="shared" si="0"/>
        <v>4.3400000000000001E-2</v>
      </c>
    </row>
    <row r="1157" spans="1:3" ht="12.75" customHeight="1">
      <c r="A1157" s="23">
        <v>45015</v>
      </c>
      <c r="B1157" s="24">
        <v>4.74</v>
      </c>
      <c r="C1157" s="3">
        <f t="shared" si="0"/>
        <v>4.7400000000000005E-2</v>
      </c>
    </row>
    <row r="1158" spans="1:3" ht="12.75" customHeight="1">
      <c r="A1158" s="23">
        <v>45016</v>
      </c>
      <c r="B1158" s="24">
        <v>4.74</v>
      </c>
      <c r="C1158" s="3">
        <f t="shared" si="0"/>
        <v>4.7400000000000005E-2</v>
      </c>
    </row>
    <row r="1159" spans="1:3" ht="12.75" customHeight="1">
      <c r="A1159" s="23">
        <v>45019</v>
      </c>
      <c r="B1159" s="24">
        <v>4.7</v>
      </c>
      <c r="C1159" s="3">
        <f t="shared" si="0"/>
        <v>4.7E-2</v>
      </c>
    </row>
    <row r="1160" spans="1:3" ht="12.75" customHeight="1">
      <c r="A1160" s="23">
        <v>45020</v>
      </c>
      <c r="B1160" s="24">
        <v>4.66</v>
      </c>
      <c r="C1160" s="3">
        <f t="shared" si="0"/>
        <v>4.6600000000000003E-2</v>
      </c>
    </row>
    <row r="1161" spans="1:3" ht="12.75" customHeight="1">
      <c r="A1161" s="23">
        <v>45021</v>
      </c>
      <c r="B1161" s="24">
        <v>4.62</v>
      </c>
      <c r="C1161" s="3">
        <f t="shared" si="0"/>
        <v>4.6199999999999998E-2</v>
      </c>
    </row>
    <row r="1162" spans="1:3" ht="12.75" customHeight="1">
      <c r="A1162" s="23">
        <v>45022</v>
      </c>
      <c r="B1162" s="24">
        <v>4.57</v>
      </c>
      <c r="C1162" s="3">
        <f t="shared" si="0"/>
        <v>4.5700000000000005E-2</v>
      </c>
    </row>
    <row r="1163" spans="1:3" ht="12.75" customHeight="1">
      <c r="A1163" s="23">
        <v>45023</v>
      </c>
      <c r="B1163" s="24">
        <v>4.5599999999999996</v>
      </c>
      <c r="C1163" s="3">
        <f t="shared" si="0"/>
        <v>4.5599999999999995E-2</v>
      </c>
    </row>
    <row r="1164" spans="1:3" ht="12.75" customHeight="1">
      <c r="A1164" s="23">
        <v>45026</v>
      </c>
      <c r="B1164" s="24">
        <v>4.53</v>
      </c>
      <c r="C1164" s="3">
        <f t="shared" si="0"/>
        <v>4.53E-2</v>
      </c>
    </row>
    <row r="1165" spans="1:3" ht="12.75" customHeight="1">
      <c r="A1165" s="23">
        <v>45027</v>
      </c>
      <c r="B1165" s="24">
        <v>4.2699999999999996</v>
      </c>
      <c r="C1165" s="3">
        <f t="shared" si="0"/>
        <v>4.2699999999999995E-2</v>
      </c>
    </row>
    <row r="1166" spans="1:3" ht="12.75" customHeight="1">
      <c r="A1166" s="23">
        <v>45028</v>
      </c>
      <c r="B1166" s="24">
        <v>4.2699999999999996</v>
      </c>
      <c r="C1166" s="3">
        <f t="shared" si="0"/>
        <v>4.2699999999999995E-2</v>
      </c>
    </row>
    <row r="1167" spans="1:3" ht="12.75" customHeight="1">
      <c r="A1167" s="23">
        <v>45029</v>
      </c>
      <c r="B1167" s="24">
        <v>4.08</v>
      </c>
      <c r="C1167" s="3">
        <f t="shared" si="0"/>
        <v>4.0800000000000003E-2</v>
      </c>
    </row>
    <row r="1168" spans="1:3" ht="12.75" customHeight="1">
      <c r="A1168" s="23">
        <v>45030</v>
      </c>
      <c r="B1168" s="24">
        <v>4.29</v>
      </c>
      <c r="C1168" s="3">
        <f t="shared" si="0"/>
        <v>4.2900000000000001E-2</v>
      </c>
    </row>
    <row r="1169" spans="1:3" ht="12.75" customHeight="1">
      <c r="A1169" s="23">
        <v>45033</v>
      </c>
      <c r="B1169" s="24">
        <v>4.09</v>
      </c>
      <c r="C1169" s="3">
        <f t="shared" si="0"/>
        <v>4.0899999999999999E-2</v>
      </c>
    </row>
    <row r="1170" spans="1:3" ht="12.75" customHeight="1">
      <c r="A1170" s="23">
        <v>45034</v>
      </c>
      <c r="B1170" s="24">
        <v>3.89</v>
      </c>
      <c r="C1170" s="3">
        <f t="shared" si="0"/>
        <v>3.8900000000000004E-2</v>
      </c>
    </row>
    <row r="1171" spans="1:3" ht="12.75" customHeight="1">
      <c r="A1171" s="23">
        <v>45035</v>
      </c>
      <c r="B1171" s="24">
        <v>3.95</v>
      </c>
      <c r="C1171" s="3">
        <f t="shared" si="0"/>
        <v>3.95E-2</v>
      </c>
    </row>
    <row r="1172" spans="1:3" ht="12.75" customHeight="1">
      <c r="A1172" s="23">
        <v>45036</v>
      </c>
      <c r="B1172" s="24">
        <v>3.4</v>
      </c>
      <c r="C1172" s="3">
        <f t="shared" si="0"/>
        <v>3.4000000000000002E-2</v>
      </c>
    </row>
    <row r="1173" spans="1:3" ht="12.75" customHeight="1">
      <c r="A1173" s="23">
        <v>45037</v>
      </c>
      <c r="B1173" s="24">
        <v>3.36</v>
      </c>
      <c r="C1173" s="3">
        <f t="shared" si="0"/>
        <v>3.3599999999999998E-2</v>
      </c>
    </row>
    <row r="1174" spans="1:3" ht="12.75" customHeight="1">
      <c r="A1174" s="23">
        <v>45040</v>
      </c>
      <c r="B1174" s="24">
        <v>3.54</v>
      </c>
      <c r="C1174" s="3">
        <f t="shared" si="0"/>
        <v>3.5400000000000001E-2</v>
      </c>
    </row>
    <row r="1175" spans="1:3" ht="12.75" customHeight="1">
      <c r="A1175" s="23">
        <v>45041</v>
      </c>
      <c r="B1175" s="24">
        <v>4.1100000000000003</v>
      </c>
      <c r="C1175" s="3">
        <f t="shared" si="0"/>
        <v>4.1100000000000005E-2</v>
      </c>
    </row>
    <row r="1176" spans="1:3" ht="12.75" customHeight="1">
      <c r="A1176" s="23">
        <v>45042</v>
      </c>
      <c r="B1176" s="24">
        <v>3.91</v>
      </c>
      <c r="C1176" s="3">
        <f t="shared" si="0"/>
        <v>3.9100000000000003E-2</v>
      </c>
    </row>
    <row r="1177" spans="1:3" ht="12.75" customHeight="1">
      <c r="A1177" s="23">
        <v>45043</v>
      </c>
      <c r="B1177" s="24">
        <v>4.2699999999999996</v>
      </c>
      <c r="C1177" s="3">
        <f t="shared" si="0"/>
        <v>4.2699999999999995E-2</v>
      </c>
    </row>
    <row r="1178" spans="1:3" ht="12.75" customHeight="1">
      <c r="A1178" s="23">
        <v>45044</v>
      </c>
      <c r="B1178" s="24">
        <v>4.3499999999999996</v>
      </c>
      <c r="C1178" s="3">
        <f t="shared" si="0"/>
        <v>4.3499999999999997E-2</v>
      </c>
    </row>
    <row r="1179" spans="1:3" ht="12.75" customHeight="1">
      <c r="A1179" s="23">
        <v>45047</v>
      </c>
      <c r="B1179" s="24">
        <v>4.49</v>
      </c>
      <c r="C1179" s="3">
        <f t="shared" si="0"/>
        <v>4.4900000000000002E-2</v>
      </c>
    </row>
    <row r="1180" spans="1:3" ht="12.75" customHeight="1">
      <c r="A1180" s="23">
        <v>45048</v>
      </c>
      <c r="B1180" s="24">
        <v>4.5599999999999996</v>
      </c>
      <c r="C1180" s="3">
        <f t="shared" si="0"/>
        <v>4.5599999999999995E-2</v>
      </c>
    </row>
    <row r="1181" spans="1:3" ht="12.75" customHeight="1">
      <c r="A1181" s="23">
        <v>45049</v>
      </c>
      <c r="B1181" s="24">
        <v>4.7</v>
      </c>
      <c r="C1181" s="3">
        <f t="shared" si="0"/>
        <v>4.7E-2</v>
      </c>
    </row>
    <row r="1182" spans="1:3" ht="12.75" customHeight="1">
      <c r="A1182" s="23">
        <v>45050</v>
      </c>
      <c r="B1182" s="24">
        <v>5.76</v>
      </c>
      <c r="C1182" s="3">
        <f t="shared" si="0"/>
        <v>5.7599999999999998E-2</v>
      </c>
    </row>
    <row r="1183" spans="1:3" ht="12.75" customHeight="1">
      <c r="A1183" s="23">
        <v>45051</v>
      </c>
      <c r="B1183" s="24">
        <v>5.59</v>
      </c>
      <c r="C1183" s="3">
        <f t="shared" si="0"/>
        <v>5.5899999999999998E-2</v>
      </c>
    </row>
    <row r="1184" spans="1:3" ht="12.75" customHeight="1">
      <c r="A1184" s="23">
        <v>45054</v>
      </c>
      <c r="B1184" s="24">
        <v>5.51</v>
      </c>
      <c r="C1184" s="3">
        <f t="shared" si="0"/>
        <v>5.5099999999999996E-2</v>
      </c>
    </row>
    <row r="1185" spans="1:3" ht="12.75" customHeight="1">
      <c r="A1185" s="23">
        <v>45055</v>
      </c>
      <c r="B1185" s="24">
        <v>5.56</v>
      </c>
      <c r="C1185" s="3">
        <f t="shared" si="0"/>
        <v>5.5599999999999997E-2</v>
      </c>
    </row>
    <row r="1186" spans="1:3" ht="12.75" customHeight="1">
      <c r="A1186" s="23">
        <v>45056</v>
      </c>
      <c r="B1186" s="24">
        <v>5.5</v>
      </c>
      <c r="C1186" s="3">
        <f t="shared" si="0"/>
        <v>5.5E-2</v>
      </c>
    </row>
    <row r="1187" spans="1:3" ht="12.75" customHeight="1">
      <c r="A1187" s="23">
        <v>45057</v>
      </c>
      <c r="B1187" s="24">
        <v>5.81</v>
      </c>
      <c r="C1187" s="3">
        <f t="shared" si="0"/>
        <v>5.8099999999999999E-2</v>
      </c>
    </row>
    <row r="1188" spans="1:3" ht="12.75" customHeight="1">
      <c r="A1188" s="23">
        <v>45058</v>
      </c>
      <c r="B1188" s="24">
        <v>5.79</v>
      </c>
      <c r="C1188" s="3">
        <f t="shared" si="0"/>
        <v>5.79E-2</v>
      </c>
    </row>
    <row r="1189" spans="1:3" ht="12.75" customHeight="1">
      <c r="A1189" s="23">
        <v>45061</v>
      </c>
      <c r="B1189" s="24">
        <v>5.64</v>
      </c>
      <c r="C1189" s="3">
        <f t="shared" si="0"/>
        <v>5.6399999999999999E-2</v>
      </c>
    </row>
    <row r="1190" spans="1:3" ht="12.75" customHeight="1">
      <c r="A1190" s="23">
        <v>45062</v>
      </c>
      <c r="B1190" s="24">
        <v>5.58</v>
      </c>
      <c r="C1190" s="3">
        <f t="shared" si="0"/>
        <v>5.5800000000000002E-2</v>
      </c>
    </row>
    <row r="1191" spans="1:3" ht="12.75" customHeight="1">
      <c r="A1191" s="23">
        <v>45063</v>
      </c>
      <c r="B1191" s="24">
        <v>5.5</v>
      </c>
      <c r="C1191" s="3">
        <f t="shared" si="0"/>
        <v>5.5E-2</v>
      </c>
    </row>
    <row r="1192" spans="1:3" ht="12.75" customHeight="1">
      <c r="A1192" s="23">
        <v>45064</v>
      </c>
      <c r="B1192" s="24">
        <v>5.59</v>
      </c>
      <c r="C1192" s="3">
        <f t="shared" si="0"/>
        <v>5.5899999999999998E-2</v>
      </c>
    </row>
    <row r="1193" spans="1:3" ht="12.75" customHeight="1">
      <c r="A1193" s="23">
        <v>45065</v>
      </c>
      <c r="B1193" s="24">
        <v>5.62</v>
      </c>
      <c r="C1193" s="3">
        <f t="shared" si="0"/>
        <v>5.62E-2</v>
      </c>
    </row>
    <row r="1194" spans="1:3" ht="12.75" customHeight="1">
      <c r="A1194" s="23">
        <v>45068</v>
      </c>
      <c r="B1194" s="24">
        <v>5.69</v>
      </c>
      <c r="C1194" s="3">
        <f t="shared" si="0"/>
        <v>5.6900000000000006E-2</v>
      </c>
    </row>
    <row r="1195" spans="1:3" ht="12.75" customHeight="1">
      <c r="A1195" s="23">
        <v>45069</v>
      </c>
      <c r="B1195" s="24">
        <v>5.67</v>
      </c>
      <c r="C1195" s="3">
        <f t="shared" si="0"/>
        <v>5.67E-2</v>
      </c>
    </row>
    <row r="1196" spans="1:3" ht="12.75" customHeight="1">
      <c r="A1196" s="23">
        <v>45070</v>
      </c>
      <c r="B1196" s="24">
        <v>5.73</v>
      </c>
      <c r="C1196" s="3">
        <f t="shared" si="0"/>
        <v>5.7300000000000004E-2</v>
      </c>
    </row>
    <row r="1197" spans="1:3" ht="12.75" customHeight="1">
      <c r="A1197" s="23">
        <v>45071</v>
      </c>
      <c r="B1197" s="24">
        <v>5.95</v>
      </c>
      <c r="C1197" s="3">
        <f t="shared" si="0"/>
        <v>5.9500000000000004E-2</v>
      </c>
    </row>
    <row r="1198" spans="1:3" ht="12.75" customHeight="1">
      <c r="A1198" s="23">
        <v>45072</v>
      </c>
      <c r="B1198" s="24">
        <v>6.02</v>
      </c>
      <c r="C1198" s="3">
        <f t="shared" si="0"/>
        <v>6.0199999999999997E-2</v>
      </c>
    </row>
    <row r="1199" spans="1:3" ht="12.75" customHeight="1">
      <c r="A1199" s="23">
        <v>45076</v>
      </c>
      <c r="B1199" s="24">
        <v>5.31</v>
      </c>
      <c r="C1199" s="3">
        <f t="shared" si="0"/>
        <v>5.3099999999999994E-2</v>
      </c>
    </row>
    <row r="1200" spans="1:3" ht="12.75" customHeight="1">
      <c r="A1200" s="23">
        <v>45077</v>
      </c>
      <c r="B1200" s="24">
        <v>5.28</v>
      </c>
      <c r="C1200" s="3">
        <f t="shared" si="0"/>
        <v>5.28E-2</v>
      </c>
    </row>
    <row r="1201" spans="1:3" ht="12.75" customHeight="1">
      <c r="A1201" s="23">
        <v>45078</v>
      </c>
      <c r="B1201" s="24">
        <v>5.3</v>
      </c>
      <c r="C1201" s="3">
        <f t="shared" si="0"/>
        <v>5.2999999999999999E-2</v>
      </c>
    </row>
    <row r="1202" spans="1:3" ht="12.75" customHeight="1">
      <c r="A1202" s="23">
        <v>45079</v>
      </c>
      <c r="B1202" s="24">
        <v>5.28</v>
      </c>
      <c r="C1202" s="3">
        <f t="shared" si="0"/>
        <v>5.28E-2</v>
      </c>
    </row>
    <row r="1203" spans="1:3" ht="12.75" customHeight="1">
      <c r="A1203" s="23">
        <v>45082</v>
      </c>
      <c r="B1203" s="24">
        <v>5.25</v>
      </c>
      <c r="C1203" s="3">
        <f t="shared" si="0"/>
        <v>5.2499999999999998E-2</v>
      </c>
    </row>
    <row r="1204" spans="1:3" ht="12.75" customHeight="1">
      <c r="A1204" s="23">
        <v>45083</v>
      </c>
      <c r="B1204" s="24">
        <v>5.15</v>
      </c>
      <c r="C1204" s="3">
        <f t="shared" si="0"/>
        <v>5.1500000000000004E-2</v>
      </c>
    </row>
    <row r="1205" spans="1:3" ht="12.75" customHeight="1">
      <c r="A1205" s="23">
        <v>45084</v>
      </c>
      <c r="B1205" s="24">
        <v>5.07</v>
      </c>
      <c r="C1205" s="3">
        <f t="shared" si="0"/>
        <v>5.0700000000000002E-2</v>
      </c>
    </row>
    <row r="1206" spans="1:3" ht="12.75" customHeight="1">
      <c r="A1206" s="23">
        <v>45085</v>
      </c>
      <c r="B1206" s="24">
        <v>5.25</v>
      </c>
      <c r="C1206" s="3">
        <f t="shared" si="0"/>
        <v>5.2499999999999998E-2</v>
      </c>
    </row>
    <row r="1207" spans="1:3" ht="12.75" customHeight="1">
      <c r="A1207" s="23">
        <v>45086</v>
      </c>
      <c r="B1207" s="24">
        <v>5.25</v>
      </c>
      <c r="C1207" s="3">
        <f t="shared" si="0"/>
        <v>5.2499999999999998E-2</v>
      </c>
    </row>
    <row r="1208" spans="1:3" ht="12.75" customHeight="1">
      <c r="A1208" s="23">
        <v>45089</v>
      </c>
      <c r="B1208" s="24">
        <v>5.24</v>
      </c>
      <c r="C1208" s="3">
        <f t="shared" si="0"/>
        <v>5.2400000000000002E-2</v>
      </c>
    </row>
    <row r="1209" spans="1:3" ht="12.75" customHeight="1">
      <c r="A1209" s="23">
        <v>45090</v>
      </c>
      <c r="B1209" s="24">
        <v>5.19</v>
      </c>
      <c r="C1209" s="3">
        <f t="shared" si="0"/>
        <v>5.1900000000000002E-2</v>
      </c>
    </row>
    <row r="1210" spans="1:3" ht="12.75" customHeight="1">
      <c r="A1210" s="23">
        <v>45091</v>
      </c>
      <c r="B1210" s="24">
        <v>5.18</v>
      </c>
      <c r="C1210" s="3">
        <f t="shared" si="0"/>
        <v>5.1799999999999999E-2</v>
      </c>
    </row>
    <row r="1211" spans="1:3" ht="12.75" customHeight="1">
      <c r="A1211" s="23">
        <v>45092</v>
      </c>
      <c r="B1211" s="24">
        <v>5.18</v>
      </c>
      <c r="C1211" s="3">
        <f t="shared" si="0"/>
        <v>5.1799999999999999E-2</v>
      </c>
    </row>
    <row r="1212" spans="1:3" ht="12.75" customHeight="1">
      <c r="A1212" s="23">
        <v>45093</v>
      </c>
      <c r="B1212" s="24">
        <v>5.18</v>
      </c>
      <c r="C1212" s="3">
        <f t="shared" si="0"/>
        <v>5.1799999999999999E-2</v>
      </c>
    </row>
    <row r="1213" spans="1:3" ht="12.75" customHeight="1">
      <c r="A1213" s="23">
        <v>45097</v>
      </c>
      <c r="B1213" s="24">
        <v>5.17</v>
      </c>
      <c r="C1213" s="3">
        <f t="shared" si="0"/>
        <v>5.1699999999999996E-2</v>
      </c>
    </row>
    <row r="1214" spans="1:3" ht="12.75" customHeight="1">
      <c r="A1214" s="23">
        <v>45098</v>
      </c>
      <c r="B1214" s="24">
        <v>5.16</v>
      </c>
      <c r="C1214" s="3">
        <f t="shared" si="0"/>
        <v>5.16E-2</v>
      </c>
    </row>
    <row r="1215" spans="1:3" ht="12.75" customHeight="1">
      <c r="A1215" s="23">
        <v>45099</v>
      </c>
      <c r="B1215" s="24">
        <v>5.18</v>
      </c>
      <c r="C1215" s="3">
        <f t="shared" si="0"/>
        <v>5.1799999999999999E-2</v>
      </c>
    </row>
    <row r="1216" spans="1:3" ht="12.75" customHeight="1">
      <c r="A1216" s="23">
        <v>45100</v>
      </c>
      <c r="B1216" s="24">
        <v>5.17</v>
      </c>
      <c r="C1216" s="3">
        <f t="shared" si="0"/>
        <v>5.1699999999999996E-2</v>
      </c>
    </row>
    <row r="1217" spans="1:3" ht="12.75" customHeight="1">
      <c r="A1217" s="23">
        <v>45103</v>
      </c>
      <c r="B1217" s="24">
        <v>5.17</v>
      </c>
      <c r="C1217" s="3">
        <f t="shared" si="0"/>
        <v>5.1699999999999996E-2</v>
      </c>
    </row>
    <row r="1218" spans="1:3" ht="12.75" customHeight="1">
      <c r="A1218" s="23">
        <v>45104</v>
      </c>
      <c r="B1218" s="24">
        <v>5.17</v>
      </c>
      <c r="C1218" s="3">
        <f t="shared" si="0"/>
        <v>5.1699999999999996E-2</v>
      </c>
    </row>
    <row r="1219" spans="1:3" ht="12.75" customHeight="1">
      <c r="A1219" s="23">
        <v>45105</v>
      </c>
      <c r="B1219" s="24">
        <v>5.17</v>
      </c>
      <c r="C1219" s="3">
        <f t="shared" si="0"/>
        <v>5.1699999999999996E-2</v>
      </c>
    </row>
    <row r="1220" spans="1:3" ht="12.75" customHeight="1">
      <c r="A1220" s="23">
        <v>45106</v>
      </c>
      <c r="B1220" s="24">
        <v>5.25</v>
      </c>
      <c r="C1220" s="3">
        <f t="shared" si="0"/>
        <v>5.2499999999999998E-2</v>
      </c>
    </row>
    <row r="1221" spans="1:3" ht="12.75" customHeight="1">
      <c r="A1221" s="23">
        <v>45107</v>
      </c>
      <c r="B1221" s="24">
        <v>5.24</v>
      </c>
      <c r="C1221" s="3">
        <f t="shared" si="0"/>
        <v>5.2400000000000002E-2</v>
      </c>
    </row>
    <row r="1222" spans="1:3" ht="12.75" customHeight="1">
      <c r="A1222" s="23">
        <v>45110</v>
      </c>
      <c r="B1222" s="24">
        <v>5.27</v>
      </c>
      <c r="C1222" s="3">
        <f t="shared" si="0"/>
        <v>5.2699999999999997E-2</v>
      </c>
    </row>
    <row r="1223" spans="1:3" ht="12.75" customHeight="1">
      <c r="A1223" s="23">
        <v>45112</v>
      </c>
      <c r="B1223" s="24">
        <v>5.28</v>
      </c>
      <c r="C1223" s="3">
        <f t="shared" si="0"/>
        <v>5.28E-2</v>
      </c>
    </row>
    <row r="1224" spans="1:3" ht="12.75" customHeight="1">
      <c r="A1224" s="23">
        <v>45113</v>
      </c>
      <c r="B1224" s="24">
        <v>5.32</v>
      </c>
      <c r="C1224" s="3">
        <f t="shared" si="0"/>
        <v>5.3200000000000004E-2</v>
      </c>
    </row>
    <row r="1225" spans="1:3" ht="12.75" customHeight="1">
      <c r="A1225" s="23">
        <v>45114</v>
      </c>
      <c r="B1225" s="24">
        <v>5.32</v>
      </c>
      <c r="C1225" s="3">
        <f t="shared" si="0"/>
        <v>5.3200000000000004E-2</v>
      </c>
    </row>
    <row r="1226" spans="1:3" ht="12.75" customHeight="1">
      <c r="A1226" s="23">
        <v>45117</v>
      </c>
      <c r="B1226" s="24">
        <v>5.34</v>
      </c>
      <c r="C1226" s="3">
        <f t="shared" si="0"/>
        <v>5.3399999999999996E-2</v>
      </c>
    </row>
    <row r="1227" spans="1:3" ht="12.75" customHeight="1">
      <c r="A1227" s="23">
        <v>45118</v>
      </c>
      <c r="B1227" s="24">
        <v>5.35</v>
      </c>
      <c r="C1227" s="3">
        <f t="shared" si="0"/>
        <v>5.3499999999999999E-2</v>
      </c>
    </row>
    <row r="1228" spans="1:3" ht="12.75" customHeight="1">
      <c r="A1228" s="23">
        <v>45119</v>
      </c>
      <c r="B1228" s="24">
        <v>5.36</v>
      </c>
      <c r="C1228" s="3">
        <f t="shared" si="0"/>
        <v>5.3600000000000002E-2</v>
      </c>
    </row>
    <row r="1229" spans="1:3" ht="12.75" customHeight="1">
      <c r="A1229" s="23">
        <v>45120</v>
      </c>
      <c r="B1229" s="24">
        <v>5.37</v>
      </c>
      <c r="C1229" s="3">
        <f t="shared" si="0"/>
        <v>5.3699999999999998E-2</v>
      </c>
    </row>
    <row r="1230" spans="1:3" ht="12.75" customHeight="1">
      <c r="A1230" s="23">
        <v>45121</v>
      </c>
      <c r="B1230" s="24">
        <v>5.37</v>
      </c>
      <c r="C1230" s="3">
        <f t="shared" si="0"/>
        <v>5.3699999999999998E-2</v>
      </c>
    </row>
    <row r="1231" spans="1:3" ht="12.75" customHeight="1">
      <c r="A1231" s="23">
        <v>45124</v>
      </c>
      <c r="B1231" s="24">
        <v>5.37</v>
      </c>
      <c r="C1231" s="3">
        <f t="shared" si="0"/>
        <v>5.3699999999999998E-2</v>
      </c>
    </row>
    <row r="1232" spans="1:3" ht="12.75" customHeight="1">
      <c r="A1232" s="23">
        <v>45125</v>
      </c>
      <c r="B1232" s="24">
        <v>5.37</v>
      </c>
      <c r="C1232" s="3">
        <f t="shared" si="0"/>
        <v>5.3699999999999998E-2</v>
      </c>
    </row>
    <row r="1233" spans="1:3" ht="12.75" customHeight="1">
      <c r="A1233" s="23">
        <v>45126</v>
      </c>
      <c r="B1233" s="24">
        <v>5.37</v>
      </c>
      <c r="C1233" s="3">
        <f t="shared" si="0"/>
        <v>5.3699999999999998E-2</v>
      </c>
    </row>
    <row r="1234" spans="1:3" ht="12.75" customHeight="1">
      <c r="A1234" s="23">
        <v>45127</v>
      </c>
      <c r="B1234" s="24">
        <v>5.44</v>
      </c>
      <c r="C1234" s="3">
        <f t="shared" si="0"/>
        <v>5.4400000000000004E-2</v>
      </c>
    </row>
    <row r="1235" spans="1:3" ht="12.75" customHeight="1">
      <c r="A1235" s="23">
        <v>45128</v>
      </c>
      <c r="B1235" s="24">
        <v>5.43</v>
      </c>
      <c r="C1235" s="3">
        <f t="shared" si="0"/>
        <v>5.4299999999999994E-2</v>
      </c>
    </row>
    <row r="1236" spans="1:3" ht="12.75" customHeight="1">
      <c r="A1236" s="23">
        <v>45131</v>
      </c>
      <c r="B1236" s="24">
        <v>5.44</v>
      </c>
      <c r="C1236" s="3">
        <f t="shared" si="0"/>
        <v>5.4400000000000004E-2</v>
      </c>
    </row>
    <row r="1237" spans="1:3" ht="12.75" customHeight="1">
      <c r="A1237" s="23">
        <v>45132</v>
      </c>
      <c r="B1237" s="24">
        <v>5.46</v>
      </c>
      <c r="C1237" s="3">
        <f t="shared" si="0"/>
        <v>5.4600000000000003E-2</v>
      </c>
    </row>
    <row r="1238" spans="1:3" ht="12.75" customHeight="1">
      <c r="A1238" s="23">
        <v>45133</v>
      </c>
      <c r="B1238" s="24">
        <v>5.46</v>
      </c>
      <c r="C1238" s="3">
        <f t="shared" si="0"/>
        <v>5.4600000000000003E-2</v>
      </c>
    </row>
    <row r="1239" spans="1:3" ht="12.75" customHeight="1">
      <c r="A1239" s="23">
        <v>45134</v>
      </c>
      <c r="B1239" s="24">
        <v>5.47</v>
      </c>
      <c r="C1239" s="3">
        <f t="shared" si="0"/>
        <v>5.4699999999999999E-2</v>
      </c>
    </row>
    <row r="1240" spans="1:3" ht="12.75" customHeight="1">
      <c r="A1240" s="23">
        <v>45135</v>
      </c>
      <c r="B1240" s="24">
        <v>5.47</v>
      </c>
      <c r="C1240" s="3">
        <f t="shared" si="0"/>
        <v>5.4699999999999999E-2</v>
      </c>
    </row>
    <row r="1241" spans="1:3" ht="12.75" customHeight="1">
      <c r="A1241" s="23">
        <v>45138</v>
      </c>
      <c r="B1241" s="24">
        <v>5.48</v>
      </c>
      <c r="C1241" s="3">
        <f t="shared" si="0"/>
        <v>5.4800000000000001E-2</v>
      </c>
    </row>
    <row r="1242" spans="1:3" ht="12.75" customHeight="1">
      <c r="A1242" s="23">
        <v>45139</v>
      </c>
      <c r="B1242" s="24">
        <v>5.49</v>
      </c>
      <c r="C1242" s="3">
        <f t="shared" si="0"/>
        <v>5.4900000000000004E-2</v>
      </c>
    </row>
    <row r="1243" spans="1:3" ht="12.75" customHeight="1">
      <c r="A1243" s="23">
        <v>45140</v>
      </c>
      <c r="B1243" s="24">
        <v>5.48</v>
      </c>
      <c r="C1243" s="3">
        <f t="shared" si="0"/>
        <v>5.4800000000000001E-2</v>
      </c>
    </row>
    <row r="1244" spans="1:3" ht="12.75" customHeight="1">
      <c r="A1244" s="23">
        <v>45141</v>
      </c>
      <c r="B1244" s="24">
        <v>5.54</v>
      </c>
      <c r="C1244" s="3">
        <f t="shared" si="0"/>
        <v>5.5399999999999998E-2</v>
      </c>
    </row>
    <row r="1245" spans="1:3" ht="12.75" customHeight="1">
      <c r="A1245" s="23">
        <v>45142</v>
      </c>
      <c r="B1245" s="24">
        <v>5.54</v>
      </c>
      <c r="C1245" s="3">
        <f t="shared" si="0"/>
        <v>5.5399999999999998E-2</v>
      </c>
    </row>
    <row r="1246" spans="1:3" ht="12.75" customHeight="1">
      <c r="A1246" s="23">
        <v>45145</v>
      </c>
      <c r="B1246" s="24">
        <v>5.54</v>
      </c>
      <c r="C1246" s="3">
        <f t="shared" si="0"/>
        <v>5.5399999999999998E-2</v>
      </c>
    </row>
    <row r="1247" spans="1:3" ht="12.75" customHeight="1">
      <c r="A1247" s="23">
        <v>45146</v>
      </c>
      <c r="B1247" s="24">
        <v>5.54</v>
      </c>
      <c r="C1247" s="3">
        <f t="shared" si="0"/>
        <v>5.5399999999999998E-2</v>
      </c>
    </row>
    <row r="1248" spans="1:3" ht="12.75" customHeight="1">
      <c r="A1248" s="23">
        <v>45147</v>
      </c>
      <c r="B1248" s="24">
        <v>5.51</v>
      </c>
      <c r="C1248" s="3">
        <f t="shared" si="0"/>
        <v>5.5099999999999996E-2</v>
      </c>
    </row>
    <row r="1249" spans="1:3" ht="15.75" customHeight="1">
      <c r="A1249" s="23">
        <v>45148</v>
      </c>
      <c r="B1249" s="24">
        <v>5.55</v>
      </c>
      <c r="C1249" s="3">
        <f t="shared" si="0"/>
        <v>5.5500000000000001E-2</v>
      </c>
    </row>
    <row r="1250" spans="1:3" ht="15.75" customHeight="1">
      <c r="A1250" s="23">
        <v>45149</v>
      </c>
      <c r="B1250" s="24">
        <v>5.54</v>
      </c>
      <c r="C1250" s="3">
        <f t="shared" si="0"/>
        <v>5.5399999999999998E-2</v>
      </c>
    </row>
    <row r="1251" spans="1:3" ht="15.75" customHeight="1">
      <c r="A1251" s="23">
        <v>45152</v>
      </c>
      <c r="B1251" s="24">
        <v>5.55</v>
      </c>
      <c r="C1251" s="3">
        <f t="shared" si="0"/>
        <v>5.5500000000000001E-2</v>
      </c>
    </row>
    <row r="1252" spans="1:3" ht="15.75" customHeight="1">
      <c r="A1252" s="23">
        <v>45153</v>
      </c>
      <c r="B1252" s="24">
        <v>5.53</v>
      </c>
      <c r="C1252" s="3">
        <f t="shared" si="0"/>
        <v>5.5300000000000002E-2</v>
      </c>
    </row>
    <row r="1253" spans="1:3" ht="15.75" customHeight="1">
      <c r="A1253" s="23">
        <v>45154</v>
      </c>
      <c r="B1253" s="24">
        <v>5.52</v>
      </c>
      <c r="C1253" s="3">
        <f t="shared" si="0"/>
        <v>5.5199999999999999E-2</v>
      </c>
    </row>
    <row r="1254" spans="1:3" ht="15.75" customHeight="1">
      <c r="A1254" s="23">
        <v>45155</v>
      </c>
      <c r="B1254" s="24">
        <v>5.55</v>
      </c>
      <c r="C1254" s="3">
        <f t="shared" si="0"/>
        <v>5.5500000000000001E-2</v>
      </c>
    </row>
    <row r="1255" spans="1:3" ht="15.75" customHeight="1">
      <c r="A1255" s="23">
        <v>45156</v>
      </c>
      <c r="B1255" s="24">
        <v>5.53</v>
      </c>
      <c r="C1255" s="3">
        <f t="shared" si="0"/>
        <v>5.5300000000000002E-2</v>
      </c>
    </row>
    <row r="1256" spans="1:3" ht="15.75" customHeight="1">
      <c r="A1256" s="23">
        <v>45159</v>
      </c>
      <c r="B1256" s="24">
        <v>5.55</v>
      </c>
      <c r="C1256" s="3">
        <f t="shared" si="0"/>
        <v>5.5500000000000001E-2</v>
      </c>
    </row>
    <row r="1257" spans="1:3" ht="15.75" customHeight="1">
      <c r="A1257" s="23">
        <v>45160</v>
      </c>
      <c r="B1257" s="24">
        <v>5.54</v>
      </c>
      <c r="C1257" s="3">
        <f t="shared" si="0"/>
        <v>5.5399999999999998E-2</v>
      </c>
    </row>
    <row r="1258" spans="1:3" ht="15.75" customHeight="1">
      <c r="A1258" s="23">
        <v>45161</v>
      </c>
      <c r="B1258" s="24">
        <v>5.54</v>
      </c>
      <c r="C1258" s="3">
        <f t="shared" si="0"/>
        <v>5.5399999999999998E-2</v>
      </c>
    </row>
    <row r="1259" spans="1:3" ht="15.75" customHeight="1">
      <c r="A1259" s="23">
        <v>45162</v>
      </c>
      <c r="B1259" s="24">
        <v>5.55</v>
      </c>
      <c r="C1259" s="3">
        <f t="shared" si="0"/>
        <v>5.5500000000000001E-2</v>
      </c>
    </row>
    <row r="1260" spans="1:3" ht="15.75" customHeight="1">
      <c r="A1260" s="23">
        <v>45163</v>
      </c>
      <c r="B1260" s="24">
        <v>5.56</v>
      </c>
      <c r="C1260" s="3">
        <f t="shared" si="0"/>
        <v>5.5599999999999997E-2</v>
      </c>
    </row>
    <row r="1261" spans="1:3" ht="15.75" customHeight="1">
      <c r="A1261" s="23">
        <v>45166</v>
      </c>
      <c r="B1261" s="24">
        <v>5.56</v>
      </c>
      <c r="C1261" s="3">
        <f t="shared" si="0"/>
        <v>5.5599999999999997E-2</v>
      </c>
    </row>
    <row r="1262" spans="1:3" ht="15.75" customHeight="1">
      <c r="A1262" s="23">
        <v>45167</v>
      </c>
      <c r="B1262" s="24">
        <v>5.54</v>
      </c>
      <c r="C1262" s="3">
        <f t="shared" si="0"/>
        <v>5.5399999999999998E-2</v>
      </c>
    </row>
    <row r="1263" spans="1:3" ht="15.75" customHeight="1">
      <c r="A1263" s="23">
        <v>45168</v>
      </c>
      <c r="B1263" s="24">
        <v>5.55</v>
      </c>
      <c r="C1263" s="3">
        <f t="shared" si="0"/>
        <v>5.5500000000000001E-2</v>
      </c>
    </row>
    <row r="1264" spans="1:3" ht="15.75" customHeight="1">
      <c r="A1264" s="23">
        <v>45169</v>
      </c>
      <c r="B1264" s="24">
        <v>5.52</v>
      </c>
      <c r="C1264" s="3">
        <f t="shared" si="0"/>
        <v>5.5199999999999999E-2</v>
      </c>
    </row>
  </sheetData>
  <mergeCells count="3">
    <mergeCell ref="A14:B14"/>
    <mergeCell ref="J22:K22"/>
    <mergeCell ref="L22:M2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29" customWidth="1"/>
    <col min="2" max="2" width="24.28515625" customWidth="1"/>
    <col min="3" max="3" width="10.28515625" customWidth="1"/>
    <col min="4" max="26" width="8.7109375" customWidth="1"/>
  </cols>
  <sheetData>
    <row r="1" spans="1:5">
      <c r="E1" s="3" t="s">
        <v>71</v>
      </c>
    </row>
    <row r="5" spans="1:5">
      <c r="A5" s="3" t="str">
        <f>'Q6'!D41</f>
        <v>Mean returns - JNJ</v>
      </c>
      <c r="B5" s="25">
        <f>'Q6'!E41</f>
        <v>6.7504257352999433E-2</v>
      </c>
    </row>
    <row r="6" spans="1:5">
      <c r="A6" s="3" t="str">
        <f>'Q6'!D42</f>
        <v>Mean returns - CSX</v>
      </c>
      <c r="B6" s="25">
        <f>'Q6'!E42</f>
        <v>5.4747797948112485E-2</v>
      </c>
      <c r="C6" s="24"/>
    </row>
    <row r="7" spans="1:5">
      <c r="A7" s="3" t="str">
        <f>'Q6'!D43</f>
        <v>Mean Variance - JNJ</v>
      </c>
      <c r="B7" s="26">
        <f>'Q6'!E43</f>
        <v>4.2606591004129064E-2</v>
      </c>
    </row>
    <row r="8" spans="1:5">
      <c r="A8" s="3" t="str">
        <f>'Q6'!D44</f>
        <v>Mean Variance - CSX</v>
      </c>
      <c r="B8" s="26">
        <f>'Q6'!E44</f>
        <v>9.0387420413967537E-2</v>
      </c>
    </row>
    <row r="9" spans="1:5">
      <c r="A9" s="3" t="str">
        <f>'Q6'!D45</f>
        <v>Mean std dev - JNJ</v>
      </c>
      <c r="B9" s="3">
        <f>'Q6'!E45</f>
        <v>0.20641364054763692</v>
      </c>
    </row>
    <row r="10" spans="1:5">
      <c r="A10" s="3" t="str">
        <f>'Q6'!D46</f>
        <v>Mean std dev - CSX</v>
      </c>
      <c r="B10" s="3">
        <f>'Q6'!E46</f>
        <v>0.30064500729925242</v>
      </c>
    </row>
    <row r="11" spans="1:5">
      <c r="A11" s="3" t="str">
        <f>'Q6'!D47</f>
        <v>Covariance</v>
      </c>
      <c r="B11" s="27">
        <f>'Q6'!E47</f>
        <v>2.8067728083999214E-2</v>
      </c>
    </row>
    <row r="12" spans="1:5">
      <c r="A12" s="3" t="str">
        <f>'Q6'!D48</f>
        <v>Mean of Risk-free rate</v>
      </c>
      <c r="B12" s="25">
        <f>'Q6'!E48</f>
        <v>1.6421457165732557E-2</v>
      </c>
    </row>
    <row r="14" spans="1:5">
      <c r="A14" s="3" t="str">
        <f>'Q6'!D53</f>
        <v>For tangency portfolio:</v>
      </c>
      <c r="B14" s="3">
        <f>'Q6'!E53</f>
        <v>0</v>
      </c>
    </row>
    <row r="15" spans="1:5">
      <c r="A15" s="3" t="str">
        <f>'Q6'!D54</f>
        <v>W_JNJ</v>
      </c>
      <c r="B15" s="3">
        <f>'Q6'!E54</f>
        <v>0.94675399343598943</v>
      </c>
    </row>
    <row r="16" spans="1:5">
      <c r="A16" s="3" t="str">
        <f>'Q6'!D55</f>
        <v>W_CSX</v>
      </c>
      <c r="B16" s="3">
        <f>'Q6'!E55</f>
        <v>5.3246006564010573E-2</v>
      </c>
    </row>
    <row r="17" spans="1:3">
      <c r="A17" s="3" t="s">
        <v>72</v>
      </c>
      <c r="B17" s="3">
        <f>B15*B5+B16*B6</f>
        <v>6.6825026831793297E-2</v>
      </c>
      <c r="C17" s="3" t="s">
        <v>73</v>
      </c>
    </row>
    <row r="18" spans="1:3">
      <c r="A18" s="3" t="s">
        <v>74</v>
      </c>
      <c r="B18" s="3">
        <f>B15^2*B7+B16^2*B8+2*B15*B16*B11</f>
        <v>4.1276222773453899E-2</v>
      </c>
      <c r="C18" s="3" t="s">
        <v>75</v>
      </c>
    </row>
    <row r="20" spans="1:3">
      <c r="A20" s="3" t="s">
        <v>76</v>
      </c>
      <c r="B20" s="3">
        <v>2</v>
      </c>
    </row>
    <row r="21" spans="1:3" ht="15.75" customHeight="1"/>
    <row r="22" spans="1:3" ht="15.75" hidden="1" customHeight="1">
      <c r="A22" s="3" t="s">
        <v>77</v>
      </c>
    </row>
    <row r="23" spans="1:3" ht="15.75" hidden="1" customHeight="1">
      <c r="A23" s="3" t="s">
        <v>78</v>
      </c>
    </row>
    <row r="24" spans="1:3" ht="15.75" hidden="1" customHeight="1">
      <c r="A24" s="3" t="s">
        <v>79</v>
      </c>
    </row>
    <row r="25" spans="1:3" ht="15.75" hidden="1" customHeight="1"/>
    <row r="26" spans="1:3" ht="15.75" hidden="1" customHeight="1">
      <c r="A26" s="3" t="s">
        <v>80</v>
      </c>
    </row>
    <row r="27" spans="1:3" ht="15.75" hidden="1" customHeight="1"/>
    <row r="28" spans="1:3" ht="15.75" hidden="1" customHeight="1">
      <c r="A28" s="3" t="s">
        <v>81</v>
      </c>
    </row>
    <row r="29" spans="1:3" ht="15.75" hidden="1" customHeight="1"/>
    <row r="30" spans="1:3" ht="15.75" hidden="1" customHeight="1">
      <c r="A30" s="3" t="s">
        <v>82</v>
      </c>
      <c r="B30" s="3">
        <f>((B5-B6)/(2*B20)-B7+B8-B11)/(B8-2*B11)</f>
        <v>0.66863949794517874</v>
      </c>
    </row>
    <row r="31" spans="1:3" ht="15.75" hidden="1" customHeight="1">
      <c r="A31" s="3" t="s">
        <v>83</v>
      </c>
      <c r="B31" s="3">
        <f>1-B30</f>
        <v>0.33136050205482126</v>
      </c>
    </row>
    <row r="32" spans="1:3" ht="15.75" hidden="1" customHeight="1"/>
    <row r="33" spans="1:2" ht="15.75" customHeight="1"/>
    <row r="34" spans="1:2" ht="15.75" customHeight="1">
      <c r="A34" s="3" t="s">
        <v>84</v>
      </c>
    </row>
    <row r="35" spans="1:2" ht="15.75" customHeight="1"/>
    <row r="36" spans="1:2" ht="15.75" customHeight="1"/>
    <row r="37" spans="1:2" ht="15.75" customHeight="1"/>
    <row r="38" spans="1:2" ht="15.75" customHeight="1">
      <c r="A38" s="3" t="s">
        <v>85</v>
      </c>
    </row>
    <row r="39" spans="1:2" ht="15.75" customHeight="1">
      <c r="B39" s="3" t="s">
        <v>86</v>
      </c>
    </row>
    <row r="40" spans="1:2" ht="15.75" customHeight="1"/>
    <row r="41" spans="1:2" ht="15.75" customHeight="1"/>
    <row r="42" spans="1:2" ht="15.75" customHeight="1">
      <c r="A42" s="3" t="s">
        <v>87</v>
      </c>
    </row>
    <row r="43" spans="1:2" ht="15.75" customHeight="1"/>
    <row r="44" spans="1:2" ht="15.75" customHeight="1"/>
    <row r="45" spans="1:2" ht="15.75" customHeight="1"/>
    <row r="46" spans="1:2" ht="15.75" customHeight="1">
      <c r="A46" s="3" t="s">
        <v>88</v>
      </c>
    </row>
    <row r="47" spans="1:2" ht="15.75" customHeight="1"/>
    <row r="48" spans="1:2" ht="15.75" customHeight="1"/>
    <row r="49" spans="1:2" ht="15.75" customHeight="1"/>
    <row r="50" spans="1:2" ht="15.75" customHeight="1">
      <c r="A50" s="3" t="s">
        <v>89</v>
      </c>
      <c r="B50" s="3">
        <f>(B17-B12)/(2*B20*B18)</f>
        <v>0.30528211085776086</v>
      </c>
    </row>
    <row r="51" spans="1:2" ht="15.75" customHeight="1">
      <c r="A51" s="3" t="s">
        <v>90</v>
      </c>
      <c r="B51" s="3">
        <f>1-B50</f>
        <v>0.6947178891422392</v>
      </c>
    </row>
    <row r="52" spans="1:2" ht="15.75" customHeight="1"/>
    <row r="53" spans="1:2" ht="15.75" customHeight="1">
      <c r="A53" s="3" t="s">
        <v>91</v>
      </c>
    </row>
    <row r="54" spans="1:2" ht="15.75" customHeight="1">
      <c r="A54" s="3" t="s">
        <v>38</v>
      </c>
      <c r="B54" s="3">
        <f>B50*B15</f>
        <v>0.28902705757915353</v>
      </c>
    </row>
    <row r="55" spans="1:2" ht="15.75" customHeight="1">
      <c r="A55" s="3" t="s">
        <v>40</v>
      </c>
      <c r="B55" s="3">
        <f>B50*B16</f>
        <v>1.6255053278607337E-2</v>
      </c>
    </row>
    <row r="56" spans="1:2" ht="15.75" customHeight="1">
      <c r="A56" s="3" t="s">
        <v>92</v>
      </c>
      <c r="B56" s="3">
        <f>B51</f>
        <v>0.6947178891422392</v>
      </c>
    </row>
    <row r="57" spans="1:2" ht="15.75" customHeight="1"/>
    <row r="58" spans="1:2" ht="15.75" customHeight="1">
      <c r="A58" s="3" t="s">
        <v>93</v>
      </c>
    </row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258"/>
  <sheetViews>
    <sheetView workbookViewId="0"/>
  </sheetViews>
  <sheetFormatPr defaultColWidth="14.42578125" defaultRowHeight="15" customHeight="1"/>
  <cols>
    <col min="1" max="8" width="12.5703125" customWidth="1"/>
    <col min="9" max="9" width="17" customWidth="1"/>
    <col min="10" max="19" width="18.140625" customWidth="1"/>
    <col min="20" max="20" width="12.5703125" customWidth="1"/>
    <col min="21" max="21" width="23.5703125" customWidth="1"/>
    <col min="22" max="30" width="12.5703125" customWidth="1"/>
  </cols>
  <sheetData>
    <row r="1" spans="2:22">
      <c r="B1" s="3" t="s">
        <v>94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2:22">
      <c r="B2" s="3" t="s">
        <v>0</v>
      </c>
      <c r="C2" s="3" t="s">
        <v>95</v>
      </c>
      <c r="D2" s="3" t="s">
        <v>96</v>
      </c>
      <c r="E2" s="3" t="s">
        <v>97</v>
      </c>
      <c r="F2" s="3" t="s">
        <v>98</v>
      </c>
      <c r="G2" s="3" t="s">
        <v>99</v>
      </c>
      <c r="H2" s="3" t="s">
        <v>100</v>
      </c>
      <c r="I2" s="16" t="s">
        <v>101</v>
      </c>
      <c r="J2" s="16" t="s">
        <v>102</v>
      </c>
      <c r="K2" s="16" t="s">
        <v>103</v>
      </c>
      <c r="L2" s="16" t="s">
        <v>104</v>
      </c>
      <c r="M2" s="16" t="s">
        <v>105</v>
      </c>
      <c r="N2" s="16" t="s">
        <v>106</v>
      </c>
      <c r="O2" s="28" t="s">
        <v>107</v>
      </c>
      <c r="P2" s="16" t="s">
        <v>108</v>
      </c>
      <c r="Q2" s="16" t="s">
        <v>109</v>
      </c>
      <c r="R2" s="16" t="s">
        <v>110</v>
      </c>
      <c r="S2" s="16"/>
      <c r="U2" s="3" t="s">
        <v>111</v>
      </c>
      <c r="V2" s="16">
        <f>AVERAGE(J4:J1258)</f>
        <v>8.9113089598309977E-2</v>
      </c>
    </row>
    <row r="3" spans="2:22">
      <c r="B3" s="3" t="s">
        <v>112</v>
      </c>
      <c r="C3" s="3">
        <v>2896.96</v>
      </c>
      <c r="D3" s="3">
        <v>2900.18</v>
      </c>
      <c r="E3" s="3">
        <v>2885.13</v>
      </c>
      <c r="F3" s="3">
        <v>2896.72</v>
      </c>
      <c r="G3" s="3">
        <v>2896.72</v>
      </c>
      <c r="H3" s="3">
        <v>3087420000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3" t="s">
        <v>113</v>
      </c>
      <c r="V3" s="3">
        <f>_xlfn.VAR.S(I4:I1258)*252</f>
        <v>4.7899167072118498E-2</v>
      </c>
    </row>
    <row r="4" spans="2:22">
      <c r="B4" s="3" t="s">
        <v>114</v>
      </c>
      <c r="C4" s="3">
        <v>2891.59</v>
      </c>
      <c r="D4" s="3">
        <v>2894.21</v>
      </c>
      <c r="E4" s="3">
        <v>2876.92</v>
      </c>
      <c r="F4" s="3">
        <v>2888.6</v>
      </c>
      <c r="G4" s="3">
        <v>2888.6</v>
      </c>
      <c r="H4" s="3">
        <v>3248780000</v>
      </c>
      <c r="I4" s="16">
        <f t="shared" ref="I4:I1258" si="0">LN(G4/G3)</f>
        <v>-2.8071067225424913E-3</v>
      </c>
      <c r="J4" s="16">
        <f t="shared" ref="J4:J1258" si="1">252*I4</f>
        <v>-0.70739089408070777</v>
      </c>
      <c r="K4" s="16">
        <f>JNJ!D3</f>
        <v>1.5876745874497108E-2</v>
      </c>
      <c r="L4" s="16">
        <f>JNJ!E3</f>
        <v>4.0009399603732714</v>
      </c>
      <c r="M4" s="16">
        <f>CSX!D3</f>
        <v>-7.2416368792913993E-3</v>
      </c>
      <c r="N4" s="16">
        <f>CSX!E3</f>
        <v>-1.8248924935814326</v>
      </c>
      <c r="O4" s="16">
        <f>'Q6'!C16/252</f>
        <v>7.9365079365079365E-5</v>
      </c>
      <c r="P4" s="16">
        <f t="shared" ref="P4:P1258" si="2">K4-O4</f>
        <v>1.5797380795132029E-2</v>
      </c>
      <c r="Q4" s="16">
        <f t="shared" ref="Q4:Q1258" si="3">M4-O4</f>
        <v>-7.3210019586564786E-3</v>
      </c>
      <c r="R4" s="16">
        <f t="shared" ref="R4:R1258" si="4">I4-O4</f>
        <v>-2.8864718019075706E-3</v>
      </c>
      <c r="S4" s="16"/>
      <c r="U4" s="3" t="s">
        <v>115</v>
      </c>
      <c r="V4" s="3">
        <f>_xlfn.STDEV.S(I4:I1258)*SQRT(252)</f>
        <v>0.2188587834018057</v>
      </c>
    </row>
    <row r="5" spans="2:22">
      <c r="B5" s="3" t="s">
        <v>116</v>
      </c>
      <c r="C5" s="3">
        <v>2888.64</v>
      </c>
      <c r="D5" s="3">
        <v>2892.05</v>
      </c>
      <c r="E5" s="3">
        <v>2867.29</v>
      </c>
      <c r="F5" s="3">
        <v>2878.05</v>
      </c>
      <c r="G5" s="3">
        <v>2878.05</v>
      </c>
      <c r="H5" s="3">
        <v>3144240000</v>
      </c>
      <c r="I5" s="16">
        <f t="shared" si="0"/>
        <v>-3.6589741948485021E-3</v>
      </c>
      <c r="J5" s="16">
        <f t="shared" si="1"/>
        <v>-0.9220614971018225</v>
      </c>
      <c r="K5" s="16">
        <f>JNJ!D4</f>
        <v>7.4064350061249758E-3</v>
      </c>
      <c r="L5" s="16">
        <f>JNJ!E4</f>
        <v>1.8664216215434939</v>
      </c>
      <c r="M5" s="16">
        <f>CSX!D4</f>
        <v>-3.2354249988132493E-3</v>
      </c>
      <c r="N5" s="16">
        <f>CSX!E4</f>
        <v>-0.81532709970093886</v>
      </c>
      <c r="O5" s="16">
        <f>'Q6'!C17/252</f>
        <v>7.9365079365079365E-5</v>
      </c>
      <c r="P5" s="16">
        <f t="shared" si="2"/>
        <v>7.3270699267598965E-3</v>
      </c>
      <c r="Q5" s="16">
        <f t="shared" si="3"/>
        <v>-3.3147900781783286E-3</v>
      </c>
      <c r="R5" s="16">
        <f t="shared" si="4"/>
        <v>-3.7383392742135813E-3</v>
      </c>
      <c r="S5" s="16"/>
    </row>
    <row r="6" spans="2:22">
      <c r="B6" s="3" t="s">
        <v>117</v>
      </c>
      <c r="C6" s="3">
        <v>2868.26</v>
      </c>
      <c r="D6" s="3">
        <v>2883.81</v>
      </c>
      <c r="E6" s="3">
        <v>2864.12</v>
      </c>
      <c r="F6" s="3">
        <v>2871.68</v>
      </c>
      <c r="G6" s="3">
        <v>2871.68</v>
      </c>
      <c r="H6" s="3">
        <v>2976580000</v>
      </c>
      <c r="I6" s="16">
        <f t="shared" si="0"/>
        <v>-2.2157571246540649E-3</v>
      </c>
      <c r="J6" s="16">
        <f t="shared" si="1"/>
        <v>-0.55837079541282431</v>
      </c>
      <c r="K6" s="16">
        <f>JNJ!D5</f>
        <v>3.2826976215348941E-3</v>
      </c>
      <c r="L6" s="16">
        <f>JNJ!E5</f>
        <v>0.82723980062679336</v>
      </c>
      <c r="M6" s="16">
        <f>CSX!D5</f>
        <v>-5.8229059043264494E-3</v>
      </c>
      <c r="N6" s="16">
        <f>CSX!E5</f>
        <v>-1.4673722878902653</v>
      </c>
      <c r="O6" s="16">
        <f>'Q6'!C18/252</f>
        <v>7.8571428571428566E-5</v>
      </c>
      <c r="P6" s="16">
        <f t="shared" si="2"/>
        <v>3.2041261929634654E-3</v>
      </c>
      <c r="Q6" s="16">
        <f t="shared" si="3"/>
        <v>-5.9014773328978781E-3</v>
      </c>
      <c r="R6" s="16">
        <f t="shared" si="4"/>
        <v>-2.2943285532254936E-3</v>
      </c>
      <c r="S6" s="16"/>
      <c r="U6" s="3" t="str">
        <f>'Q7'!A5</f>
        <v>Mean returns - JNJ</v>
      </c>
      <c r="V6" s="25">
        <f>'Q7'!B5</f>
        <v>6.7504257352999433E-2</v>
      </c>
    </row>
    <row r="7" spans="2:22">
      <c r="B7" s="3" t="s">
        <v>118</v>
      </c>
      <c r="C7" s="3">
        <v>2881.39</v>
      </c>
      <c r="D7" s="3">
        <v>2886.93</v>
      </c>
      <c r="E7" s="3">
        <v>2875.94</v>
      </c>
      <c r="F7" s="3">
        <v>2877.13</v>
      </c>
      <c r="G7" s="3">
        <v>2877.13</v>
      </c>
      <c r="H7" s="3">
        <v>2751100000</v>
      </c>
      <c r="I7" s="16">
        <f t="shared" si="0"/>
        <v>1.8960451407243311E-3</v>
      </c>
      <c r="J7" s="16">
        <f t="shared" si="1"/>
        <v>0.47780337546253143</v>
      </c>
      <c r="K7" s="16">
        <f>JNJ!D6</f>
        <v>-8.0166385425369771E-4</v>
      </c>
      <c r="L7" s="16">
        <f>JNJ!E6</f>
        <v>-0.20201929127193183</v>
      </c>
      <c r="M7" s="16">
        <f>CSX!D6</f>
        <v>9.3275422948954686E-3</v>
      </c>
      <c r="N7" s="16">
        <f>CSX!E6</f>
        <v>2.3505406583136579</v>
      </c>
      <c r="O7" s="16">
        <f>'Q6'!C19/252</f>
        <v>7.8571428571428566E-5</v>
      </c>
      <c r="P7" s="16">
        <f t="shared" si="2"/>
        <v>-8.8023528282512632E-4</v>
      </c>
      <c r="Q7" s="16">
        <f t="shared" si="3"/>
        <v>9.2489708663240407E-3</v>
      </c>
      <c r="R7" s="16">
        <f t="shared" si="4"/>
        <v>1.8174737121529026E-3</v>
      </c>
      <c r="S7" s="16"/>
      <c r="U7" s="3" t="str">
        <f>'Q7'!A6</f>
        <v>Mean returns - CSX</v>
      </c>
      <c r="V7" s="25">
        <f>'Q7'!B6</f>
        <v>5.4747797948112485E-2</v>
      </c>
    </row>
    <row r="8" spans="2:22">
      <c r="B8" s="3" t="s">
        <v>119</v>
      </c>
      <c r="C8" s="3">
        <v>2871.57</v>
      </c>
      <c r="D8" s="3">
        <v>2892.52</v>
      </c>
      <c r="E8" s="3">
        <v>2866.78</v>
      </c>
      <c r="F8" s="3">
        <v>2887.89</v>
      </c>
      <c r="G8" s="3">
        <v>2887.89</v>
      </c>
      <c r="H8" s="3">
        <v>2904500000</v>
      </c>
      <c r="I8" s="16">
        <f t="shared" si="0"/>
        <v>3.7328621563787081E-3</v>
      </c>
      <c r="J8" s="16">
        <f t="shared" si="1"/>
        <v>0.94068126340743441</v>
      </c>
      <c r="K8" s="16">
        <f>JNJ!D7</f>
        <v>9.4299589544429244E-3</v>
      </c>
      <c r="L8" s="16">
        <f>JNJ!E7</f>
        <v>2.3763496565196172</v>
      </c>
      <c r="M8" s="16">
        <f>CSX!D7</f>
        <v>-2.8296501939975836E-3</v>
      </c>
      <c r="N8" s="16">
        <f>CSX!E7</f>
        <v>-0.71307184888739106</v>
      </c>
      <c r="O8" s="16">
        <f>'Q6'!C20/252</f>
        <v>7.8571428571428566E-5</v>
      </c>
      <c r="P8" s="16">
        <f t="shared" si="2"/>
        <v>9.3513875258714966E-3</v>
      </c>
      <c r="Q8" s="16">
        <f t="shared" si="3"/>
        <v>-2.9082216225690123E-3</v>
      </c>
      <c r="R8" s="16">
        <f t="shared" si="4"/>
        <v>3.6542907278072794E-3</v>
      </c>
      <c r="S8" s="16"/>
      <c r="U8" s="3" t="str">
        <f>'Q7'!A7</f>
        <v>Mean Variance - JNJ</v>
      </c>
      <c r="V8" s="26">
        <f>'Q7'!B7</f>
        <v>4.2606591004129064E-2</v>
      </c>
    </row>
    <row r="9" spans="2:22">
      <c r="B9" s="3" t="s">
        <v>120</v>
      </c>
      <c r="C9" s="3">
        <v>2888.29</v>
      </c>
      <c r="D9" s="3">
        <v>2894.65</v>
      </c>
      <c r="E9" s="3">
        <v>2879.2</v>
      </c>
      <c r="F9" s="3">
        <v>2888.92</v>
      </c>
      <c r="G9" s="3">
        <v>2888.92</v>
      </c>
      <c r="H9" s="3">
        <v>3341280000</v>
      </c>
      <c r="I9" s="16">
        <f t="shared" si="0"/>
        <v>3.5659819551439804E-4</v>
      </c>
      <c r="J9" s="16">
        <f t="shared" si="1"/>
        <v>8.98627452696283E-2</v>
      </c>
      <c r="K9" s="16">
        <f>JNJ!D8</f>
        <v>6.1180944609243015E-3</v>
      </c>
      <c r="L9" s="16">
        <f>JNJ!E8</f>
        <v>1.5417598041529239</v>
      </c>
      <c r="M9" s="16">
        <f>CSX!D8</f>
        <v>4.0465232914703236E-4</v>
      </c>
      <c r="N9" s="16">
        <f>CSX!E8</f>
        <v>0.10197238694505216</v>
      </c>
      <c r="O9" s="16">
        <f>'Q6'!C21/252</f>
        <v>8.015873015873015E-5</v>
      </c>
      <c r="P9" s="16">
        <f t="shared" si="2"/>
        <v>6.0379357307655717E-3</v>
      </c>
      <c r="Q9" s="16">
        <f t="shared" si="3"/>
        <v>3.2449359898830223E-4</v>
      </c>
      <c r="R9" s="16">
        <f t="shared" si="4"/>
        <v>2.7643946535566791E-4</v>
      </c>
      <c r="S9" s="16"/>
      <c r="U9" s="3" t="str">
        <f>'Q7'!A8</f>
        <v>Mean Variance - CSX</v>
      </c>
      <c r="V9" s="26">
        <f>'Q7'!B8</f>
        <v>9.0387420413967537E-2</v>
      </c>
    </row>
    <row r="10" spans="2:22">
      <c r="B10" s="3" t="s">
        <v>121</v>
      </c>
      <c r="C10" s="3">
        <v>2896.85</v>
      </c>
      <c r="D10" s="3">
        <v>2906.76</v>
      </c>
      <c r="E10" s="3">
        <v>2896.39</v>
      </c>
      <c r="F10" s="3">
        <v>2904.18</v>
      </c>
      <c r="G10" s="3">
        <v>2904.18</v>
      </c>
      <c r="H10" s="3">
        <v>3274090000</v>
      </c>
      <c r="I10" s="16">
        <f t="shared" si="0"/>
        <v>5.2683486546839242E-3</v>
      </c>
      <c r="J10" s="16">
        <f t="shared" si="1"/>
        <v>1.3276238609803488</v>
      </c>
      <c r="K10" s="16">
        <f>JNJ!D9</f>
        <v>3.7955962840429689E-3</v>
      </c>
      <c r="L10" s="16">
        <f>JNJ!E9</f>
        <v>0.95649026357882816</v>
      </c>
      <c r="M10" s="16">
        <f>CSX!D9</f>
        <v>-1.3032973679366996E-2</v>
      </c>
      <c r="N10" s="16">
        <f>CSX!E9</f>
        <v>-3.2843093672004833</v>
      </c>
      <c r="O10" s="16">
        <f>'Q6'!C22/252</f>
        <v>7.9761904761904744E-5</v>
      </c>
      <c r="P10" s="16">
        <f t="shared" si="2"/>
        <v>3.7158343792810643E-3</v>
      </c>
      <c r="Q10" s="16">
        <f t="shared" si="3"/>
        <v>-1.3112735584128902E-2</v>
      </c>
      <c r="R10" s="16">
        <f t="shared" si="4"/>
        <v>5.1885867499220197E-3</v>
      </c>
      <c r="S10" s="16"/>
      <c r="U10" s="3" t="str">
        <f>'Q7'!A9</f>
        <v>Mean std dev - JNJ</v>
      </c>
      <c r="V10" s="3">
        <f>'Q7'!B9</f>
        <v>0.20641364054763692</v>
      </c>
    </row>
    <row r="11" spans="2:22">
      <c r="B11" s="3" t="s">
        <v>122</v>
      </c>
      <c r="C11" s="3">
        <v>2906.38</v>
      </c>
      <c r="D11" s="3">
        <v>2908.3</v>
      </c>
      <c r="E11" s="3">
        <v>2895.77</v>
      </c>
      <c r="F11" s="3">
        <v>2904.98</v>
      </c>
      <c r="G11" s="3">
        <v>2904.98</v>
      </c>
      <c r="H11" s="3">
        <v>3179410000</v>
      </c>
      <c r="I11" s="16">
        <f t="shared" si="0"/>
        <v>2.7542708586353852E-4</v>
      </c>
      <c r="J11" s="16">
        <f t="shared" si="1"/>
        <v>6.94076256376117E-2</v>
      </c>
      <c r="K11" s="16">
        <f>JNJ!D10</f>
        <v>-2.8633634336689504E-3</v>
      </c>
      <c r="L11" s="16">
        <f>JNJ!E10</f>
        <v>-0.72156758528457554</v>
      </c>
      <c r="M11" s="16">
        <f>CSX!D10</f>
        <v>4.0911838233536387E-3</v>
      </c>
      <c r="N11" s="16">
        <f>CSX!E10</f>
        <v>1.0309783234851169</v>
      </c>
      <c r="O11" s="16">
        <f>'Q6'!C23/252</f>
        <v>7.9761904761904744E-5</v>
      </c>
      <c r="P11" s="16">
        <f t="shared" si="2"/>
        <v>-2.9431253384308549E-3</v>
      </c>
      <c r="Q11" s="16">
        <f t="shared" si="3"/>
        <v>4.0114219185917342E-3</v>
      </c>
      <c r="R11" s="16">
        <f t="shared" si="4"/>
        <v>1.9566518110163378E-4</v>
      </c>
      <c r="S11" s="16"/>
      <c r="U11" s="3" t="str">
        <f>'Q7'!A10</f>
        <v>Mean std dev - CSX</v>
      </c>
      <c r="V11" s="3">
        <f>'Q7'!B10</f>
        <v>0.30064500729925242</v>
      </c>
    </row>
    <row r="12" spans="2:22">
      <c r="B12" s="3" t="s">
        <v>123</v>
      </c>
      <c r="C12" s="3">
        <v>2903.83</v>
      </c>
      <c r="D12" s="3">
        <v>2904.65</v>
      </c>
      <c r="E12" s="3">
        <v>2886.16</v>
      </c>
      <c r="F12" s="3">
        <v>2888.8</v>
      </c>
      <c r="G12" s="3">
        <v>2888.8</v>
      </c>
      <c r="H12" s="3">
        <v>2967980000</v>
      </c>
      <c r="I12" s="16">
        <f t="shared" si="0"/>
        <v>-5.5853146174804991E-3</v>
      </c>
      <c r="J12" s="16">
        <f t="shared" si="1"/>
        <v>-1.4074992836050857</v>
      </c>
      <c r="K12" s="16">
        <f>JNJ!D11</f>
        <v>3.3640238372175256E-3</v>
      </c>
      <c r="L12" s="16">
        <f>JNJ!E11</f>
        <v>0.8477340069788164</v>
      </c>
      <c r="M12" s="16">
        <f>CSX!D11</f>
        <v>-1.9071480148302234E-3</v>
      </c>
      <c r="N12" s="16">
        <f>CSX!E11</f>
        <v>-0.48060129973721633</v>
      </c>
      <c r="O12" s="16">
        <f>'Q6'!C24/252</f>
        <v>8.015873015873015E-5</v>
      </c>
      <c r="P12" s="16">
        <f t="shared" si="2"/>
        <v>3.2838651070587954E-3</v>
      </c>
      <c r="Q12" s="16">
        <f t="shared" si="3"/>
        <v>-1.9873067449889537E-3</v>
      </c>
      <c r="R12" s="16">
        <f t="shared" si="4"/>
        <v>-5.6654733476392289E-3</v>
      </c>
      <c r="S12" s="16"/>
      <c r="U12" s="3" t="str">
        <f>'Q7'!A11</f>
        <v>Covariance</v>
      </c>
      <c r="V12" s="27">
        <f>'Q7'!B11</f>
        <v>2.8067728083999214E-2</v>
      </c>
    </row>
    <row r="13" spans="2:22">
      <c r="B13" s="3" t="s">
        <v>124</v>
      </c>
      <c r="C13" s="3">
        <v>2890.74</v>
      </c>
      <c r="D13" s="3">
        <v>2911.17</v>
      </c>
      <c r="E13" s="3">
        <v>2890.43</v>
      </c>
      <c r="F13" s="3">
        <v>2904.31</v>
      </c>
      <c r="G13" s="3">
        <v>2904.31</v>
      </c>
      <c r="H13" s="3">
        <v>3091190000</v>
      </c>
      <c r="I13" s="16">
        <f t="shared" si="0"/>
        <v>5.354649595431229E-3</v>
      </c>
      <c r="J13" s="16">
        <f t="shared" si="1"/>
        <v>1.3493716980486696</v>
      </c>
      <c r="K13" s="16">
        <f>JNJ!D12</f>
        <v>4.1353507516023761E-3</v>
      </c>
      <c r="L13" s="16">
        <f>JNJ!E12</f>
        <v>1.0421083894037988</v>
      </c>
      <c r="M13" s="16">
        <f>CSX!D12</f>
        <v>1.0444285541696454E-2</v>
      </c>
      <c r="N13" s="16">
        <f>CSX!E12</f>
        <v>2.6319599565075067</v>
      </c>
      <c r="O13" s="16">
        <f>'Q6'!C25/252</f>
        <v>8.015873015873015E-5</v>
      </c>
      <c r="P13" s="16">
        <f t="shared" si="2"/>
        <v>4.0551920214436463E-3</v>
      </c>
      <c r="Q13" s="16">
        <f t="shared" si="3"/>
        <v>1.0364126811537724E-2</v>
      </c>
      <c r="R13" s="16">
        <f t="shared" si="4"/>
        <v>5.2744908652724992E-3</v>
      </c>
      <c r="S13" s="16"/>
      <c r="U13" s="3" t="str">
        <f>'Q7'!A12</f>
        <v>Mean of Risk-free rate</v>
      </c>
      <c r="V13" s="25">
        <f>'Q7'!B12</f>
        <v>1.6421457165732557E-2</v>
      </c>
    </row>
    <row r="14" spans="2:22">
      <c r="B14" s="3" t="s">
        <v>125</v>
      </c>
      <c r="C14" s="3">
        <v>2906.6</v>
      </c>
      <c r="D14" s="3">
        <v>2912.36</v>
      </c>
      <c r="E14" s="3">
        <v>2903.82</v>
      </c>
      <c r="F14" s="3">
        <v>2907.95</v>
      </c>
      <c r="G14" s="3">
        <v>2907.95</v>
      </c>
      <c r="H14" s="3">
        <v>3302460000</v>
      </c>
      <c r="I14" s="16">
        <f t="shared" si="0"/>
        <v>1.2525249991826694E-3</v>
      </c>
      <c r="J14" s="16">
        <f t="shared" si="1"/>
        <v>0.31563629979403268</v>
      </c>
      <c r="K14" s="16">
        <f>JNJ!D13</f>
        <v>-5.693104394781319E-4</v>
      </c>
      <c r="L14" s="16">
        <f>JNJ!E13</f>
        <v>-0.14346623074848924</v>
      </c>
      <c r="M14" s="16">
        <f>CSX!D13</f>
        <v>-1.6205081367711286E-3</v>
      </c>
      <c r="N14" s="16">
        <f>CSX!E13</f>
        <v>-0.40836805046632441</v>
      </c>
      <c r="O14" s="16">
        <f>'Q6'!C26/252</f>
        <v>8.1349206349206341E-5</v>
      </c>
      <c r="P14" s="16">
        <f t="shared" si="2"/>
        <v>-6.5065964582733827E-4</v>
      </c>
      <c r="Q14" s="16">
        <f t="shared" si="3"/>
        <v>-1.7018573431203349E-3</v>
      </c>
      <c r="R14" s="16">
        <f t="shared" si="4"/>
        <v>1.1711757928334632E-3</v>
      </c>
      <c r="S14" s="16"/>
    </row>
    <row r="15" spans="2:22">
      <c r="B15" s="3" t="s">
        <v>126</v>
      </c>
      <c r="C15" s="3">
        <v>2919.73</v>
      </c>
      <c r="D15" s="3">
        <v>2934.8</v>
      </c>
      <c r="E15" s="3">
        <v>2919.73</v>
      </c>
      <c r="F15" s="3">
        <v>2930.75</v>
      </c>
      <c r="G15" s="3">
        <v>2930.75</v>
      </c>
      <c r="H15" s="3">
        <v>3406520000</v>
      </c>
      <c r="I15" s="16">
        <f t="shared" si="0"/>
        <v>7.8099973940756514E-3</v>
      </c>
      <c r="J15" s="16">
        <f t="shared" si="1"/>
        <v>1.9681193433070641</v>
      </c>
      <c r="K15" s="16">
        <f>JNJ!D14</f>
        <v>1.0763245651678915E-2</v>
      </c>
      <c r="L15" s="16">
        <f>JNJ!E14</f>
        <v>2.7123379042230864</v>
      </c>
      <c r="M15" s="16">
        <f>CSX!D14</f>
        <v>-1.2785894169604491E-2</v>
      </c>
      <c r="N15" s="16">
        <f>CSX!E14</f>
        <v>-3.2220453307403316</v>
      </c>
      <c r="O15" s="16">
        <f>'Q6'!C27/252</f>
        <v>8.0555555555555556E-5</v>
      </c>
      <c r="P15" s="16">
        <f t="shared" si="2"/>
        <v>1.0682690096123359E-2</v>
      </c>
      <c r="Q15" s="16">
        <f t="shared" si="3"/>
        <v>-1.2866449725160047E-2</v>
      </c>
      <c r="R15" s="16">
        <f t="shared" si="4"/>
        <v>7.7294418385200955E-3</v>
      </c>
      <c r="S15" s="16"/>
      <c r="U15" s="3" t="s">
        <v>127</v>
      </c>
    </row>
    <row r="16" spans="2:22">
      <c r="B16" s="3" t="s">
        <v>128</v>
      </c>
      <c r="C16" s="3">
        <v>2936.76</v>
      </c>
      <c r="D16" s="3">
        <v>2940.91</v>
      </c>
      <c r="E16" s="3">
        <v>2927.11</v>
      </c>
      <c r="F16" s="3">
        <v>2929.67</v>
      </c>
      <c r="G16" s="3">
        <v>2929.67</v>
      </c>
      <c r="H16" s="3">
        <v>5652470000</v>
      </c>
      <c r="I16" s="16">
        <f t="shared" si="0"/>
        <v>-3.6857427018063469E-4</v>
      </c>
      <c r="J16" s="16">
        <f t="shared" si="1"/>
        <v>-9.288071608551994E-2</v>
      </c>
      <c r="K16" s="16">
        <f>JNJ!D15</f>
        <v>6.3189377420978955E-3</v>
      </c>
      <c r="L16" s="16">
        <f>JNJ!E15</f>
        <v>1.5923723110086696</v>
      </c>
      <c r="M16" s="16">
        <f>CSX!D15</f>
        <v>1.2785894169604479E-2</v>
      </c>
      <c r="N16" s="16">
        <f>CSX!E15</f>
        <v>3.2220453307403285</v>
      </c>
      <c r="O16" s="16">
        <f>'Q6'!C28/252</f>
        <v>8.0555555555555556E-5</v>
      </c>
      <c r="P16" s="16">
        <f t="shared" si="2"/>
        <v>6.2383821865423395E-3</v>
      </c>
      <c r="Q16" s="16">
        <f t="shared" si="3"/>
        <v>1.2705338614048923E-2</v>
      </c>
      <c r="R16" s="16">
        <f t="shared" si="4"/>
        <v>-4.4912982573619024E-4</v>
      </c>
      <c r="S16" s="16"/>
      <c r="U16" s="3" t="s">
        <v>18</v>
      </c>
      <c r="V16" s="3">
        <v>0.52669999999999995</v>
      </c>
    </row>
    <row r="17" spans="2:22">
      <c r="B17" s="3" t="s">
        <v>129</v>
      </c>
      <c r="C17" s="3">
        <v>2921.83</v>
      </c>
      <c r="D17" s="3">
        <v>2923.79</v>
      </c>
      <c r="E17" s="3">
        <v>2912.63</v>
      </c>
      <c r="F17" s="3">
        <v>2919.37</v>
      </c>
      <c r="G17" s="3">
        <v>2919.37</v>
      </c>
      <c r="H17" s="3">
        <v>3392030000</v>
      </c>
      <c r="I17" s="16">
        <f t="shared" si="0"/>
        <v>-3.5219491222055663E-3</v>
      </c>
      <c r="J17" s="16">
        <f t="shared" si="1"/>
        <v>-0.88753117879580268</v>
      </c>
      <c r="K17" s="16">
        <f>JNJ!D16</f>
        <v>-1.7011035428157805E-2</v>
      </c>
      <c r="L17" s="16">
        <f>JNJ!E16</f>
        <v>-4.2867809278957667</v>
      </c>
      <c r="M17" s="16">
        <f>CSX!D16</f>
        <v>-9.3692956917889297E-3</v>
      </c>
      <c r="N17" s="16">
        <f>CSX!E16</f>
        <v>-2.3610625143308104</v>
      </c>
      <c r="O17" s="16">
        <f>'Q6'!C29/252</f>
        <v>8.1349206349206341E-5</v>
      </c>
      <c r="P17" s="16">
        <f t="shared" si="2"/>
        <v>-1.7092384634507012E-2</v>
      </c>
      <c r="Q17" s="16">
        <f t="shared" si="3"/>
        <v>-9.4506448981381361E-3</v>
      </c>
      <c r="R17" s="16">
        <f t="shared" si="4"/>
        <v>-3.6032983285547728E-3</v>
      </c>
      <c r="S17" s="16"/>
      <c r="U17" s="3" t="s">
        <v>19</v>
      </c>
      <c r="V17" s="3">
        <v>1.0442</v>
      </c>
    </row>
    <row r="18" spans="2:22">
      <c r="B18" s="3" t="s">
        <v>130</v>
      </c>
      <c r="C18" s="3">
        <v>2921.75</v>
      </c>
      <c r="D18" s="3">
        <v>2923.95</v>
      </c>
      <c r="E18" s="3">
        <v>2913.7</v>
      </c>
      <c r="F18" s="3">
        <v>2915.56</v>
      </c>
      <c r="G18" s="3">
        <v>2915.56</v>
      </c>
      <c r="H18" s="3">
        <v>3330880000</v>
      </c>
      <c r="I18" s="16">
        <f t="shared" si="0"/>
        <v>-1.3059284486635185E-3</v>
      </c>
      <c r="J18" s="16">
        <f t="shared" si="1"/>
        <v>-0.32909396906320665</v>
      </c>
      <c r="K18" s="16">
        <f>JNJ!D17</f>
        <v>-1.311340690028105E-2</v>
      </c>
      <c r="L18" s="16">
        <f>JNJ!E17</f>
        <v>-3.3045785388708246</v>
      </c>
      <c r="M18" s="16">
        <f>CSX!D17</f>
        <v>2.7270908720058041E-4</v>
      </c>
      <c r="N18" s="16">
        <f>CSX!E17</f>
        <v>6.8722689974546267E-2</v>
      </c>
      <c r="O18" s="16">
        <f>'Q6'!C30/252</f>
        <v>8.214285714285714E-5</v>
      </c>
      <c r="P18" s="16">
        <f t="shared" si="2"/>
        <v>-1.3195549757423907E-2</v>
      </c>
      <c r="Q18" s="16">
        <f t="shared" si="3"/>
        <v>1.9056623005772328E-4</v>
      </c>
      <c r="R18" s="16">
        <f t="shared" si="4"/>
        <v>-1.3880713058063757E-3</v>
      </c>
      <c r="S18" s="16"/>
    </row>
    <row r="19" spans="2:22">
      <c r="B19" s="3" t="s">
        <v>131</v>
      </c>
      <c r="C19" s="3">
        <v>2916.98</v>
      </c>
      <c r="D19" s="3">
        <v>2931.15</v>
      </c>
      <c r="E19" s="3">
        <v>2903.28</v>
      </c>
      <c r="F19" s="3">
        <v>2905.97</v>
      </c>
      <c r="G19" s="3">
        <v>2905.97</v>
      </c>
      <c r="H19" s="3">
        <v>3417540000</v>
      </c>
      <c r="I19" s="16">
        <f t="shared" si="0"/>
        <v>-3.2946695026326335E-3</v>
      </c>
      <c r="J19" s="16">
        <f t="shared" si="1"/>
        <v>-0.83025671466342366</v>
      </c>
      <c r="K19" s="16">
        <f>JNJ!D18</f>
        <v>-3.4681260174945156E-3</v>
      </c>
      <c r="L19" s="16">
        <f>JNJ!E18</f>
        <v>-0.8739677564086179</v>
      </c>
      <c r="M19" s="16">
        <f>CSX!D18</f>
        <v>7.8794149006771938E-3</v>
      </c>
      <c r="N19" s="16">
        <f>CSX!E18</f>
        <v>1.9856125549706529</v>
      </c>
      <c r="O19" s="16">
        <f>'Q6'!C31/252</f>
        <v>8.4126984126984129E-5</v>
      </c>
      <c r="P19" s="16">
        <f t="shared" si="2"/>
        <v>-3.5522530016214998E-3</v>
      </c>
      <c r="Q19" s="16">
        <f t="shared" si="3"/>
        <v>7.7952879165502096E-3</v>
      </c>
      <c r="R19" s="16">
        <f t="shared" si="4"/>
        <v>-3.3787964867596177E-3</v>
      </c>
      <c r="S19" s="16"/>
      <c r="U19" s="3" t="s">
        <v>132</v>
      </c>
    </row>
    <row r="20" spans="2:22">
      <c r="B20" s="3" t="s">
        <v>133</v>
      </c>
      <c r="C20" s="3">
        <v>2911.65</v>
      </c>
      <c r="D20" s="3">
        <v>2927.22</v>
      </c>
      <c r="E20" s="3">
        <v>2909.27</v>
      </c>
      <c r="F20" s="3">
        <v>2914</v>
      </c>
      <c r="G20" s="3">
        <v>2914</v>
      </c>
      <c r="H20" s="3">
        <v>3101360000</v>
      </c>
      <c r="I20" s="16">
        <f t="shared" si="0"/>
        <v>2.7594661468949336E-3</v>
      </c>
      <c r="J20" s="16">
        <f t="shared" si="1"/>
        <v>0.69538546901752329</v>
      </c>
      <c r="K20" s="16">
        <f>JNJ!D19</f>
        <v>4.3424645985883211E-4</v>
      </c>
      <c r="L20" s="16">
        <f>JNJ!E19</f>
        <v>0.1094301078844257</v>
      </c>
      <c r="M20" s="16">
        <f>CSX!D19</f>
        <v>4.1861145333504544E-3</v>
      </c>
      <c r="N20" s="16">
        <f>CSX!E19</f>
        <v>1.0549008624043146</v>
      </c>
      <c r="O20" s="16">
        <f>'Q6'!C32/252</f>
        <v>8.3730158730158723E-5</v>
      </c>
      <c r="P20" s="16">
        <f t="shared" si="2"/>
        <v>3.5051630112867336E-4</v>
      </c>
      <c r="Q20" s="16">
        <f t="shared" si="3"/>
        <v>4.1023843746202954E-3</v>
      </c>
      <c r="R20" s="16">
        <f t="shared" si="4"/>
        <v>2.6757359881647751E-3</v>
      </c>
      <c r="S20" s="16"/>
    </row>
    <row r="21" spans="2:22" ht="15.75" customHeight="1">
      <c r="B21" s="3" t="s">
        <v>134</v>
      </c>
      <c r="C21" s="3">
        <v>2910.03</v>
      </c>
      <c r="D21" s="3">
        <v>2920.53</v>
      </c>
      <c r="E21" s="3">
        <v>2907.5</v>
      </c>
      <c r="F21" s="3">
        <v>2913.98</v>
      </c>
      <c r="G21" s="3">
        <v>2913.98</v>
      </c>
      <c r="H21" s="3">
        <v>3461680000</v>
      </c>
      <c r="I21" s="16">
        <f t="shared" si="0"/>
        <v>-6.8634415355334628E-6</v>
      </c>
      <c r="J21" s="16">
        <f t="shared" si="1"/>
        <v>-1.7295872669544326E-3</v>
      </c>
      <c r="K21" s="16">
        <f>JNJ!D20</f>
        <v>-3.6191410597291709E-4</v>
      </c>
      <c r="L21" s="16">
        <f>JNJ!E20</f>
        <v>-9.1202354705175112E-2</v>
      </c>
      <c r="M21" s="16">
        <f>CSX!D20</f>
        <v>-2.1581877156216264E-3</v>
      </c>
      <c r="N21" s="16">
        <f>CSX!E20</f>
        <v>-0.54386330433664987</v>
      </c>
      <c r="O21" s="16">
        <f>'Q6'!C33/252</f>
        <v>8.3333333333333344E-5</v>
      </c>
      <c r="P21" s="16">
        <f t="shared" si="2"/>
        <v>-4.4524743930625041E-4</v>
      </c>
      <c r="Q21" s="16">
        <f t="shared" si="3"/>
        <v>-2.2415210489549597E-3</v>
      </c>
      <c r="R21" s="16">
        <f t="shared" si="4"/>
        <v>-9.0196774868866813E-5</v>
      </c>
      <c r="S21" s="16"/>
    </row>
    <row r="22" spans="2:22" ht="15.75" customHeight="1">
      <c r="B22" s="3" t="s">
        <v>135</v>
      </c>
      <c r="C22" s="3">
        <v>2926.29</v>
      </c>
      <c r="D22" s="3">
        <v>2937.06</v>
      </c>
      <c r="E22" s="3">
        <v>2917.91</v>
      </c>
      <c r="F22" s="3">
        <v>2924.59</v>
      </c>
      <c r="G22" s="3">
        <v>2924.59</v>
      </c>
      <c r="H22" s="3">
        <v>3375890000</v>
      </c>
      <c r="I22" s="16">
        <f t="shared" si="0"/>
        <v>3.6344555873070567E-3</v>
      </c>
      <c r="J22" s="16">
        <f t="shared" si="1"/>
        <v>0.91588280800137833</v>
      </c>
      <c r="K22" s="16">
        <f>JNJ!D21</f>
        <v>1.094090777592604E-2</v>
      </c>
      <c r="L22" s="16">
        <f>JNJ!E21</f>
        <v>2.7571087595333621</v>
      </c>
      <c r="M22" s="16">
        <f>CSX!D21</f>
        <v>1.3147238864004795E-2</v>
      </c>
      <c r="N22" s="16">
        <f>CSX!E21</f>
        <v>3.3131041937292083</v>
      </c>
      <c r="O22" s="16">
        <f>'Q6'!C34/252</f>
        <v>8.4126984126984129E-5</v>
      </c>
      <c r="P22" s="16">
        <f t="shared" si="2"/>
        <v>1.0856780791799057E-2</v>
      </c>
      <c r="Q22" s="16">
        <f t="shared" si="3"/>
        <v>1.3063111879877812E-2</v>
      </c>
      <c r="R22" s="16">
        <f t="shared" si="4"/>
        <v>3.5503286031800725E-3</v>
      </c>
      <c r="S22" s="16"/>
    </row>
    <row r="23" spans="2:22" ht="15.75" customHeight="1">
      <c r="B23" s="3" t="s">
        <v>136</v>
      </c>
      <c r="C23" s="3">
        <v>2923.8</v>
      </c>
      <c r="D23" s="3">
        <v>2931.42</v>
      </c>
      <c r="E23" s="3">
        <v>2919.37</v>
      </c>
      <c r="F23" s="3">
        <v>2923.43</v>
      </c>
      <c r="G23" s="3">
        <v>2923.43</v>
      </c>
      <c r="H23" s="3">
        <v>3432620000</v>
      </c>
      <c r="I23" s="16">
        <f t="shared" si="0"/>
        <v>-3.967154747124362E-4</v>
      </c>
      <c r="J23" s="16">
        <f t="shared" si="1"/>
        <v>-9.9972299627533928E-2</v>
      </c>
      <c r="K23" s="16">
        <f>JNJ!D22</f>
        <v>5.639248544621691E-3</v>
      </c>
      <c r="L23" s="16">
        <f>JNJ!E22</f>
        <v>1.4210906332446662</v>
      </c>
      <c r="M23" s="16">
        <f>CSX!D22</f>
        <v>-9.3733001590271814E-3</v>
      </c>
      <c r="N23" s="16">
        <f>CSX!E22</f>
        <v>-2.3620716400748498</v>
      </c>
      <c r="O23" s="16">
        <f>'Q6'!C35/252</f>
        <v>8.4523809523809522E-5</v>
      </c>
      <c r="P23" s="16">
        <f t="shared" si="2"/>
        <v>5.5547247350978815E-3</v>
      </c>
      <c r="Q23" s="16">
        <f t="shared" si="3"/>
        <v>-9.4578239685509918E-3</v>
      </c>
      <c r="R23" s="16">
        <f t="shared" si="4"/>
        <v>-4.8123928423624571E-4</v>
      </c>
      <c r="S23" s="16"/>
    </row>
    <row r="24" spans="2:22" ht="15.75" customHeight="1">
      <c r="B24" s="3" t="s">
        <v>137</v>
      </c>
      <c r="C24" s="3">
        <v>2931.69</v>
      </c>
      <c r="D24" s="3">
        <v>2939.86</v>
      </c>
      <c r="E24" s="3">
        <v>2921.36</v>
      </c>
      <c r="F24" s="3">
        <v>2925.51</v>
      </c>
      <c r="G24" s="3">
        <v>2925.51</v>
      </c>
      <c r="H24" s="3">
        <v>3625510000</v>
      </c>
      <c r="I24" s="16">
        <f t="shared" si="0"/>
        <v>7.1124001534755626E-4</v>
      </c>
      <c r="J24" s="16">
        <f t="shared" si="1"/>
        <v>0.17923248386758417</v>
      </c>
      <c r="K24" s="16">
        <f>JNJ!D23</f>
        <v>-1.0374971009631303E-2</v>
      </c>
      <c r="L24" s="16">
        <f>JNJ!E23</f>
        <v>-2.6144926944270885</v>
      </c>
      <c r="M24" s="16">
        <f>CSX!D23</f>
        <v>8.8401578379573489E-3</v>
      </c>
      <c r="N24" s="16">
        <f>CSX!E23</f>
        <v>2.227719775165252</v>
      </c>
      <c r="O24" s="16">
        <f>'Q6'!C36/252</f>
        <v>8.4920634920634928E-5</v>
      </c>
      <c r="P24" s="16">
        <f t="shared" si="2"/>
        <v>-1.0459891644551939E-2</v>
      </c>
      <c r="Q24" s="16">
        <f t="shared" si="3"/>
        <v>8.7552372030367132E-3</v>
      </c>
      <c r="R24" s="16">
        <f t="shared" si="4"/>
        <v>6.2631938042692137E-4</v>
      </c>
      <c r="S24" s="16"/>
    </row>
    <row r="25" spans="2:22" ht="15.75" customHeight="1">
      <c r="B25" s="3" t="s">
        <v>138</v>
      </c>
      <c r="C25" s="3">
        <v>2919.35</v>
      </c>
      <c r="D25" s="3">
        <v>2919.78</v>
      </c>
      <c r="E25" s="3">
        <v>2883.92</v>
      </c>
      <c r="F25" s="3">
        <v>2901.61</v>
      </c>
      <c r="G25" s="3">
        <v>2901.61</v>
      </c>
      <c r="H25" s="3">
        <v>3510370000</v>
      </c>
      <c r="I25" s="16">
        <f t="shared" si="0"/>
        <v>-8.2030691043885728E-3</v>
      </c>
      <c r="J25" s="16">
        <f t="shared" si="1"/>
        <v>-2.0671734143059202</v>
      </c>
      <c r="K25" s="16">
        <f>JNJ!D24</f>
        <v>2.2988556082856903E-3</v>
      </c>
      <c r="L25" s="16">
        <f>JNJ!E24</f>
        <v>0.57931161328799397</v>
      </c>
      <c r="M25" s="16">
        <f>CSX!D24</f>
        <v>-4.2763018676280108E-3</v>
      </c>
      <c r="N25" s="16">
        <f>CSX!E24</f>
        <v>-1.0776280706422587</v>
      </c>
      <c r="O25" s="16">
        <f>'Q6'!C37/252</f>
        <v>8.5317460317460307E-5</v>
      </c>
      <c r="P25" s="16">
        <f t="shared" si="2"/>
        <v>2.2135381479682298E-3</v>
      </c>
      <c r="Q25" s="16">
        <f t="shared" si="3"/>
        <v>-4.3616193279454709E-3</v>
      </c>
      <c r="R25" s="16">
        <f t="shared" si="4"/>
        <v>-8.2883865647060337E-3</v>
      </c>
      <c r="S25" s="16"/>
    </row>
    <row r="26" spans="2:22" ht="15.75" customHeight="1">
      <c r="B26" s="3" t="s">
        <v>139</v>
      </c>
      <c r="C26" s="3">
        <v>2902.54</v>
      </c>
      <c r="D26" s="3">
        <v>2909.64</v>
      </c>
      <c r="E26" s="3">
        <v>2869.29</v>
      </c>
      <c r="F26" s="3">
        <v>2885.57</v>
      </c>
      <c r="G26" s="3">
        <v>2885.57</v>
      </c>
      <c r="H26" s="3">
        <v>3340820000</v>
      </c>
      <c r="I26" s="16">
        <f t="shared" si="0"/>
        <v>-5.543301253226848E-3</v>
      </c>
      <c r="J26" s="16">
        <f t="shared" si="1"/>
        <v>-1.3969119158131658</v>
      </c>
      <c r="K26" s="16">
        <f>JNJ!D25</f>
        <v>-1.7956663032365292E-3</v>
      </c>
      <c r="L26" s="16">
        <f>JNJ!E25</f>
        <v>-0.45250790841560534</v>
      </c>
      <c r="M26" s="16">
        <f>CSX!D25</f>
        <v>-1.6084307239003304E-3</v>
      </c>
      <c r="N26" s="16">
        <f>CSX!E25</f>
        <v>-0.40532454242288324</v>
      </c>
      <c r="O26" s="16">
        <f>'Q6'!C38/252</f>
        <v>8.5714285714285713E-5</v>
      </c>
      <c r="P26" s="16">
        <f t="shared" si="2"/>
        <v>-1.881380588950815E-3</v>
      </c>
      <c r="Q26" s="16">
        <f t="shared" si="3"/>
        <v>-1.6941450096146162E-3</v>
      </c>
      <c r="R26" s="16">
        <f t="shared" si="4"/>
        <v>-5.6290155389411333E-3</v>
      </c>
      <c r="S26" s="16"/>
    </row>
    <row r="27" spans="2:22" ht="15.75" customHeight="1">
      <c r="B27" s="3" t="s">
        <v>140</v>
      </c>
      <c r="C27" s="3">
        <v>2877.53</v>
      </c>
      <c r="D27" s="3">
        <v>2889.45</v>
      </c>
      <c r="E27" s="3">
        <v>2862.08</v>
      </c>
      <c r="F27" s="3">
        <v>2884.43</v>
      </c>
      <c r="G27" s="3">
        <v>2884.43</v>
      </c>
      <c r="H27" s="3">
        <v>3381820000</v>
      </c>
      <c r="I27" s="16">
        <f t="shared" si="0"/>
        <v>-3.951473188331464E-4</v>
      </c>
      <c r="J27" s="16">
        <f t="shared" si="1"/>
        <v>-9.9577124345952894E-2</v>
      </c>
      <c r="K27" s="16">
        <f>JNJ!D26</f>
        <v>2.0826253753021542E-3</v>
      </c>
      <c r="L27" s="16">
        <f>JNJ!E26</f>
        <v>0.52482159457614286</v>
      </c>
      <c r="M27" s="16">
        <f>CSX!D26</f>
        <v>2.8127159906832771E-3</v>
      </c>
      <c r="N27" s="16">
        <f>CSX!E26</f>
        <v>0.70880442965218582</v>
      </c>
      <c r="O27" s="16">
        <f>'Q6'!C39/252</f>
        <v>8.5317460317460307E-5</v>
      </c>
      <c r="P27" s="16">
        <f t="shared" si="2"/>
        <v>1.9973079149846937E-3</v>
      </c>
      <c r="Q27" s="16">
        <f t="shared" si="3"/>
        <v>2.7273985303658166E-3</v>
      </c>
      <c r="R27" s="16">
        <f t="shared" si="4"/>
        <v>-4.8046477915060672E-4</v>
      </c>
      <c r="S27" s="16"/>
    </row>
    <row r="28" spans="2:22" ht="15.75" customHeight="1">
      <c r="B28" s="3" t="s">
        <v>141</v>
      </c>
      <c r="C28" s="3">
        <v>2882.51</v>
      </c>
      <c r="D28" s="3">
        <v>2894.83</v>
      </c>
      <c r="E28" s="3">
        <v>2874.27</v>
      </c>
      <c r="F28" s="3">
        <v>2880.34</v>
      </c>
      <c r="G28" s="3">
        <v>2880.34</v>
      </c>
      <c r="H28" s="3">
        <v>3531690000</v>
      </c>
      <c r="I28" s="16">
        <f t="shared" si="0"/>
        <v>-1.4189640475695234E-3</v>
      </c>
      <c r="J28" s="16">
        <f t="shared" si="1"/>
        <v>-0.35757893998751988</v>
      </c>
      <c r="K28" s="16">
        <f>JNJ!D27</f>
        <v>-1.3640851985346181E-3</v>
      </c>
      <c r="L28" s="16">
        <f>JNJ!E27</f>
        <v>-0.34374947003072376</v>
      </c>
      <c r="M28" s="16">
        <f>CSX!D27</f>
        <v>-2.0082201207790185E-3</v>
      </c>
      <c r="N28" s="16">
        <f>CSX!E27</f>
        <v>-0.50607147043631262</v>
      </c>
      <c r="O28" s="16">
        <f>'Q6'!C40/252</f>
        <v>8.6111111111111119E-5</v>
      </c>
      <c r="P28" s="16">
        <f t="shared" si="2"/>
        <v>-1.4501963096457291E-3</v>
      </c>
      <c r="Q28" s="16">
        <f t="shared" si="3"/>
        <v>-2.0943312318901296E-3</v>
      </c>
      <c r="R28" s="16">
        <f t="shared" si="4"/>
        <v>-1.5050751586806344E-3</v>
      </c>
      <c r="S28" s="16"/>
    </row>
    <row r="29" spans="2:22" ht="15.75" customHeight="1">
      <c r="B29" s="3" t="s">
        <v>142</v>
      </c>
      <c r="C29" s="3">
        <v>2873.9</v>
      </c>
      <c r="D29" s="3">
        <v>2874.02</v>
      </c>
      <c r="E29" s="3">
        <v>2784.86</v>
      </c>
      <c r="F29" s="3">
        <v>2785.68</v>
      </c>
      <c r="G29" s="3">
        <v>2785.68</v>
      </c>
      <c r="H29" s="3">
        <v>4554260000</v>
      </c>
      <c r="I29" s="16">
        <f t="shared" si="0"/>
        <v>-3.3416333989061714E-2</v>
      </c>
      <c r="J29" s="16">
        <f t="shared" si="1"/>
        <v>-8.4209161652435522</v>
      </c>
      <c r="K29" s="16">
        <f>JNJ!D28</f>
        <v>-1.0616564737990306E-2</v>
      </c>
      <c r="L29" s="16">
        <f>JNJ!E28</f>
        <v>-2.6753743139735571</v>
      </c>
      <c r="M29" s="16">
        <f>CSX!D28</f>
        <v>-7.0084874889931217E-2</v>
      </c>
      <c r="N29" s="16">
        <f>CSX!E28</f>
        <v>-17.661388472262665</v>
      </c>
      <c r="O29" s="16">
        <f>'Q6'!C41/252</f>
        <v>8.6507936507936511E-5</v>
      </c>
      <c r="P29" s="16">
        <f t="shared" si="2"/>
        <v>-1.0703072674498243E-2</v>
      </c>
      <c r="Q29" s="16">
        <f t="shared" si="3"/>
        <v>-7.0171382826439158E-2</v>
      </c>
      <c r="R29" s="16">
        <f t="shared" si="4"/>
        <v>-3.3502841925569647E-2</v>
      </c>
      <c r="S29" s="16"/>
    </row>
    <row r="30" spans="2:22" ht="15.75" customHeight="1">
      <c r="B30" s="3" t="s">
        <v>143</v>
      </c>
      <c r="C30" s="3">
        <v>2776.87</v>
      </c>
      <c r="D30" s="3">
        <v>2795.14</v>
      </c>
      <c r="E30" s="3">
        <v>2710.51</v>
      </c>
      <c r="F30" s="3">
        <v>2728.37</v>
      </c>
      <c r="G30" s="3">
        <v>2728.37</v>
      </c>
      <c r="H30" s="3">
        <v>4914090000</v>
      </c>
      <c r="I30" s="16">
        <f t="shared" si="0"/>
        <v>-2.0787647463574973E-2</v>
      </c>
      <c r="J30" s="16">
        <f t="shared" si="1"/>
        <v>-5.2384871608208936</v>
      </c>
      <c r="K30" s="16">
        <f>JNJ!D29</f>
        <v>-2.8650192908383731E-2</v>
      </c>
      <c r="L30" s="16">
        <f>JNJ!E29</f>
        <v>-7.2198486129127</v>
      </c>
      <c r="M30" s="16">
        <f>CSX!D29</f>
        <v>-1.1422130454987679E-2</v>
      </c>
      <c r="N30" s="16">
        <f>CSX!E29</f>
        <v>-2.8783768746568952</v>
      </c>
      <c r="O30" s="16">
        <f>'Q6'!C42/252</f>
        <v>8.4920634920634928E-5</v>
      </c>
      <c r="P30" s="16">
        <f t="shared" si="2"/>
        <v>-2.8735113543304366E-2</v>
      </c>
      <c r="Q30" s="16">
        <f t="shared" si="3"/>
        <v>-1.1507051089908314E-2</v>
      </c>
      <c r="R30" s="16">
        <f t="shared" si="4"/>
        <v>-2.0872568098495609E-2</v>
      </c>
      <c r="S30" s="16"/>
    </row>
    <row r="31" spans="2:22" ht="15.75" customHeight="1">
      <c r="B31" s="3" t="s">
        <v>144</v>
      </c>
      <c r="C31" s="3">
        <v>2770.54</v>
      </c>
      <c r="D31" s="3">
        <v>2775.77</v>
      </c>
      <c r="E31" s="3">
        <v>2729.44</v>
      </c>
      <c r="F31" s="3">
        <v>2767.13</v>
      </c>
      <c r="G31" s="3">
        <v>2767.13</v>
      </c>
      <c r="H31" s="3">
        <v>4024010000</v>
      </c>
      <c r="I31" s="16">
        <f t="shared" si="0"/>
        <v>1.4106320709680948E-2</v>
      </c>
      <c r="J31" s="16">
        <f t="shared" si="1"/>
        <v>3.5547928188395987</v>
      </c>
      <c r="K31" s="16">
        <f>JNJ!D30</f>
        <v>2.2418058384671946E-4</v>
      </c>
      <c r="L31" s="16">
        <f>JNJ!E30</f>
        <v>5.6493507129373302E-2</v>
      </c>
      <c r="M31" s="16">
        <f>CSX!D30</f>
        <v>2.0580660841459437E-2</v>
      </c>
      <c r="N31" s="16">
        <f>CSX!E30</f>
        <v>5.1863265320477785</v>
      </c>
      <c r="O31" s="16">
        <f>'Q6'!C43/252</f>
        <v>8.4920634920634928E-5</v>
      </c>
      <c r="P31" s="16">
        <f t="shared" si="2"/>
        <v>1.3925994892608455E-4</v>
      </c>
      <c r="Q31" s="16">
        <f t="shared" si="3"/>
        <v>2.0495740206538802E-2</v>
      </c>
      <c r="R31" s="16">
        <f t="shared" si="4"/>
        <v>1.4021400074760312E-2</v>
      </c>
      <c r="S31" s="16"/>
    </row>
    <row r="32" spans="2:22" ht="15.75" customHeight="1">
      <c r="B32" s="3" t="s">
        <v>145</v>
      </c>
      <c r="C32" s="3">
        <v>2763.83</v>
      </c>
      <c r="D32" s="3">
        <v>2775.99</v>
      </c>
      <c r="E32" s="3">
        <v>2749.03</v>
      </c>
      <c r="F32" s="3">
        <v>2750.79</v>
      </c>
      <c r="G32" s="3">
        <v>2750.79</v>
      </c>
      <c r="H32" s="3">
        <v>3327160000</v>
      </c>
      <c r="I32" s="16">
        <f t="shared" si="0"/>
        <v>-5.922538841602318E-3</v>
      </c>
      <c r="J32" s="16">
        <f t="shared" si="1"/>
        <v>-1.4924797880837841</v>
      </c>
      <c r="K32" s="16">
        <f>JNJ!D31</f>
        <v>5.9732752326754923E-4</v>
      </c>
      <c r="L32" s="16">
        <f>JNJ!E31</f>
        <v>0.15052653586342241</v>
      </c>
      <c r="M32" s="16">
        <f>CSX!D31</f>
        <v>9.357861173069363E-3</v>
      </c>
      <c r="N32" s="16">
        <f>CSX!E31</f>
        <v>2.3581810156134795</v>
      </c>
      <c r="O32" s="16">
        <f>'Q6'!C44/252</f>
        <v>8.6111111111111119E-5</v>
      </c>
      <c r="P32" s="16">
        <f t="shared" si="2"/>
        <v>5.1121641215643809E-4</v>
      </c>
      <c r="Q32" s="16">
        <f t="shared" si="3"/>
        <v>9.2717500619582515E-3</v>
      </c>
      <c r="R32" s="16">
        <f t="shared" si="4"/>
        <v>-6.0086499527134294E-3</v>
      </c>
      <c r="S32" s="16"/>
    </row>
    <row r="33" spans="2:19" ht="15.75" customHeight="1">
      <c r="B33" s="3" t="s">
        <v>146</v>
      </c>
      <c r="C33" s="3">
        <v>2767.05</v>
      </c>
      <c r="D33" s="3">
        <v>2813.46</v>
      </c>
      <c r="E33" s="3">
        <v>2766.91</v>
      </c>
      <c r="F33" s="3">
        <v>2809.92</v>
      </c>
      <c r="G33" s="3">
        <v>2809.92</v>
      </c>
      <c r="H33" s="3">
        <v>3460260000</v>
      </c>
      <c r="I33" s="16">
        <f t="shared" si="0"/>
        <v>2.1267870038650147E-2</v>
      </c>
      <c r="J33" s="16">
        <f t="shared" si="1"/>
        <v>5.3595032497398369</v>
      </c>
      <c r="K33" s="16">
        <f>JNJ!D32</f>
        <v>1.9297562677152776E-2</v>
      </c>
      <c r="L33" s="16">
        <f>JNJ!E32</f>
        <v>4.8629857946424995</v>
      </c>
      <c r="M33" s="16">
        <f>CSX!D32</f>
        <v>1.8734025666437695E-2</v>
      </c>
      <c r="N33" s="16">
        <f>CSX!E32</f>
        <v>4.7209744679422991</v>
      </c>
      <c r="O33" s="16">
        <f>'Q6'!C45/252</f>
        <v>8.6904761904761904E-5</v>
      </c>
      <c r="P33" s="16">
        <f t="shared" si="2"/>
        <v>1.9210657915248015E-2</v>
      </c>
      <c r="Q33" s="16">
        <f t="shared" si="3"/>
        <v>1.8647120904532934E-2</v>
      </c>
      <c r="R33" s="16">
        <f t="shared" si="4"/>
        <v>2.1180965276745387E-2</v>
      </c>
      <c r="S33" s="16"/>
    </row>
    <row r="34" spans="2:19" ht="15.75" customHeight="1">
      <c r="B34" s="3" t="s">
        <v>147</v>
      </c>
      <c r="C34" s="3">
        <v>2811.67</v>
      </c>
      <c r="D34" s="3">
        <v>2816.94</v>
      </c>
      <c r="E34" s="3">
        <v>2781.81</v>
      </c>
      <c r="F34" s="3">
        <v>2809.21</v>
      </c>
      <c r="G34" s="3">
        <v>2809.21</v>
      </c>
      <c r="H34" s="3">
        <v>3347090000</v>
      </c>
      <c r="I34" s="16">
        <f t="shared" si="0"/>
        <v>-2.5270816079308065E-4</v>
      </c>
      <c r="J34" s="16">
        <f t="shared" si="1"/>
        <v>-6.3682456519856323E-2</v>
      </c>
      <c r="K34" s="16">
        <f>JNJ!D33</f>
        <v>2.1014039250351099E-2</v>
      </c>
      <c r="L34" s="16">
        <f>JNJ!E33</f>
        <v>5.2955378910884772</v>
      </c>
      <c r="M34" s="16">
        <f>CSX!D33</f>
        <v>-2.0853253113573375E-2</v>
      </c>
      <c r="N34" s="16">
        <f>CSX!E33</f>
        <v>-5.2550197846204902</v>
      </c>
      <c r="O34" s="16">
        <f>'Q6'!C46/252</f>
        <v>8.730158730158731E-5</v>
      </c>
      <c r="P34" s="16">
        <f t="shared" si="2"/>
        <v>2.0926737663049512E-2</v>
      </c>
      <c r="Q34" s="16">
        <f t="shared" si="3"/>
        <v>-2.0940554700874962E-2</v>
      </c>
      <c r="R34" s="16">
        <f t="shared" si="4"/>
        <v>-3.4000974809466798E-4</v>
      </c>
      <c r="S34" s="16"/>
    </row>
    <row r="35" spans="2:19" ht="15.75" customHeight="1">
      <c r="B35" s="3" t="s">
        <v>148</v>
      </c>
      <c r="C35" s="3">
        <v>2802</v>
      </c>
      <c r="D35" s="3">
        <v>2806.04</v>
      </c>
      <c r="E35" s="3">
        <v>2755.18</v>
      </c>
      <c r="F35" s="3">
        <v>2768.78</v>
      </c>
      <c r="G35" s="3">
        <v>2768.78</v>
      </c>
      <c r="H35" s="3">
        <v>3639300000</v>
      </c>
      <c r="I35" s="16">
        <f t="shared" si="0"/>
        <v>-1.4496515061645461E-2</v>
      </c>
      <c r="J35" s="16">
        <f t="shared" si="1"/>
        <v>-3.653121795534656</v>
      </c>
      <c r="K35" s="16">
        <f>JNJ!D34</f>
        <v>2.8674091222805488E-4</v>
      </c>
      <c r="L35" s="16">
        <f>JNJ!E34</f>
        <v>7.2258709881469832E-2</v>
      </c>
      <c r="M35" s="16">
        <f>CSX!D34</f>
        <v>-2.956555899086747E-2</v>
      </c>
      <c r="N35" s="16">
        <f>CSX!E34</f>
        <v>-7.4505208656986026</v>
      </c>
      <c r="O35" s="16">
        <f>'Q6'!C47/252</f>
        <v>8.6904761904761904E-5</v>
      </c>
      <c r="P35" s="16">
        <f t="shared" si="2"/>
        <v>1.9983615032329299E-4</v>
      </c>
      <c r="Q35" s="16">
        <f t="shared" si="3"/>
        <v>-2.965246375277223E-2</v>
      </c>
      <c r="R35" s="16">
        <f t="shared" si="4"/>
        <v>-1.4583419823550223E-2</v>
      </c>
      <c r="S35" s="16"/>
    </row>
    <row r="36" spans="2:19" ht="15.75" customHeight="1">
      <c r="B36" s="3" t="s">
        <v>149</v>
      </c>
      <c r="C36" s="3">
        <v>2775.66</v>
      </c>
      <c r="D36" s="3">
        <v>2797.77</v>
      </c>
      <c r="E36" s="3">
        <v>2760.27</v>
      </c>
      <c r="F36" s="3">
        <v>2767.78</v>
      </c>
      <c r="G36" s="3">
        <v>2767.78</v>
      </c>
      <c r="H36" s="3">
        <v>3593940000</v>
      </c>
      <c r="I36" s="16">
        <f t="shared" si="0"/>
        <v>-3.6123513910236955E-4</v>
      </c>
      <c r="J36" s="16">
        <f t="shared" si="1"/>
        <v>-9.1031255053797125E-2</v>
      </c>
      <c r="K36" s="16">
        <f>JNJ!D35</f>
        <v>-3.23119180685564E-3</v>
      </c>
      <c r="L36" s="16">
        <f>JNJ!E35</f>
        <v>-0.81426033532762132</v>
      </c>
      <c r="M36" s="16">
        <f>CSX!D35</f>
        <v>-1.0396336220612055E-2</v>
      </c>
      <c r="N36" s="16">
        <f>CSX!E35</f>
        <v>-2.6198767275942378</v>
      </c>
      <c r="O36" s="16">
        <f>'Q6'!C48/252</f>
        <v>8.6904761904761904E-5</v>
      </c>
      <c r="P36" s="16">
        <f t="shared" si="2"/>
        <v>-3.318096568760402E-3</v>
      </c>
      <c r="Q36" s="16">
        <f t="shared" si="3"/>
        <v>-1.0483240982516817E-2</v>
      </c>
      <c r="R36" s="16">
        <f t="shared" si="4"/>
        <v>-4.4813990100713144E-4</v>
      </c>
      <c r="S36" s="16"/>
    </row>
    <row r="37" spans="2:19" ht="15.75" customHeight="1">
      <c r="B37" s="3" t="s">
        <v>150</v>
      </c>
      <c r="C37" s="3">
        <v>2773.94</v>
      </c>
      <c r="D37" s="3">
        <v>2778.94</v>
      </c>
      <c r="E37" s="3">
        <v>2749.22</v>
      </c>
      <c r="F37" s="3">
        <v>2755.88</v>
      </c>
      <c r="G37" s="3">
        <v>2755.88</v>
      </c>
      <c r="H37" s="3">
        <v>3331270000</v>
      </c>
      <c r="I37" s="16">
        <f t="shared" si="0"/>
        <v>-4.3087439887895167E-3</v>
      </c>
      <c r="J37" s="16">
        <f t="shared" si="1"/>
        <v>-1.0858034851749583</v>
      </c>
      <c r="K37" s="16">
        <f>JNJ!D36</f>
        <v>-2.6646518514942168E-3</v>
      </c>
      <c r="L37" s="16">
        <f>JNJ!E36</f>
        <v>-0.6714922665765426</v>
      </c>
      <c r="M37" s="16">
        <f>CSX!D36</f>
        <v>5.4309945650303929E-3</v>
      </c>
      <c r="N37" s="16">
        <f>CSX!E36</f>
        <v>1.3686106303876591</v>
      </c>
      <c r="O37" s="16">
        <f>'Q6'!C49/252</f>
        <v>8.6507936507936511E-5</v>
      </c>
      <c r="P37" s="16">
        <f t="shared" si="2"/>
        <v>-2.7511597880021535E-3</v>
      </c>
      <c r="Q37" s="16">
        <f t="shared" si="3"/>
        <v>5.3444866285224562E-3</v>
      </c>
      <c r="R37" s="16">
        <f t="shared" si="4"/>
        <v>-4.3952519252974534E-3</v>
      </c>
      <c r="S37" s="16"/>
    </row>
    <row r="38" spans="2:19" ht="15.75" customHeight="1">
      <c r="B38" s="3" t="s">
        <v>151</v>
      </c>
      <c r="C38" s="3">
        <v>2721.03</v>
      </c>
      <c r="D38" s="3">
        <v>2753.59</v>
      </c>
      <c r="E38" s="3">
        <v>2691.43</v>
      </c>
      <c r="F38" s="3">
        <v>2740.69</v>
      </c>
      <c r="G38" s="3">
        <v>2740.69</v>
      </c>
      <c r="H38" s="3">
        <v>4373710000</v>
      </c>
      <c r="I38" s="16">
        <f t="shared" si="0"/>
        <v>-5.5270973242133609E-3</v>
      </c>
      <c r="J38" s="16">
        <f t="shared" si="1"/>
        <v>-1.392828525701767</v>
      </c>
      <c r="K38" s="16">
        <f>JNJ!D37</f>
        <v>1.8012811080121121E-3</v>
      </c>
      <c r="L38" s="16">
        <f>JNJ!E37</f>
        <v>0.45392283921905224</v>
      </c>
      <c r="M38" s="16">
        <f>CSX!D37</f>
        <v>-2.2053771718521069E-2</v>
      </c>
      <c r="N38" s="16">
        <f>CSX!E37</f>
        <v>-5.5575504730673098</v>
      </c>
      <c r="O38" s="16">
        <f>'Q6'!C50/252</f>
        <v>8.7698412698412689E-5</v>
      </c>
      <c r="P38" s="16">
        <f t="shared" si="2"/>
        <v>1.7135826953136994E-3</v>
      </c>
      <c r="Q38" s="16">
        <f t="shared" si="3"/>
        <v>-2.2141470131219483E-2</v>
      </c>
      <c r="R38" s="16">
        <f t="shared" si="4"/>
        <v>-5.6147957369117735E-3</v>
      </c>
      <c r="S38" s="16"/>
    </row>
    <row r="39" spans="2:19" ht="15.75" customHeight="1">
      <c r="B39" s="3" t="s">
        <v>152</v>
      </c>
      <c r="C39" s="3">
        <v>2737.87</v>
      </c>
      <c r="D39" s="3">
        <v>2742.59</v>
      </c>
      <c r="E39" s="3">
        <v>2651.89</v>
      </c>
      <c r="F39" s="3">
        <v>2656.1</v>
      </c>
      <c r="G39" s="3">
        <v>2656.1</v>
      </c>
      <c r="H39" s="3">
        <v>4738670000</v>
      </c>
      <c r="I39" s="16">
        <f t="shared" si="0"/>
        <v>-3.135083200711912E-2</v>
      </c>
      <c r="J39" s="16">
        <f t="shared" si="1"/>
        <v>-7.9004096657940179</v>
      </c>
      <c r="K39" s="16">
        <f>JNJ!D38</f>
        <v>-1.0564539406852737E-2</v>
      </c>
      <c r="L39" s="16">
        <f>JNJ!E38</f>
        <v>-2.6622639305268896</v>
      </c>
      <c r="M39" s="16">
        <f>CSX!D38</f>
        <v>-1.3712290379117162E-2</v>
      </c>
      <c r="N39" s="16">
        <f>CSX!E38</f>
        <v>-3.4554971755375248</v>
      </c>
      <c r="O39" s="16">
        <f>'Q6'!C51/252</f>
        <v>8.730158730158731E-5</v>
      </c>
      <c r="P39" s="16">
        <f t="shared" si="2"/>
        <v>-1.0651840994154324E-2</v>
      </c>
      <c r="Q39" s="16">
        <f t="shared" si="3"/>
        <v>-1.3799591966418749E-2</v>
      </c>
      <c r="R39" s="16">
        <f t="shared" si="4"/>
        <v>-3.1438133594420707E-2</v>
      </c>
      <c r="S39" s="16"/>
    </row>
    <row r="40" spans="2:19" ht="15.75" customHeight="1">
      <c r="B40" s="3" t="s">
        <v>153</v>
      </c>
      <c r="C40" s="3">
        <v>2674.88</v>
      </c>
      <c r="D40" s="3">
        <v>2722.7</v>
      </c>
      <c r="E40" s="3">
        <v>2667.84</v>
      </c>
      <c r="F40" s="3">
        <v>2705.57</v>
      </c>
      <c r="G40" s="3">
        <v>2705.57</v>
      </c>
      <c r="H40" s="3">
        <v>4663930000</v>
      </c>
      <c r="I40" s="16">
        <f t="shared" si="0"/>
        <v>1.8453729479332191E-2</v>
      </c>
      <c r="J40" s="16">
        <f t="shared" si="1"/>
        <v>4.6503398287917124</v>
      </c>
      <c r="K40" s="16">
        <f>JNJ!D39</f>
        <v>7.2480880592338988E-3</v>
      </c>
      <c r="L40" s="16">
        <f>JNJ!E39</f>
        <v>1.8265181909269426</v>
      </c>
      <c r="M40" s="16">
        <f>CSX!D39</f>
        <v>7.2566190162695852E-3</v>
      </c>
      <c r="N40" s="16">
        <f>CSX!E39</f>
        <v>1.8286679920999356</v>
      </c>
      <c r="O40" s="16">
        <f>'Q6'!C52/252</f>
        <v>8.6904761904761904E-5</v>
      </c>
      <c r="P40" s="16">
        <f t="shared" si="2"/>
        <v>7.1611832973291368E-3</v>
      </c>
      <c r="Q40" s="16">
        <f t="shared" si="3"/>
        <v>7.1697142543648232E-3</v>
      </c>
      <c r="R40" s="16">
        <f t="shared" si="4"/>
        <v>1.836682471742743E-2</v>
      </c>
      <c r="S40" s="16"/>
    </row>
    <row r="41" spans="2:19" ht="15.75" customHeight="1">
      <c r="B41" s="3" t="s">
        <v>154</v>
      </c>
      <c r="C41" s="3">
        <v>2667.86</v>
      </c>
      <c r="D41" s="3">
        <v>2692.38</v>
      </c>
      <c r="E41" s="3">
        <v>2628.16</v>
      </c>
      <c r="F41" s="3">
        <v>2658.69</v>
      </c>
      <c r="G41" s="3">
        <v>2658.69</v>
      </c>
      <c r="H41" s="3">
        <v>4804330000</v>
      </c>
      <c r="I41" s="16">
        <f t="shared" si="0"/>
        <v>-1.7479090705260276E-2</v>
      </c>
      <c r="J41" s="16">
        <f t="shared" si="1"/>
        <v>-4.4047308577255899</v>
      </c>
      <c r="K41" s="16">
        <f>JNJ!D40</f>
        <v>-1.0891765568216168E-2</v>
      </c>
      <c r="L41" s="16">
        <f>JNJ!E40</f>
        <v>-2.7447249231904745</v>
      </c>
      <c r="M41" s="16">
        <f>CSX!D40</f>
        <v>-7.1047241935820226E-3</v>
      </c>
      <c r="N41" s="16">
        <f>CSX!E40</f>
        <v>-1.7903904967826696</v>
      </c>
      <c r="O41" s="16">
        <f>'Q6'!C53/252</f>
        <v>8.5714285714285713E-5</v>
      </c>
      <c r="P41" s="16">
        <f t="shared" si="2"/>
        <v>-1.0977479853930454E-2</v>
      </c>
      <c r="Q41" s="16">
        <f t="shared" si="3"/>
        <v>-7.1904384792963079E-3</v>
      </c>
      <c r="R41" s="16">
        <f t="shared" si="4"/>
        <v>-1.7564804990974563E-2</v>
      </c>
      <c r="S41" s="16"/>
    </row>
    <row r="42" spans="2:19" ht="15.75" customHeight="1">
      <c r="B42" s="3" t="s">
        <v>155</v>
      </c>
      <c r="C42" s="3">
        <v>2682.65</v>
      </c>
      <c r="D42" s="3">
        <v>2706.85</v>
      </c>
      <c r="E42" s="3">
        <v>2603.54</v>
      </c>
      <c r="F42" s="3">
        <v>2641.25</v>
      </c>
      <c r="G42" s="3">
        <v>2641.25</v>
      </c>
      <c r="H42" s="3">
        <v>4701260000</v>
      </c>
      <c r="I42" s="16">
        <f t="shared" si="0"/>
        <v>-6.5812303337732898E-3</v>
      </c>
      <c r="J42" s="16">
        <f t="shared" si="1"/>
        <v>-1.6584700441108691</v>
      </c>
      <c r="K42" s="16">
        <f>JNJ!D41</f>
        <v>4.2256246410862647E-3</v>
      </c>
      <c r="L42" s="16">
        <f>JNJ!E41</f>
        <v>1.0648574095537386</v>
      </c>
      <c r="M42" s="16">
        <f>CSX!D41</f>
        <v>-3.4949028452180299E-3</v>
      </c>
      <c r="N42" s="16">
        <f>CSX!E41</f>
        <v>-0.88071551699494355</v>
      </c>
      <c r="O42" s="16">
        <f>'Q6'!C54/252</f>
        <v>8.6111111111111119E-5</v>
      </c>
      <c r="P42" s="16">
        <f t="shared" si="2"/>
        <v>4.1395135299751532E-3</v>
      </c>
      <c r="Q42" s="16">
        <f t="shared" si="3"/>
        <v>-3.581013956329141E-3</v>
      </c>
      <c r="R42" s="16">
        <f t="shared" si="4"/>
        <v>-6.6673414448844013E-3</v>
      </c>
      <c r="S42" s="16"/>
    </row>
    <row r="43" spans="2:19" ht="15.75" customHeight="1">
      <c r="B43" s="3" t="s">
        <v>156</v>
      </c>
      <c r="C43" s="3">
        <v>2640.68</v>
      </c>
      <c r="D43" s="3">
        <v>2685.43</v>
      </c>
      <c r="E43" s="3">
        <v>2635.34</v>
      </c>
      <c r="F43" s="3">
        <v>2682.63</v>
      </c>
      <c r="G43" s="3">
        <v>2682.63</v>
      </c>
      <c r="H43" s="3">
        <v>5125600000</v>
      </c>
      <c r="I43" s="16">
        <f t="shared" si="0"/>
        <v>1.5545366655688744E-2</v>
      </c>
      <c r="J43" s="16">
        <f t="shared" si="1"/>
        <v>3.9174323972335636</v>
      </c>
      <c r="K43" s="16">
        <f>JNJ!D42</f>
        <v>2.2997558652015679E-2</v>
      </c>
      <c r="L43" s="16">
        <f>JNJ!E42</f>
        <v>5.795384780307951</v>
      </c>
      <c r="M43" s="16">
        <f>CSX!D42</f>
        <v>4.6402304283165212E-2</v>
      </c>
      <c r="N43" s="16">
        <f>CSX!E42</f>
        <v>11.693380679357633</v>
      </c>
      <c r="O43" s="16">
        <f>'Q6'!C55/252</f>
        <v>8.7698412698412689E-5</v>
      </c>
      <c r="P43" s="16">
        <f t="shared" si="2"/>
        <v>2.2909860239317265E-2</v>
      </c>
      <c r="Q43" s="16">
        <f t="shared" si="3"/>
        <v>4.6314605870466798E-2</v>
      </c>
      <c r="R43" s="16">
        <f t="shared" si="4"/>
        <v>1.5457668242990332E-2</v>
      </c>
      <c r="S43" s="16"/>
    </row>
    <row r="44" spans="2:19" ht="15.75" customHeight="1">
      <c r="B44" s="3" t="s">
        <v>157</v>
      </c>
      <c r="C44" s="3">
        <v>2705.6</v>
      </c>
      <c r="D44" s="3">
        <v>2736.69</v>
      </c>
      <c r="E44" s="3">
        <v>2705.6</v>
      </c>
      <c r="F44" s="3">
        <v>2711.74</v>
      </c>
      <c r="G44" s="3">
        <v>2711.74</v>
      </c>
      <c r="H44" s="3">
        <v>5133380000</v>
      </c>
      <c r="I44" s="16">
        <f t="shared" si="0"/>
        <v>1.0792838671999127E-2</v>
      </c>
      <c r="J44" s="16">
        <f t="shared" si="1"/>
        <v>2.7197953453437802</v>
      </c>
      <c r="K44" s="16">
        <f>JNJ!D43</f>
        <v>-5.4140779039301328E-3</v>
      </c>
      <c r="L44" s="16">
        <f>JNJ!E43</f>
        <v>-1.3643476317903935</v>
      </c>
      <c r="M44" s="16">
        <f>CSX!D43</f>
        <v>7.262809862003326E-4</v>
      </c>
      <c r="N44" s="16">
        <f>CSX!E43</f>
        <v>0.18302280852248382</v>
      </c>
      <c r="O44" s="16">
        <f>'Q6'!C56/252</f>
        <v>8.730158730158731E-5</v>
      </c>
      <c r="P44" s="16">
        <f t="shared" si="2"/>
        <v>-5.50137949123172E-3</v>
      </c>
      <c r="Q44" s="16">
        <f t="shared" si="3"/>
        <v>6.3897939889874533E-4</v>
      </c>
      <c r="R44" s="16">
        <f t="shared" si="4"/>
        <v>1.070553708469754E-2</v>
      </c>
      <c r="S44" s="16"/>
    </row>
    <row r="45" spans="2:19" ht="15.75" customHeight="1">
      <c r="B45" s="3" t="s">
        <v>158</v>
      </c>
      <c r="C45" s="3">
        <v>2717.58</v>
      </c>
      <c r="D45" s="3">
        <v>2741.67</v>
      </c>
      <c r="E45" s="3">
        <v>2708.85</v>
      </c>
      <c r="F45" s="3">
        <v>2740.37</v>
      </c>
      <c r="G45" s="3">
        <v>2740.37</v>
      </c>
      <c r="H45" s="3">
        <v>4730250000</v>
      </c>
      <c r="I45" s="16">
        <f t="shared" si="0"/>
        <v>1.0502452503904892E-2</v>
      </c>
      <c r="J45" s="16">
        <f t="shared" si="1"/>
        <v>2.6466180309840328</v>
      </c>
      <c r="K45" s="16">
        <f>JNJ!D44</f>
        <v>5.9113714221307552E-3</v>
      </c>
      <c r="L45" s="16">
        <f>JNJ!E44</f>
        <v>1.4896655983769502</v>
      </c>
      <c r="M45" s="16">
        <f>CSX!D44</f>
        <v>1.05452908119507E-2</v>
      </c>
      <c r="N45" s="16">
        <f>CSX!E44</f>
        <v>2.6574132846115766</v>
      </c>
      <c r="O45" s="16">
        <f>'Q6'!C57/252</f>
        <v>8.7698412698412689E-5</v>
      </c>
      <c r="P45" s="16">
        <f t="shared" si="2"/>
        <v>5.8236730094323426E-3</v>
      </c>
      <c r="Q45" s="16">
        <f t="shared" si="3"/>
        <v>1.0457592399252287E-2</v>
      </c>
      <c r="R45" s="16">
        <f t="shared" si="4"/>
        <v>1.041475409120648E-2</v>
      </c>
      <c r="S45" s="16"/>
    </row>
    <row r="46" spans="2:19" ht="15.75" customHeight="1">
      <c r="B46" s="3" t="s">
        <v>159</v>
      </c>
      <c r="C46" s="3">
        <v>2745.45</v>
      </c>
      <c r="D46" s="3">
        <v>2756.55</v>
      </c>
      <c r="E46" s="3">
        <v>2700.44</v>
      </c>
      <c r="F46" s="3">
        <v>2723.06</v>
      </c>
      <c r="G46" s="3">
        <v>2723.06</v>
      </c>
      <c r="H46" s="3">
        <v>4261230000</v>
      </c>
      <c r="I46" s="16">
        <f t="shared" si="0"/>
        <v>-6.3366998101070391E-3</v>
      </c>
      <c r="J46" s="16">
        <f t="shared" si="1"/>
        <v>-1.5968483521469738</v>
      </c>
      <c r="K46" s="16">
        <f>JNJ!D45</f>
        <v>-9.9476945812430645E-4</v>
      </c>
      <c r="L46" s="16">
        <f>JNJ!E45</f>
        <v>-0.25068190344732522</v>
      </c>
      <c r="M46" s="16">
        <f>CSX!D45</f>
        <v>-5.9090608695986559E-3</v>
      </c>
      <c r="N46" s="16">
        <f>CSX!E45</f>
        <v>-1.4890833391388614</v>
      </c>
      <c r="O46" s="16">
        <f>'Q6'!C58/252</f>
        <v>8.6904761904761904E-5</v>
      </c>
      <c r="P46" s="16">
        <f t="shared" si="2"/>
        <v>-1.0816742200290684E-3</v>
      </c>
      <c r="Q46" s="16">
        <f t="shared" si="3"/>
        <v>-5.9959656315034179E-3</v>
      </c>
      <c r="R46" s="16">
        <f t="shared" si="4"/>
        <v>-6.4236045720118011E-3</v>
      </c>
      <c r="S46" s="16"/>
    </row>
    <row r="47" spans="2:19" ht="15.75" customHeight="1">
      <c r="B47" s="3" t="s">
        <v>160</v>
      </c>
      <c r="C47" s="3">
        <v>2726.37</v>
      </c>
      <c r="D47" s="3">
        <v>2744.27</v>
      </c>
      <c r="E47" s="3">
        <v>2717.94</v>
      </c>
      <c r="F47" s="3">
        <v>2738.31</v>
      </c>
      <c r="G47" s="3">
        <v>2738.31</v>
      </c>
      <c r="H47" s="3">
        <v>3650910000</v>
      </c>
      <c r="I47" s="16">
        <f t="shared" si="0"/>
        <v>5.5846938170283911E-3</v>
      </c>
      <c r="J47" s="16">
        <f t="shared" si="1"/>
        <v>1.4073428418911544</v>
      </c>
      <c r="K47" s="16">
        <f>JNJ!D46</f>
        <v>1.0746811168103106E-2</v>
      </c>
      <c r="L47" s="16">
        <f>JNJ!E46</f>
        <v>2.708196414361983</v>
      </c>
      <c r="M47" s="16">
        <f>CSX!D46</f>
        <v>-1.30185539810805E-3</v>
      </c>
      <c r="N47" s="16">
        <f>CSX!E46</f>
        <v>-0.32806756032322859</v>
      </c>
      <c r="O47" s="16">
        <f>'Q6'!C59/252</f>
        <v>8.730158730158731E-5</v>
      </c>
      <c r="P47" s="16">
        <f t="shared" si="2"/>
        <v>1.0659509580801519E-2</v>
      </c>
      <c r="Q47" s="16">
        <f t="shared" si="3"/>
        <v>-1.3891569854096372E-3</v>
      </c>
      <c r="R47" s="16">
        <f t="shared" si="4"/>
        <v>5.4973922297268038E-3</v>
      </c>
      <c r="S47" s="16"/>
    </row>
    <row r="48" spans="2:19" ht="15.75" customHeight="1">
      <c r="B48" s="3" t="s">
        <v>161</v>
      </c>
      <c r="C48" s="3">
        <v>2738.4</v>
      </c>
      <c r="D48" s="3">
        <v>2756.82</v>
      </c>
      <c r="E48" s="3">
        <v>2737.08</v>
      </c>
      <c r="F48" s="3">
        <v>2755.45</v>
      </c>
      <c r="G48" s="3">
        <v>2755.45</v>
      </c>
      <c r="H48" s="3">
        <v>3543800000</v>
      </c>
      <c r="I48" s="16">
        <f t="shared" si="0"/>
        <v>6.2398268627495259E-3</v>
      </c>
      <c r="J48" s="16">
        <f t="shared" si="1"/>
        <v>1.5724363694128805</v>
      </c>
      <c r="K48" s="16">
        <f>JNJ!D47</f>
        <v>2.5985280175676805E-3</v>
      </c>
      <c r="L48" s="16">
        <f>JNJ!E47</f>
        <v>0.65482906042705546</v>
      </c>
      <c r="M48" s="16">
        <f>CSX!D47</f>
        <v>1.8357036333173139E-2</v>
      </c>
      <c r="N48" s="16">
        <f>CSX!E47</f>
        <v>4.6259731559596311</v>
      </c>
      <c r="O48" s="16">
        <f>'Q6'!C60/252</f>
        <v>8.8492063492063487E-5</v>
      </c>
      <c r="P48" s="16">
        <f t="shared" si="2"/>
        <v>2.510035954075617E-3</v>
      </c>
      <c r="Q48" s="16">
        <f t="shared" si="3"/>
        <v>1.8268544269681074E-2</v>
      </c>
      <c r="R48" s="16">
        <f t="shared" si="4"/>
        <v>6.1513347992574628E-3</v>
      </c>
      <c r="S48" s="16"/>
    </row>
    <row r="49" spans="2:21" ht="15.75" customHeight="1">
      <c r="B49" s="3" t="s">
        <v>162</v>
      </c>
      <c r="C49" s="3">
        <v>2774.13</v>
      </c>
      <c r="D49" s="3">
        <v>2815.15</v>
      </c>
      <c r="E49" s="3">
        <v>2774.13</v>
      </c>
      <c r="F49" s="3">
        <v>2813.89</v>
      </c>
      <c r="G49" s="3">
        <v>2813.89</v>
      </c>
      <c r="H49" s="3">
        <v>3929080000</v>
      </c>
      <c r="I49" s="16">
        <f t="shared" si="0"/>
        <v>2.0987099015788779E-2</v>
      </c>
      <c r="J49" s="16">
        <f t="shared" si="1"/>
        <v>5.2887489519787723</v>
      </c>
      <c r="K49" s="16">
        <f>JNJ!D48</f>
        <v>1.5174903334181415E-2</v>
      </c>
      <c r="L49" s="16">
        <f>JNJ!E48</f>
        <v>3.8240756402137168</v>
      </c>
      <c r="M49" s="16">
        <f>CSX!D48</f>
        <v>2.7195515082837681E-2</v>
      </c>
      <c r="N49" s="16">
        <f>CSX!E48</f>
        <v>6.8532698008750961</v>
      </c>
      <c r="O49" s="16">
        <f>'Q6'!C61/252</f>
        <v>8.8492063492063487E-5</v>
      </c>
      <c r="P49" s="16">
        <f t="shared" si="2"/>
        <v>1.5086411270689352E-2</v>
      </c>
      <c r="Q49" s="16">
        <f t="shared" si="3"/>
        <v>2.7107023019345616E-2</v>
      </c>
      <c r="R49" s="16">
        <f t="shared" si="4"/>
        <v>2.0898606952296714E-2</v>
      </c>
      <c r="S49" s="16"/>
    </row>
    <row r="50" spans="2:21" ht="15.75" customHeight="1">
      <c r="B50" s="3" t="s">
        <v>163</v>
      </c>
      <c r="C50" s="3">
        <v>2806.38</v>
      </c>
      <c r="D50" s="3">
        <v>2814.75</v>
      </c>
      <c r="E50" s="3">
        <v>2794.99</v>
      </c>
      <c r="F50" s="3">
        <v>2806.83</v>
      </c>
      <c r="G50" s="3">
        <v>2806.83</v>
      </c>
      <c r="H50" s="3">
        <v>3673550000</v>
      </c>
      <c r="I50" s="16">
        <f t="shared" si="0"/>
        <v>-2.5121349979599032E-3</v>
      </c>
      <c r="J50" s="16">
        <f t="shared" si="1"/>
        <v>-0.63305801948589557</v>
      </c>
      <c r="K50" s="16">
        <f>JNJ!D49</f>
        <v>3.7926329752508343E-3</v>
      </c>
      <c r="L50" s="16">
        <f>JNJ!E49</f>
        <v>0.95574350976321021</v>
      </c>
      <c r="M50" s="16">
        <f>CSX!D49</f>
        <v>-8.8901824958199146E-3</v>
      </c>
      <c r="N50" s="16">
        <f>CSX!E49</f>
        <v>-2.2403259889466183</v>
      </c>
      <c r="O50" s="16">
        <f>'Q6'!C62/252</f>
        <v>8.7698412698412689E-5</v>
      </c>
      <c r="P50" s="16">
        <f t="shared" si="2"/>
        <v>3.7049345625524218E-3</v>
      </c>
      <c r="Q50" s="16">
        <f t="shared" si="3"/>
        <v>-8.9778809085183271E-3</v>
      </c>
      <c r="R50" s="16">
        <f t="shared" si="4"/>
        <v>-2.5998334106583157E-3</v>
      </c>
      <c r="S50" s="16"/>
    </row>
    <row r="51" spans="2:21" ht="15.75" customHeight="1">
      <c r="B51" s="3" t="s">
        <v>164</v>
      </c>
      <c r="C51" s="3">
        <v>2794.1</v>
      </c>
      <c r="D51" s="3">
        <v>2794.1</v>
      </c>
      <c r="E51" s="3">
        <v>2764.24</v>
      </c>
      <c r="F51" s="3">
        <v>2781.01</v>
      </c>
      <c r="G51" s="3">
        <v>2781.01</v>
      </c>
      <c r="H51" s="3">
        <v>4029030000</v>
      </c>
      <c r="I51" s="16">
        <f t="shared" si="0"/>
        <v>-9.2415615930208604E-3</v>
      </c>
      <c r="J51" s="16">
        <f t="shared" si="1"/>
        <v>-2.328873521441257</v>
      </c>
      <c r="K51" s="16">
        <f>JNJ!D50</f>
        <v>2.7527271471228292E-4</v>
      </c>
      <c r="L51" s="16">
        <f>JNJ!E50</f>
        <v>6.9368724107495297E-2</v>
      </c>
      <c r="M51" s="16">
        <f>CSX!D50</f>
        <v>-1.4192630510793461E-2</v>
      </c>
      <c r="N51" s="16">
        <f>CSX!E50</f>
        <v>-3.5765428887199522</v>
      </c>
      <c r="O51" s="16">
        <f>'Q6'!C63/252</f>
        <v>8.7698412698412689E-5</v>
      </c>
      <c r="P51" s="16">
        <f t="shared" si="2"/>
        <v>1.8757430201387021E-4</v>
      </c>
      <c r="Q51" s="16">
        <f t="shared" si="3"/>
        <v>-1.4280328923491873E-2</v>
      </c>
      <c r="R51" s="16">
        <f t="shared" si="4"/>
        <v>-9.329260005719273E-3</v>
      </c>
      <c r="S51" s="16"/>
    </row>
    <row r="52" spans="2:21" ht="15.75" customHeight="1">
      <c r="B52" s="3" t="s">
        <v>165</v>
      </c>
      <c r="C52" s="3">
        <v>2773.93</v>
      </c>
      <c r="D52" s="3">
        <v>2775.99</v>
      </c>
      <c r="E52" s="3">
        <v>2722</v>
      </c>
      <c r="F52" s="3">
        <v>2726.22</v>
      </c>
      <c r="G52" s="3">
        <v>2726.22</v>
      </c>
      <c r="H52" s="3">
        <v>3701570000</v>
      </c>
      <c r="I52" s="16">
        <f t="shared" si="0"/>
        <v>-1.9898136727593101E-2</v>
      </c>
      <c r="J52" s="16">
        <f t="shared" si="1"/>
        <v>-5.0143304553534618</v>
      </c>
      <c r="K52" s="16">
        <f>JNJ!D51</f>
        <v>1.9245547279642704E-3</v>
      </c>
      <c r="L52" s="16">
        <f>JNJ!E51</f>
        <v>0.48498779144699616</v>
      </c>
      <c r="M52" s="16">
        <f>CSX!D51</f>
        <v>-1.4540586732109581E-2</v>
      </c>
      <c r="N52" s="16">
        <f>CSX!E51</f>
        <v>-3.6642278564916144</v>
      </c>
      <c r="O52" s="16">
        <f>'Q6'!C64/252</f>
        <v>8.8888888888888907E-5</v>
      </c>
      <c r="P52" s="16">
        <f t="shared" si="2"/>
        <v>1.8356658390753814E-3</v>
      </c>
      <c r="Q52" s="16">
        <f t="shared" si="3"/>
        <v>-1.4629475620998469E-2</v>
      </c>
      <c r="R52" s="16">
        <f t="shared" si="4"/>
        <v>-1.9987025616481989E-2</v>
      </c>
      <c r="S52" s="16"/>
    </row>
    <row r="53" spans="2:21" ht="15.75" customHeight="1">
      <c r="B53" s="3" t="s">
        <v>166</v>
      </c>
      <c r="C53" s="3">
        <v>2730.05</v>
      </c>
      <c r="D53" s="3">
        <v>2754.6</v>
      </c>
      <c r="E53" s="3">
        <v>2714.98</v>
      </c>
      <c r="F53" s="3">
        <v>2722.18</v>
      </c>
      <c r="G53" s="3">
        <v>2722.18</v>
      </c>
      <c r="H53" s="3">
        <v>4112820000</v>
      </c>
      <c r="I53" s="16">
        <f t="shared" si="0"/>
        <v>-1.4830044565126614E-3</v>
      </c>
      <c r="J53" s="16">
        <f t="shared" si="1"/>
        <v>-0.3737171230411907</v>
      </c>
      <c r="K53" s="16">
        <f>JNJ!D52</f>
        <v>-6.4761305918231591E-3</v>
      </c>
      <c r="L53" s="16">
        <f>JNJ!E52</f>
        <v>-1.6319849091394361</v>
      </c>
      <c r="M53" s="16">
        <f>CSX!D52</f>
        <v>9.1481494907634502E-3</v>
      </c>
      <c r="N53" s="16">
        <f>CSX!E52</f>
        <v>2.3053336716723893</v>
      </c>
      <c r="O53" s="16">
        <f>'Q6'!C65/252</f>
        <v>8.8888888888888907E-5</v>
      </c>
      <c r="P53" s="16">
        <f t="shared" si="2"/>
        <v>-6.5650194807120484E-3</v>
      </c>
      <c r="Q53" s="16">
        <f t="shared" si="3"/>
        <v>9.0592606018745619E-3</v>
      </c>
      <c r="R53" s="16">
        <f t="shared" si="4"/>
        <v>-1.5718933454015504E-3</v>
      </c>
      <c r="S53" s="16"/>
    </row>
    <row r="54" spans="2:21" ht="15.75" customHeight="1">
      <c r="B54" s="3" t="s">
        <v>167</v>
      </c>
      <c r="C54" s="3">
        <v>2737.9</v>
      </c>
      <c r="D54" s="3">
        <v>2746.8</v>
      </c>
      <c r="E54" s="3">
        <v>2685.75</v>
      </c>
      <c r="F54" s="3">
        <v>2701.58</v>
      </c>
      <c r="G54" s="3">
        <v>2701.58</v>
      </c>
      <c r="H54" s="3">
        <v>4449060000</v>
      </c>
      <c r="I54" s="16">
        <f t="shared" si="0"/>
        <v>-7.5962428487097063E-3</v>
      </c>
      <c r="J54" s="16">
        <f t="shared" si="1"/>
        <v>-1.914253197874846</v>
      </c>
      <c r="K54" s="16">
        <f>JNJ!D53</f>
        <v>-2.9765634728637878E-3</v>
      </c>
      <c r="L54" s="16">
        <f>JNJ!E53</f>
        <v>-0.75009399516167452</v>
      </c>
      <c r="M54" s="16">
        <f>CSX!D53</f>
        <v>3.1256524578898996E-3</v>
      </c>
      <c r="N54" s="16">
        <f>CSX!E53</f>
        <v>0.78766441938825471</v>
      </c>
      <c r="O54" s="16">
        <f>'Q6'!C66/252</f>
        <v>8.730158730158731E-5</v>
      </c>
      <c r="P54" s="16">
        <f t="shared" si="2"/>
        <v>-3.0638650601653751E-3</v>
      </c>
      <c r="Q54" s="16">
        <f t="shared" si="3"/>
        <v>3.0383508705883124E-3</v>
      </c>
      <c r="R54" s="16">
        <f t="shared" si="4"/>
        <v>-7.6835444360112935E-3</v>
      </c>
      <c r="S54" s="16"/>
    </row>
    <row r="55" spans="2:21" ht="15.75" customHeight="1">
      <c r="B55" s="3" t="s">
        <v>168</v>
      </c>
      <c r="C55" s="3">
        <v>2693.52</v>
      </c>
      <c r="D55" s="3">
        <v>2735.38</v>
      </c>
      <c r="E55" s="3">
        <v>2670.75</v>
      </c>
      <c r="F55" s="3">
        <v>2730.2</v>
      </c>
      <c r="G55" s="3">
        <v>2730.2</v>
      </c>
      <c r="H55" s="3">
        <v>4204960000</v>
      </c>
      <c r="I55" s="16">
        <f t="shared" si="0"/>
        <v>1.0538079545354202E-2</v>
      </c>
      <c r="J55" s="16">
        <f t="shared" si="1"/>
        <v>2.6555960454292586</v>
      </c>
      <c r="K55" s="16">
        <f>JNJ!D54</f>
        <v>1.731858699338741E-3</v>
      </c>
      <c r="L55" s="16">
        <f>JNJ!E54</f>
        <v>0.43642839223336272</v>
      </c>
      <c r="M55" s="16">
        <f>CSX!D54</f>
        <v>2.4104173795902704E-2</v>
      </c>
      <c r="N55" s="16">
        <f>CSX!E54</f>
        <v>6.0742517965674816</v>
      </c>
      <c r="O55" s="16">
        <f>'Q6'!C67/252</f>
        <v>8.7698412698412689E-5</v>
      </c>
      <c r="P55" s="16">
        <f t="shared" si="2"/>
        <v>1.6441602866403282E-3</v>
      </c>
      <c r="Q55" s="16">
        <f t="shared" si="3"/>
        <v>2.401647538320429E-2</v>
      </c>
      <c r="R55" s="16">
        <f t="shared" si="4"/>
        <v>1.0450381132655789E-2</v>
      </c>
      <c r="S55" s="16"/>
    </row>
    <row r="56" spans="2:21" ht="15.75" customHeight="1">
      <c r="B56" s="3" t="s">
        <v>169</v>
      </c>
      <c r="C56" s="3">
        <v>2718.54</v>
      </c>
      <c r="D56" s="3">
        <v>2746.75</v>
      </c>
      <c r="E56" s="3">
        <v>2712.16</v>
      </c>
      <c r="F56" s="3">
        <v>2736.27</v>
      </c>
      <c r="G56" s="3">
        <v>2736.27</v>
      </c>
      <c r="H56" s="3">
        <v>3996970000</v>
      </c>
      <c r="I56" s="16">
        <f t="shared" si="0"/>
        <v>2.2208125151236689E-3</v>
      </c>
      <c r="J56" s="16">
        <f t="shared" si="1"/>
        <v>0.55964475381116452</v>
      </c>
      <c r="K56" s="16">
        <f>JNJ!D55</f>
        <v>1.0258710010991875E-2</v>
      </c>
      <c r="L56" s="16">
        <f>JNJ!E55</f>
        <v>2.5851949227699524</v>
      </c>
      <c r="M56" s="16">
        <f>CSX!D55</f>
        <v>5.3855531068209249E-3</v>
      </c>
      <c r="N56" s="16">
        <f>CSX!E55</f>
        <v>1.3571593829188731</v>
      </c>
      <c r="O56" s="16">
        <f>'Q6'!C68/252</f>
        <v>8.8492063492063487E-5</v>
      </c>
      <c r="P56" s="16">
        <f t="shared" si="2"/>
        <v>1.0170217947499812E-2</v>
      </c>
      <c r="Q56" s="16">
        <f t="shared" si="3"/>
        <v>5.2970610433288618E-3</v>
      </c>
      <c r="R56" s="16">
        <f t="shared" si="4"/>
        <v>2.1323204516316054E-3</v>
      </c>
      <c r="S56" s="16"/>
    </row>
    <row r="57" spans="2:21" ht="15.75" customHeight="1">
      <c r="B57" s="3" t="s">
        <v>170</v>
      </c>
      <c r="C57" s="3">
        <v>2730.74</v>
      </c>
      <c r="D57" s="3">
        <v>2733.16</v>
      </c>
      <c r="E57" s="3">
        <v>2681.09</v>
      </c>
      <c r="F57" s="3">
        <v>2690.73</v>
      </c>
      <c r="G57" s="3">
        <v>2690.73</v>
      </c>
      <c r="H57" s="3">
        <v>3806940000</v>
      </c>
      <c r="I57" s="16">
        <f t="shared" si="0"/>
        <v>-1.6783146839093228E-2</v>
      </c>
      <c r="J57" s="16">
        <f t="shared" si="1"/>
        <v>-4.229353003451493</v>
      </c>
      <c r="K57" s="16">
        <f>JNJ!D56</f>
        <v>1.1848148625151088E-2</v>
      </c>
      <c r="L57" s="16">
        <f>JNJ!E56</f>
        <v>2.9857334535380744</v>
      </c>
      <c r="M57" s="16">
        <f>CSX!D56</f>
        <v>-7.3259182954250584E-3</v>
      </c>
      <c r="N57" s="16">
        <f>CSX!E56</f>
        <v>-1.8461314104471147</v>
      </c>
      <c r="O57" s="16">
        <f>'Q6'!C69/252</f>
        <v>8.8492063492063487E-5</v>
      </c>
      <c r="P57" s="16">
        <f t="shared" si="2"/>
        <v>1.1759656561659025E-2</v>
      </c>
      <c r="Q57" s="16">
        <f t="shared" si="3"/>
        <v>-7.4144103589171215E-3</v>
      </c>
      <c r="R57" s="16">
        <f t="shared" si="4"/>
        <v>-1.6871638902585293E-2</v>
      </c>
      <c r="S57" s="16"/>
      <c r="U57" s="3" t="s">
        <v>171</v>
      </c>
    </row>
    <row r="58" spans="2:21" ht="15.75" customHeight="1">
      <c r="B58" s="3" t="s">
        <v>172</v>
      </c>
      <c r="C58" s="3">
        <v>2654.6</v>
      </c>
      <c r="D58" s="3">
        <v>2669.44</v>
      </c>
      <c r="E58" s="3">
        <v>2631.52</v>
      </c>
      <c r="F58" s="3">
        <v>2641.89</v>
      </c>
      <c r="G58" s="3">
        <v>2641.89</v>
      </c>
      <c r="H58" s="3">
        <v>4370820000</v>
      </c>
      <c r="I58" s="16">
        <f t="shared" si="0"/>
        <v>-1.8317962154308476E-2</v>
      </c>
      <c r="J58" s="16">
        <f t="shared" si="1"/>
        <v>-4.6161264628857364</v>
      </c>
      <c r="K58" s="16">
        <f>JNJ!D57</f>
        <v>-8.7024325107877103E-3</v>
      </c>
      <c r="L58" s="16">
        <f>JNJ!E57</f>
        <v>-2.1930129927185029</v>
      </c>
      <c r="M58" s="16">
        <f>CSX!D57</f>
        <v>-4.0486770989743494E-2</v>
      </c>
      <c r="N58" s="16">
        <f>CSX!E57</f>
        <v>-10.20266628941536</v>
      </c>
      <c r="O58" s="16">
        <f>'Q6'!C70/252</f>
        <v>8.9285714285714286E-5</v>
      </c>
      <c r="P58" s="16">
        <f t="shared" si="2"/>
        <v>-8.7917182250734239E-3</v>
      </c>
      <c r="Q58" s="16">
        <f t="shared" si="3"/>
        <v>-4.0576056704029209E-2</v>
      </c>
      <c r="R58" s="16">
        <f t="shared" si="4"/>
        <v>-1.8407247868594191E-2</v>
      </c>
      <c r="S58" s="16"/>
    </row>
    <row r="59" spans="2:21" ht="15.75" customHeight="1">
      <c r="B59" s="3" t="s">
        <v>173</v>
      </c>
      <c r="C59" s="3">
        <v>2657.74</v>
      </c>
      <c r="D59" s="3">
        <v>2670.73</v>
      </c>
      <c r="E59" s="3">
        <v>2649.82</v>
      </c>
      <c r="F59" s="3">
        <v>2649.93</v>
      </c>
      <c r="G59" s="3">
        <v>2649.93</v>
      </c>
      <c r="H59" s="3">
        <v>3237400000</v>
      </c>
      <c r="I59" s="16">
        <f t="shared" si="0"/>
        <v>3.038654446444182E-3</v>
      </c>
      <c r="J59" s="16">
        <f t="shared" si="1"/>
        <v>0.76574092050393383</v>
      </c>
      <c r="K59" s="16">
        <f>JNJ!D58</f>
        <v>-3.0927359955189009E-2</v>
      </c>
      <c r="L59" s="16">
        <f>JNJ!E58</f>
        <v>-7.7936947087076307</v>
      </c>
      <c r="M59" s="16">
        <f>CSX!D58</f>
        <v>1.4200907859195661E-2</v>
      </c>
      <c r="N59" s="16">
        <f>CSX!E58</f>
        <v>3.5786287805173065</v>
      </c>
      <c r="O59" s="16">
        <f>'Q6'!C71/252</f>
        <v>8.9285714285714286E-5</v>
      </c>
      <c r="P59" s="16">
        <f t="shared" si="2"/>
        <v>-3.1016645669474725E-2</v>
      </c>
      <c r="Q59" s="16">
        <f t="shared" si="3"/>
        <v>1.4111622144909948E-2</v>
      </c>
      <c r="R59" s="16">
        <f t="shared" si="4"/>
        <v>2.9493687321584675E-3</v>
      </c>
      <c r="S59" s="16"/>
    </row>
    <row r="60" spans="2:21" ht="15.75" customHeight="1">
      <c r="B60" s="3" t="s">
        <v>174</v>
      </c>
      <c r="C60" s="3">
        <v>2633.36</v>
      </c>
      <c r="D60" s="3">
        <v>2647.55</v>
      </c>
      <c r="E60" s="3">
        <v>2631.09</v>
      </c>
      <c r="F60" s="3">
        <v>2632.56</v>
      </c>
      <c r="G60" s="3">
        <v>2632.56</v>
      </c>
      <c r="H60" s="3">
        <v>1651680000</v>
      </c>
      <c r="I60" s="16">
        <f t="shared" si="0"/>
        <v>-6.5764677658551214E-3</v>
      </c>
      <c r="J60" s="16">
        <f t="shared" si="1"/>
        <v>-1.6572698769954906</v>
      </c>
      <c r="K60" s="16">
        <f>JNJ!D59</f>
        <v>1.688879698172029E-3</v>
      </c>
      <c r="L60" s="16">
        <f>JNJ!E59</f>
        <v>0.42559768393935132</v>
      </c>
      <c r="M60" s="16">
        <f>CSX!D59</f>
        <v>-6.1435566903107709E-3</v>
      </c>
      <c r="N60" s="16">
        <f>CSX!E59</f>
        <v>-1.5481762859583144</v>
      </c>
      <c r="O60" s="16">
        <f>'Q6'!C72/252</f>
        <v>8.8888888888888907E-5</v>
      </c>
      <c r="P60" s="16">
        <f t="shared" si="2"/>
        <v>1.59999080928314E-3</v>
      </c>
      <c r="Q60" s="16">
        <f t="shared" si="3"/>
        <v>-6.2324455791996601E-3</v>
      </c>
      <c r="R60" s="16">
        <f t="shared" si="4"/>
        <v>-6.6653566547440106E-3</v>
      </c>
      <c r="S60" s="16"/>
    </row>
    <row r="61" spans="2:21" ht="15.75" customHeight="1">
      <c r="B61" s="3" t="s">
        <v>175</v>
      </c>
      <c r="C61" s="3">
        <v>2649.97</v>
      </c>
      <c r="D61" s="3">
        <v>2674.35</v>
      </c>
      <c r="E61" s="3">
        <v>2649.97</v>
      </c>
      <c r="F61" s="3">
        <v>2673.45</v>
      </c>
      <c r="G61" s="3">
        <v>2673.45</v>
      </c>
      <c r="H61" s="3">
        <v>3523520000</v>
      </c>
      <c r="I61" s="16">
        <f t="shared" si="0"/>
        <v>1.5413016366781477E-2</v>
      </c>
      <c r="J61" s="16">
        <f t="shared" si="1"/>
        <v>3.884080124428932</v>
      </c>
      <c r="K61" s="16">
        <f>JNJ!D60</f>
        <v>2.8293293529939811E-4</v>
      </c>
      <c r="L61" s="16">
        <f>JNJ!E60</f>
        <v>7.1299099695448329E-2</v>
      </c>
      <c r="M61" s="16">
        <f>CSX!D60</f>
        <v>9.1300619172270149E-3</v>
      </c>
      <c r="N61" s="16">
        <f>CSX!E60</f>
        <v>2.3007756031412079</v>
      </c>
      <c r="O61" s="16">
        <f>'Q6'!C73/252</f>
        <v>9.1666666666666668E-5</v>
      </c>
      <c r="P61" s="16">
        <f t="shared" si="2"/>
        <v>1.9126626863273145E-4</v>
      </c>
      <c r="Q61" s="16">
        <f t="shared" si="3"/>
        <v>9.0383952505603479E-3</v>
      </c>
      <c r="R61" s="16">
        <f t="shared" si="4"/>
        <v>1.532134970011481E-2</v>
      </c>
      <c r="S61" s="16"/>
    </row>
    <row r="62" spans="2:21" ht="15.75" customHeight="1">
      <c r="B62" s="3" t="s">
        <v>176</v>
      </c>
      <c r="C62" s="3">
        <v>2663.75</v>
      </c>
      <c r="D62" s="3">
        <v>2682.53</v>
      </c>
      <c r="E62" s="3">
        <v>2655.89</v>
      </c>
      <c r="F62" s="3">
        <v>2682.17</v>
      </c>
      <c r="G62" s="3">
        <v>2682.17</v>
      </c>
      <c r="H62" s="3">
        <v>3494380000</v>
      </c>
      <c r="I62" s="16">
        <f t="shared" si="0"/>
        <v>3.2563952280602691E-3</v>
      </c>
      <c r="J62" s="16">
        <f t="shared" si="1"/>
        <v>0.82061159747118784</v>
      </c>
      <c r="K62" s="16">
        <f>JNJ!D61</f>
        <v>1.3001311019264255E-2</v>
      </c>
      <c r="L62" s="16">
        <f>JNJ!E61</f>
        <v>3.2763303768545922</v>
      </c>
      <c r="M62" s="16">
        <f>CSX!D61</f>
        <v>-1.4191511564730033E-4</v>
      </c>
      <c r="N62" s="16">
        <f>CSX!E61</f>
        <v>-3.5762609143119684E-2</v>
      </c>
      <c r="O62" s="16">
        <f>'Q6'!C74/252</f>
        <v>9.1666666666666668E-5</v>
      </c>
      <c r="P62" s="16">
        <f t="shared" si="2"/>
        <v>1.2909644352597588E-2</v>
      </c>
      <c r="Q62" s="16">
        <f t="shared" si="3"/>
        <v>-2.3358178231396698E-4</v>
      </c>
      <c r="R62" s="16">
        <f t="shared" si="4"/>
        <v>3.1647285613936025E-3</v>
      </c>
      <c r="S62" s="16"/>
    </row>
    <row r="63" spans="2:21" ht="15.75" customHeight="1">
      <c r="B63" s="3" t="s">
        <v>177</v>
      </c>
      <c r="C63" s="3">
        <v>2691.45</v>
      </c>
      <c r="D63" s="3">
        <v>2744</v>
      </c>
      <c r="E63" s="3">
        <v>2684.38</v>
      </c>
      <c r="F63" s="3">
        <v>2743.79</v>
      </c>
      <c r="G63" s="3">
        <v>2743.79</v>
      </c>
      <c r="H63" s="3">
        <v>3984540000</v>
      </c>
      <c r="I63" s="16">
        <f t="shared" si="0"/>
        <v>2.2714007938884229E-2</v>
      </c>
      <c r="J63" s="16">
        <f t="shared" si="1"/>
        <v>5.7239300005988252</v>
      </c>
      <c r="K63" s="16">
        <f>JNJ!D62</f>
        <v>2.2233635013742509E-2</v>
      </c>
      <c r="L63" s="16">
        <f>JNJ!E62</f>
        <v>5.6028760234631125</v>
      </c>
      <c r="M63" s="16">
        <f>CSX!D62</f>
        <v>3.2693582997404248E-2</v>
      </c>
      <c r="N63" s="16">
        <f>CSX!E62</f>
        <v>8.2387829153458707</v>
      </c>
      <c r="O63" s="16">
        <f>'Q6'!C75/252</f>
        <v>9.1666666666666668E-5</v>
      </c>
      <c r="P63" s="16">
        <f t="shared" si="2"/>
        <v>2.2141968347075842E-2</v>
      </c>
      <c r="Q63" s="16">
        <f t="shared" si="3"/>
        <v>3.2601916330737585E-2</v>
      </c>
      <c r="R63" s="16">
        <f t="shared" si="4"/>
        <v>2.2622341272217562E-2</v>
      </c>
      <c r="S63" s="16"/>
    </row>
    <row r="64" spans="2:21" ht="15.75" customHeight="1">
      <c r="B64" s="3" t="s">
        <v>178</v>
      </c>
      <c r="C64" s="3">
        <v>2736.97</v>
      </c>
      <c r="D64" s="3">
        <v>2753.75</v>
      </c>
      <c r="E64" s="3">
        <v>2722.94</v>
      </c>
      <c r="F64" s="3">
        <v>2737.8</v>
      </c>
      <c r="G64" s="3">
        <v>2737.8</v>
      </c>
      <c r="H64" s="3">
        <v>3599200000</v>
      </c>
      <c r="I64" s="16">
        <f t="shared" si="0"/>
        <v>-2.1854981435022809E-3</v>
      </c>
      <c r="J64" s="16">
        <f t="shared" si="1"/>
        <v>-0.55074553216257482</v>
      </c>
      <c r="K64" s="16">
        <f>JNJ!D63</f>
        <v>-4.0368207077122768E-3</v>
      </c>
      <c r="L64" s="16">
        <f>JNJ!E63</f>
        <v>-1.0172788183434938</v>
      </c>
      <c r="M64" s="16">
        <f>CSX!D63</f>
        <v>-1.0533969690850757E-2</v>
      </c>
      <c r="N64" s="16">
        <f>CSX!E63</f>
        <v>-2.6545603620943909</v>
      </c>
      <c r="O64" s="16">
        <f>'Q6'!C76/252</f>
        <v>9.1666666666666668E-5</v>
      </c>
      <c r="P64" s="16">
        <f t="shared" si="2"/>
        <v>-4.1284873743789438E-3</v>
      </c>
      <c r="Q64" s="16">
        <f t="shared" si="3"/>
        <v>-1.0625636357517424E-2</v>
      </c>
      <c r="R64" s="16">
        <f t="shared" si="4"/>
        <v>-2.2771648101689475E-3</v>
      </c>
      <c r="S64" s="16"/>
    </row>
    <row r="65" spans="2:19" ht="15.75" customHeight="1">
      <c r="B65" s="3" t="s">
        <v>179</v>
      </c>
      <c r="C65" s="3">
        <v>2737.76</v>
      </c>
      <c r="D65" s="3">
        <v>2760.88</v>
      </c>
      <c r="E65" s="3">
        <v>2732.76</v>
      </c>
      <c r="F65" s="3">
        <v>2760.17</v>
      </c>
      <c r="G65" s="3">
        <v>2760.17</v>
      </c>
      <c r="H65" s="3">
        <v>4668310000</v>
      </c>
      <c r="I65" s="16">
        <f t="shared" si="0"/>
        <v>8.1375938558372295E-3</v>
      </c>
      <c r="J65" s="16">
        <f t="shared" si="1"/>
        <v>2.0506736516709818</v>
      </c>
      <c r="K65" s="16">
        <f>JNJ!D64</f>
        <v>7.1734163839221755E-3</v>
      </c>
      <c r="L65" s="16">
        <f>JNJ!E64</f>
        <v>1.8077009287483883</v>
      </c>
      <c r="M65" s="16">
        <f>CSX!D64</f>
        <v>1.1911590600533531E-2</v>
      </c>
      <c r="N65" s="16">
        <f>CSX!E64</f>
        <v>3.0017208313344499</v>
      </c>
      <c r="O65" s="16">
        <f>'Q6'!C77/252</f>
        <v>9.1269841269841262E-5</v>
      </c>
      <c r="P65" s="16">
        <f t="shared" si="2"/>
        <v>7.0821465426523346E-3</v>
      </c>
      <c r="Q65" s="16">
        <f t="shared" si="3"/>
        <v>1.1820320759263689E-2</v>
      </c>
      <c r="R65" s="16">
        <f t="shared" si="4"/>
        <v>8.0463240145673878E-3</v>
      </c>
      <c r="S65" s="16"/>
    </row>
    <row r="66" spans="2:19" ht="15.75" customHeight="1">
      <c r="B66" s="3" t="s">
        <v>180</v>
      </c>
      <c r="C66" s="3">
        <v>2790.5</v>
      </c>
      <c r="D66" s="3">
        <v>2800.18</v>
      </c>
      <c r="E66" s="3">
        <v>2773.38</v>
      </c>
      <c r="F66" s="3">
        <v>2790.37</v>
      </c>
      <c r="G66" s="3">
        <v>2790.37</v>
      </c>
      <c r="H66" s="3">
        <v>4221580000</v>
      </c>
      <c r="I66" s="16">
        <f t="shared" si="0"/>
        <v>1.0881931492828126E-2</v>
      </c>
      <c r="J66" s="16">
        <f t="shared" si="1"/>
        <v>2.7422467361926879</v>
      </c>
      <c r="K66" s="16">
        <f>JNJ!D65</f>
        <v>-4.7081128209924003E-3</v>
      </c>
      <c r="L66" s="16">
        <f>JNJ!E65</f>
        <v>-1.1864444308900848</v>
      </c>
      <c r="M66" s="16">
        <f>CSX!D65</f>
        <v>7.1340405543735474E-3</v>
      </c>
      <c r="N66" s="16">
        <f>CSX!E65</f>
        <v>1.7977782197021339</v>
      </c>
      <c r="O66" s="16">
        <f>'Q6'!C78/252</f>
        <v>9.4047619047619063E-5</v>
      </c>
      <c r="P66" s="16">
        <f t="shared" si="2"/>
        <v>-4.8021604400400198E-3</v>
      </c>
      <c r="Q66" s="16">
        <f t="shared" si="3"/>
        <v>7.0399929353259279E-3</v>
      </c>
      <c r="R66" s="16">
        <f t="shared" si="4"/>
        <v>1.0787883873780508E-2</v>
      </c>
      <c r="S66" s="16"/>
    </row>
    <row r="67" spans="2:19" ht="15.75" customHeight="1">
      <c r="B67" s="3" t="s">
        <v>181</v>
      </c>
      <c r="C67" s="3">
        <v>2782.43</v>
      </c>
      <c r="D67" s="3">
        <v>2785.93</v>
      </c>
      <c r="E67" s="3">
        <v>2697.18</v>
      </c>
      <c r="F67" s="3">
        <v>2700.06</v>
      </c>
      <c r="G67" s="3">
        <v>2700.06</v>
      </c>
      <c r="H67" s="3">
        <v>4515710000</v>
      </c>
      <c r="I67" s="16">
        <f t="shared" si="0"/>
        <v>-3.2900208542344787E-2</v>
      </c>
      <c r="J67" s="16">
        <f t="shared" si="1"/>
        <v>-8.2908525526708861</v>
      </c>
      <c r="K67" s="16">
        <f>JNJ!D66</f>
        <v>-1.231892066450149E-3</v>
      </c>
      <c r="L67" s="16">
        <f>JNJ!E66</f>
        <v>-0.31043680074543756</v>
      </c>
      <c r="M67" s="16">
        <f>CSX!D66</f>
        <v>-3.5481906950664166E-2</v>
      </c>
      <c r="N67" s="16">
        <f>CSX!E66</f>
        <v>-8.9414405515673696</v>
      </c>
      <c r="O67" s="16">
        <f>'Q6'!C79/252</f>
        <v>9.3650793650793644E-5</v>
      </c>
      <c r="P67" s="16">
        <f t="shared" si="2"/>
        <v>-1.3255428601009426E-3</v>
      </c>
      <c r="Q67" s="16">
        <f t="shared" si="3"/>
        <v>-3.5575557744314958E-2</v>
      </c>
      <c r="R67" s="16">
        <f t="shared" si="4"/>
        <v>-3.2993859335995579E-2</v>
      </c>
      <c r="S67" s="16"/>
    </row>
    <row r="68" spans="2:19" ht="15.75" customHeight="1">
      <c r="B68" s="3" t="s">
        <v>182</v>
      </c>
      <c r="C68" s="3">
        <v>2663.51</v>
      </c>
      <c r="D68" s="3">
        <v>2696.15</v>
      </c>
      <c r="E68" s="3">
        <v>2621.53</v>
      </c>
      <c r="F68" s="3">
        <v>2695.95</v>
      </c>
      <c r="G68" s="3">
        <v>2695.95</v>
      </c>
      <c r="H68" s="3">
        <v>5180430000</v>
      </c>
      <c r="I68" s="16">
        <f t="shared" si="0"/>
        <v>-1.5233481015795478E-3</v>
      </c>
      <c r="J68" s="16">
        <f t="shared" si="1"/>
        <v>-0.38388372159804607</v>
      </c>
      <c r="K68" s="16">
        <f>JNJ!D67</f>
        <v>-8.2234659220986888E-4</v>
      </c>
      <c r="L68" s="16">
        <f>JNJ!E67</f>
        <v>-0.20723134123688697</v>
      </c>
      <c r="M68" s="16">
        <f>CSX!D67</f>
        <v>-1.1109393843064152E-2</v>
      </c>
      <c r="N68" s="16">
        <f>CSX!E67</f>
        <v>-2.7995672484521661</v>
      </c>
      <c r="O68" s="16">
        <f>'Q6'!C80/252</f>
        <v>9.206349206349206E-5</v>
      </c>
      <c r="P68" s="16">
        <f t="shared" si="2"/>
        <v>-9.1441008427336091E-4</v>
      </c>
      <c r="Q68" s="16">
        <f t="shared" si="3"/>
        <v>-1.1201457335127644E-2</v>
      </c>
      <c r="R68" s="16">
        <f t="shared" si="4"/>
        <v>-1.6154115936430399E-3</v>
      </c>
      <c r="S68" s="16"/>
    </row>
    <row r="69" spans="2:19" ht="15.75" customHeight="1">
      <c r="B69" s="3" t="s">
        <v>183</v>
      </c>
      <c r="C69" s="3">
        <v>2691.26</v>
      </c>
      <c r="D69" s="3">
        <v>2708.54</v>
      </c>
      <c r="E69" s="3">
        <v>2623.14</v>
      </c>
      <c r="F69" s="3">
        <v>2633.08</v>
      </c>
      <c r="G69" s="3">
        <v>2633.08</v>
      </c>
      <c r="H69" s="3">
        <v>4242240000</v>
      </c>
      <c r="I69" s="16">
        <f t="shared" si="0"/>
        <v>-2.3596383238556007E-2</v>
      </c>
      <c r="J69" s="16">
        <f t="shared" si="1"/>
        <v>-5.9462885761161139</v>
      </c>
      <c r="K69" s="16">
        <f>JNJ!D68</f>
        <v>-3.2948301014902978E-3</v>
      </c>
      <c r="L69" s="16">
        <f>JNJ!E68</f>
        <v>-0.8302971855755551</v>
      </c>
      <c r="M69" s="16">
        <f>CSX!D68</f>
        <v>-2.5971960947393295E-2</v>
      </c>
      <c r="N69" s="16">
        <f>CSX!E68</f>
        <v>-6.5449341587431098</v>
      </c>
      <c r="O69" s="16">
        <f>'Q6'!C81/252</f>
        <v>9.206349206349206E-5</v>
      </c>
      <c r="P69" s="16">
        <f t="shared" si="2"/>
        <v>-3.3868935935537901E-3</v>
      </c>
      <c r="Q69" s="16">
        <f t="shared" si="3"/>
        <v>-2.6064024439456785E-2</v>
      </c>
      <c r="R69" s="16">
        <f t="shared" si="4"/>
        <v>-2.3688446730619497E-2</v>
      </c>
      <c r="S69" s="16"/>
    </row>
    <row r="70" spans="2:19" ht="15.75" customHeight="1">
      <c r="B70" s="3" t="s">
        <v>184</v>
      </c>
      <c r="C70" s="3">
        <v>2630.86</v>
      </c>
      <c r="D70" s="3">
        <v>2647.51</v>
      </c>
      <c r="E70" s="3">
        <v>2583.23</v>
      </c>
      <c r="F70" s="3">
        <v>2637.72</v>
      </c>
      <c r="G70" s="3">
        <v>2637.72</v>
      </c>
      <c r="H70" s="3">
        <v>4162880000</v>
      </c>
      <c r="I70" s="16">
        <f t="shared" si="0"/>
        <v>1.7606440003852311E-3</v>
      </c>
      <c r="J70" s="16">
        <f t="shared" si="1"/>
        <v>0.44368228809707827</v>
      </c>
      <c r="K70" s="16">
        <f>JNJ!D69</f>
        <v>-1.1697146376084013E-3</v>
      </c>
      <c r="L70" s="16">
        <f>JNJ!E69</f>
        <v>-0.29476808867731713</v>
      </c>
      <c r="M70" s="16">
        <f>CSX!D69</f>
        <v>3.9610988239629835E-3</v>
      </c>
      <c r="N70" s="16">
        <f>CSX!E69</f>
        <v>0.99819690363867186</v>
      </c>
      <c r="O70" s="16">
        <f>'Q6'!C82/252</f>
        <v>9.0476190476190463E-5</v>
      </c>
      <c r="P70" s="16">
        <f t="shared" si="2"/>
        <v>-1.2601908280845918E-3</v>
      </c>
      <c r="Q70" s="16">
        <f t="shared" si="3"/>
        <v>3.8706226334867932E-3</v>
      </c>
      <c r="R70" s="16">
        <f t="shared" si="4"/>
        <v>1.6701678099090406E-3</v>
      </c>
      <c r="S70" s="16"/>
    </row>
    <row r="71" spans="2:19" ht="15.75" customHeight="1">
      <c r="B71" s="3" t="s">
        <v>185</v>
      </c>
      <c r="C71" s="3">
        <v>2664.44</v>
      </c>
      <c r="D71" s="3">
        <v>2674.35</v>
      </c>
      <c r="E71" s="3">
        <v>2621.3000000000002</v>
      </c>
      <c r="F71" s="3">
        <v>2636.78</v>
      </c>
      <c r="G71" s="3">
        <v>2636.78</v>
      </c>
      <c r="H71" s="3">
        <v>3963440000</v>
      </c>
      <c r="I71" s="16">
        <f t="shared" si="0"/>
        <v>-3.564318930519869E-4</v>
      </c>
      <c r="J71" s="16">
        <f t="shared" si="1"/>
        <v>-8.9820837049100696E-2</v>
      </c>
      <c r="K71" s="16">
        <f>JNJ!D70</f>
        <v>8.4999500816403933E-3</v>
      </c>
      <c r="L71" s="16">
        <f>JNJ!E70</f>
        <v>2.1419874205733791</v>
      </c>
      <c r="M71" s="16">
        <f>CSX!D70</f>
        <v>-3.0794820819397464E-3</v>
      </c>
      <c r="N71" s="16">
        <f>CSX!E70</f>
        <v>-0.77602948464881605</v>
      </c>
      <c r="O71" s="16">
        <f>'Q6'!C83/252</f>
        <v>9.1269841269841262E-5</v>
      </c>
      <c r="P71" s="16">
        <f t="shared" si="2"/>
        <v>8.4086802403705516E-3</v>
      </c>
      <c r="Q71" s="16">
        <f t="shared" si="3"/>
        <v>-3.1707519232095876E-3</v>
      </c>
      <c r="R71" s="16">
        <f t="shared" si="4"/>
        <v>-4.4770173432182817E-4</v>
      </c>
      <c r="S71" s="16"/>
    </row>
    <row r="72" spans="2:19" ht="15.75" customHeight="1">
      <c r="B72" s="3" t="s">
        <v>186</v>
      </c>
      <c r="C72" s="3">
        <v>2658.23</v>
      </c>
      <c r="D72" s="3">
        <v>2685.44</v>
      </c>
      <c r="E72" s="3">
        <v>2650.26</v>
      </c>
      <c r="F72" s="3">
        <v>2651.07</v>
      </c>
      <c r="G72" s="3">
        <v>2651.07</v>
      </c>
      <c r="H72" s="3">
        <v>4029300000</v>
      </c>
      <c r="I72" s="16">
        <f t="shared" si="0"/>
        <v>5.4048563356254914E-3</v>
      </c>
      <c r="J72" s="16">
        <f t="shared" si="1"/>
        <v>1.3620237965776238</v>
      </c>
      <c r="K72" s="16">
        <f>JNJ!D71</f>
        <v>4.0875237160533122E-3</v>
      </c>
      <c r="L72" s="16">
        <f>JNJ!E71</f>
        <v>1.0300559764454347</v>
      </c>
      <c r="M72" s="16">
        <f>CSX!D71</f>
        <v>1.1535540076575902E-2</v>
      </c>
      <c r="N72" s="16">
        <f>CSX!E71</f>
        <v>2.9069560992971275</v>
      </c>
      <c r="O72" s="16">
        <f>'Q6'!C84/252</f>
        <v>9.3650793650793644E-5</v>
      </c>
      <c r="P72" s="16">
        <f t="shared" si="2"/>
        <v>3.9938729224025188E-3</v>
      </c>
      <c r="Q72" s="16">
        <f t="shared" si="3"/>
        <v>1.1441889282925109E-2</v>
      </c>
      <c r="R72" s="16">
        <f t="shared" si="4"/>
        <v>5.311205541974698E-3</v>
      </c>
      <c r="S72" s="16"/>
    </row>
    <row r="73" spans="2:19" ht="15.75" customHeight="1">
      <c r="B73" s="3" t="s">
        <v>187</v>
      </c>
      <c r="C73" s="3">
        <v>2658.7</v>
      </c>
      <c r="D73" s="3">
        <v>2670.19</v>
      </c>
      <c r="E73" s="3">
        <v>2637.27</v>
      </c>
      <c r="F73" s="3">
        <v>2650.54</v>
      </c>
      <c r="G73" s="3">
        <v>2650.54</v>
      </c>
      <c r="H73" s="3">
        <v>3978340000</v>
      </c>
      <c r="I73" s="16">
        <f t="shared" si="0"/>
        <v>-1.999392643992198E-4</v>
      </c>
      <c r="J73" s="16">
        <f t="shared" si="1"/>
        <v>-5.0384694628603392E-2</v>
      </c>
      <c r="K73" s="16">
        <f>JNJ!D72</f>
        <v>5.018087568809091E-3</v>
      </c>
      <c r="L73" s="16">
        <f>JNJ!E72</f>
        <v>1.2645580673398908</v>
      </c>
      <c r="M73" s="16">
        <f>CSX!D72</f>
        <v>-5.8103969946778501E-4</v>
      </c>
      <c r="N73" s="16">
        <f>CSX!E72</f>
        <v>-0.14642200426588181</v>
      </c>
      <c r="O73" s="16">
        <f>'Q6'!C85/252</f>
        <v>9.3650793650793644E-5</v>
      </c>
      <c r="P73" s="16">
        <f t="shared" si="2"/>
        <v>4.9244367751582977E-3</v>
      </c>
      <c r="Q73" s="16">
        <f t="shared" si="3"/>
        <v>-6.7469049311857866E-4</v>
      </c>
      <c r="R73" s="16">
        <f t="shared" si="4"/>
        <v>-2.9359005805001346E-4</v>
      </c>
      <c r="S73" s="16"/>
    </row>
    <row r="74" spans="2:19" ht="15.75" customHeight="1">
      <c r="B74" s="3" t="s">
        <v>188</v>
      </c>
      <c r="C74" s="3">
        <v>2629.68</v>
      </c>
      <c r="D74" s="3">
        <v>2635.07</v>
      </c>
      <c r="E74" s="3">
        <v>2593.84</v>
      </c>
      <c r="F74" s="3">
        <v>2599.9499999999998</v>
      </c>
      <c r="G74" s="3">
        <v>2599.9499999999998</v>
      </c>
      <c r="H74" s="3">
        <v>4064370000</v>
      </c>
      <c r="I74" s="16">
        <f t="shared" si="0"/>
        <v>-1.9271178750727643E-2</v>
      </c>
      <c r="J74" s="16">
        <f t="shared" si="1"/>
        <v>-4.8563370451833663</v>
      </c>
      <c r="K74" s="16">
        <f>JNJ!D73</f>
        <v>-0.1057818070573175</v>
      </c>
      <c r="L74" s="16">
        <f>JNJ!E73</f>
        <v>-26.657015378444012</v>
      </c>
      <c r="M74" s="16">
        <f>CSX!D73</f>
        <v>-4.4709154593729407E-2</v>
      </c>
      <c r="N74" s="16">
        <f>CSX!E73</f>
        <v>-11.26670695761981</v>
      </c>
      <c r="O74" s="16">
        <f>'Q6'!C86/252</f>
        <v>9.3650793650793644E-5</v>
      </c>
      <c r="P74" s="16">
        <f t="shared" si="2"/>
        <v>-0.1058754578509683</v>
      </c>
      <c r="Q74" s="16">
        <f t="shared" si="3"/>
        <v>-4.4802805387380198E-2</v>
      </c>
      <c r="R74" s="16">
        <f t="shared" si="4"/>
        <v>-1.9364829544378438E-2</v>
      </c>
      <c r="S74" s="16"/>
    </row>
    <row r="75" spans="2:19" ht="15.75" customHeight="1">
      <c r="B75" s="3" t="s">
        <v>189</v>
      </c>
      <c r="C75" s="3">
        <v>2590.75</v>
      </c>
      <c r="D75" s="3">
        <v>2601.13</v>
      </c>
      <c r="E75" s="3">
        <v>2530.54</v>
      </c>
      <c r="F75" s="3">
        <v>2545.94</v>
      </c>
      <c r="G75" s="3">
        <v>2545.94</v>
      </c>
      <c r="H75" s="3">
        <v>4661420000</v>
      </c>
      <c r="I75" s="16">
        <f t="shared" si="0"/>
        <v>-2.0992280594401735E-2</v>
      </c>
      <c r="J75" s="16">
        <f t="shared" si="1"/>
        <v>-5.2900547097892368</v>
      </c>
      <c r="K75" s="16">
        <f>JNJ!D74</f>
        <v>-2.9451807048922894E-2</v>
      </c>
      <c r="L75" s="16">
        <f>JNJ!E74</f>
        <v>-7.4218553763285691</v>
      </c>
      <c r="M75" s="16">
        <f>CSX!D74</f>
        <v>-1.7623536113632793E-2</v>
      </c>
      <c r="N75" s="16">
        <f>CSX!E74</f>
        <v>-4.4411311006354639</v>
      </c>
      <c r="O75" s="16">
        <f>'Q6'!C87/252</f>
        <v>9.3253968253968251E-5</v>
      </c>
      <c r="P75" s="16">
        <f t="shared" si="2"/>
        <v>-2.9545061017176862E-2</v>
      </c>
      <c r="Q75" s="16">
        <f t="shared" si="3"/>
        <v>-1.7716790081886761E-2</v>
      </c>
      <c r="R75" s="16">
        <f t="shared" si="4"/>
        <v>-2.1085534562655703E-2</v>
      </c>
      <c r="S75" s="16"/>
    </row>
    <row r="76" spans="2:19" ht="15.75" customHeight="1">
      <c r="B76" s="3" t="s">
        <v>190</v>
      </c>
      <c r="C76" s="3">
        <v>2559.9</v>
      </c>
      <c r="D76" s="3">
        <v>2573.9899999999998</v>
      </c>
      <c r="E76" s="3">
        <v>2528.71</v>
      </c>
      <c r="F76" s="3">
        <v>2546.16</v>
      </c>
      <c r="G76" s="3">
        <v>2546.16</v>
      </c>
      <c r="H76" s="3">
        <v>4519190000</v>
      </c>
      <c r="I76" s="16">
        <f t="shared" si="0"/>
        <v>8.6408358098435416E-5</v>
      </c>
      <c r="J76" s="16">
        <f t="shared" si="1"/>
        <v>2.1774906240805726E-2</v>
      </c>
      <c r="K76" s="16">
        <f>JNJ!D75</f>
        <v>9.8629389166939706E-3</v>
      </c>
      <c r="L76" s="16">
        <f>JNJ!E75</f>
        <v>2.4854606070068805</v>
      </c>
      <c r="M76" s="16">
        <f>CSX!D75</f>
        <v>-1.2289171049995841E-2</v>
      </c>
      <c r="N76" s="16">
        <f>CSX!E75</f>
        <v>-3.0968711045989519</v>
      </c>
      <c r="O76" s="16">
        <f>'Q6'!C88/252</f>
        <v>9.3253968253968251E-5</v>
      </c>
      <c r="P76" s="16">
        <f t="shared" si="2"/>
        <v>9.7696849484400026E-3</v>
      </c>
      <c r="Q76" s="16">
        <f t="shared" si="3"/>
        <v>-1.2382425018249809E-2</v>
      </c>
      <c r="R76" s="16">
        <f t="shared" si="4"/>
        <v>-6.8456101555328352E-6</v>
      </c>
      <c r="S76" s="16"/>
    </row>
    <row r="77" spans="2:19" ht="15.75" customHeight="1">
      <c r="B77" s="3" t="s">
        <v>191</v>
      </c>
      <c r="C77" s="3">
        <v>2547.0500000000002</v>
      </c>
      <c r="D77" s="3">
        <v>2585.29</v>
      </c>
      <c r="E77" s="3">
        <v>2488.96</v>
      </c>
      <c r="F77" s="3">
        <v>2506.96</v>
      </c>
      <c r="G77" s="3">
        <v>2506.96</v>
      </c>
      <c r="H77" s="3">
        <v>5152830000</v>
      </c>
      <c r="I77" s="16">
        <f t="shared" si="0"/>
        <v>-1.5515478113209684E-2</v>
      </c>
      <c r="J77" s="16">
        <f t="shared" si="1"/>
        <v>-3.9099004845288405</v>
      </c>
      <c r="K77" s="16">
        <f>JNJ!D76</f>
        <v>-2.1781263724128405E-2</v>
      </c>
      <c r="L77" s="16">
        <f>JNJ!E76</f>
        <v>-5.4888784584803583</v>
      </c>
      <c r="M77" s="16">
        <f>CSX!D76</f>
        <v>-2.9222384110659173E-2</v>
      </c>
      <c r="N77" s="16">
        <f>CSX!E76</f>
        <v>-7.3640407958861118</v>
      </c>
      <c r="O77" s="16">
        <f>'Q6'!C89/252</f>
        <v>9.6031746031746026E-5</v>
      </c>
      <c r="P77" s="16">
        <f t="shared" si="2"/>
        <v>-2.1877295470160152E-2</v>
      </c>
      <c r="Q77" s="16">
        <f t="shared" si="3"/>
        <v>-2.931841585669092E-2</v>
      </c>
      <c r="R77" s="16">
        <f t="shared" si="4"/>
        <v>-1.5611509859241431E-2</v>
      </c>
      <c r="S77" s="16"/>
    </row>
    <row r="78" spans="2:19" ht="15.75" customHeight="1">
      <c r="B78" s="3" t="s">
        <v>192</v>
      </c>
      <c r="C78" s="3">
        <v>2496.77</v>
      </c>
      <c r="D78" s="3">
        <v>2509.63</v>
      </c>
      <c r="E78" s="3">
        <v>2441.1799999999998</v>
      </c>
      <c r="F78" s="3">
        <v>2467.42</v>
      </c>
      <c r="G78" s="3">
        <v>2467.42</v>
      </c>
      <c r="H78" s="3">
        <v>5619780000</v>
      </c>
      <c r="I78" s="16">
        <f t="shared" si="0"/>
        <v>-1.5897793403096879E-2</v>
      </c>
      <c r="J78" s="16">
        <f t="shared" si="1"/>
        <v>-4.0062439375804137</v>
      </c>
      <c r="K78" s="16">
        <f>JNJ!D77</f>
        <v>5.1586532361341088E-3</v>
      </c>
      <c r="L78" s="16">
        <f>JNJ!E77</f>
        <v>1.2999806155057954</v>
      </c>
      <c r="M78" s="16">
        <f>CSX!D77</f>
        <v>-7.1164112233556842E-3</v>
      </c>
      <c r="N78" s="16">
        <f>CSX!E77</f>
        <v>-1.7933356282856323</v>
      </c>
      <c r="O78" s="16">
        <f>'Q6'!C90/252</f>
        <v>9.5634920634920633E-5</v>
      </c>
      <c r="P78" s="16">
        <f t="shared" si="2"/>
        <v>5.0630183154991883E-3</v>
      </c>
      <c r="Q78" s="16">
        <f t="shared" si="3"/>
        <v>-7.2120461439906048E-3</v>
      </c>
      <c r="R78" s="16">
        <f t="shared" si="4"/>
        <v>-1.5993428323731799E-2</v>
      </c>
      <c r="S78" s="16"/>
    </row>
    <row r="79" spans="2:19" ht="15.75" customHeight="1">
      <c r="B79" s="3" t="s">
        <v>193</v>
      </c>
      <c r="C79" s="3">
        <v>2465.38</v>
      </c>
      <c r="D79" s="3">
        <v>2504.41</v>
      </c>
      <c r="E79" s="3">
        <v>2408.5500000000002</v>
      </c>
      <c r="F79" s="3">
        <v>2416.62</v>
      </c>
      <c r="G79" s="3">
        <v>2416.62</v>
      </c>
      <c r="H79" s="3">
        <v>7657890000</v>
      </c>
      <c r="I79" s="16">
        <f t="shared" si="0"/>
        <v>-2.0803200653483116E-2</v>
      </c>
      <c r="J79" s="16">
        <f t="shared" si="1"/>
        <v>-5.2424065646777454</v>
      </c>
      <c r="K79" s="16">
        <f>JNJ!D78</f>
        <v>-1.404377948540535E-3</v>
      </c>
      <c r="L79" s="16">
        <f>JNJ!E78</f>
        <v>-0.35390324303221482</v>
      </c>
      <c r="M79" s="16">
        <f>CSX!D78</f>
        <v>-1.4880372176436774E-2</v>
      </c>
      <c r="N79" s="16">
        <f>CSX!E78</f>
        <v>-3.7498537884620671</v>
      </c>
      <c r="O79" s="16">
        <f>'Q6'!C91/252</f>
        <v>9.6031746031746026E-5</v>
      </c>
      <c r="P79" s="16">
        <f t="shared" si="2"/>
        <v>-1.5004096945722811E-3</v>
      </c>
      <c r="Q79" s="16">
        <f t="shared" si="3"/>
        <v>-1.4976403922468521E-2</v>
      </c>
      <c r="R79" s="16">
        <f t="shared" si="4"/>
        <v>-2.0899232399514862E-2</v>
      </c>
      <c r="S79" s="16"/>
    </row>
    <row r="80" spans="2:19" ht="15.75" customHeight="1">
      <c r="B80" s="3" t="s">
        <v>194</v>
      </c>
      <c r="C80" s="3">
        <v>2400.56</v>
      </c>
      <c r="D80" s="3">
        <v>2410.34</v>
      </c>
      <c r="E80" s="3">
        <v>2351.1</v>
      </c>
      <c r="F80" s="3">
        <v>2351.1</v>
      </c>
      <c r="G80" s="3">
        <v>2351.1</v>
      </c>
      <c r="H80" s="3">
        <v>2613670000</v>
      </c>
      <c r="I80" s="16">
        <f t="shared" si="0"/>
        <v>-2.7486565922407408E-2</v>
      </c>
      <c r="J80" s="16">
        <f t="shared" si="1"/>
        <v>-6.9266146124466665</v>
      </c>
      <c r="K80" s="16">
        <f>JNJ!D79</f>
        <v>-4.1850429772833278E-2</v>
      </c>
      <c r="L80" s="16">
        <f>JNJ!E79</f>
        <v>-10.546308302753985</v>
      </c>
      <c r="M80" s="16">
        <f>CSX!D79</f>
        <v>-3.2482506789816908E-2</v>
      </c>
      <c r="N80" s="16">
        <f>CSX!E79</f>
        <v>-8.1855917110338599</v>
      </c>
      <c r="O80" s="16">
        <f>'Q6'!C92/252</f>
        <v>9.5634920634920633E-5</v>
      </c>
      <c r="P80" s="16">
        <f t="shared" si="2"/>
        <v>-4.1946064693468198E-2</v>
      </c>
      <c r="Q80" s="16">
        <f t="shared" si="3"/>
        <v>-3.2578141710451827E-2</v>
      </c>
      <c r="R80" s="16">
        <f t="shared" si="4"/>
        <v>-2.7582200843042328E-2</v>
      </c>
      <c r="S80" s="16"/>
    </row>
    <row r="81" spans="2:19" ht="15.75" customHeight="1">
      <c r="B81" s="3" t="s">
        <v>195</v>
      </c>
      <c r="C81" s="3">
        <v>2363.12</v>
      </c>
      <c r="D81" s="3">
        <v>2467.7600000000002</v>
      </c>
      <c r="E81" s="3">
        <v>2346.58</v>
      </c>
      <c r="F81" s="3">
        <v>2467.6999999999998</v>
      </c>
      <c r="G81" s="3">
        <v>2467.6999999999998</v>
      </c>
      <c r="H81" s="3">
        <v>4249740000</v>
      </c>
      <c r="I81" s="16">
        <f t="shared" si="0"/>
        <v>4.8403238994109442E-2</v>
      </c>
      <c r="J81" s="16">
        <f t="shared" si="1"/>
        <v>12.19761622651558</v>
      </c>
      <c r="K81" s="16">
        <f>JNJ!D80</f>
        <v>3.1018411742154944E-2</v>
      </c>
      <c r="L81" s="16">
        <f>JNJ!E80</f>
        <v>7.8166397590230456</v>
      </c>
      <c r="M81" s="16">
        <f>CSX!D80</f>
        <v>4.9146735210989126E-2</v>
      </c>
      <c r="N81" s="16">
        <f>CSX!E80</f>
        <v>12.384977273169259</v>
      </c>
      <c r="O81" s="16">
        <f>'Q6'!C93/252</f>
        <v>9.6428571428571432E-5</v>
      </c>
      <c r="P81" s="16">
        <f t="shared" si="2"/>
        <v>3.0921983170726374E-2</v>
      </c>
      <c r="Q81" s="16">
        <f t="shared" si="3"/>
        <v>4.9050306639560552E-2</v>
      </c>
      <c r="R81" s="16">
        <f t="shared" si="4"/>
        <v>4.8306810422680868E-2</v>
      </c>
      <c r="S81" s="16"/>
    </row>
    <row r="82" spans="2:19" ht="15.75" customHeight="1">
      <c r="B82" s="3" t="s">
        <v>196</v>
      </c>
      <c r="C82" s="3">
        <v>2442.5</v>
      </c>
      <c r="D82" s="3">
        <v>2489.1</v>
      </c>
      <c r="E82" s="3">
        <v>2397.94</v>
      </c>
      <c r="F82" s="3">
        <v>2488.83</v>
      </c>
      <c r="G82" s="3">
        <v>2488.83</v>
      </c>
      <c r="H82" s="3">
        <v>4139010000</v>
      </c>
      <c r="I82" s="16">
        <f t="shared" si="0"/>
        <v>8.5261777916688236E-3</v>
      </c>
      <c r="J82" s="16">
        <f t="shared" si="1"/>
        <v>2.1485968035005434</v>
      </c>
      <c r="K82" s="16">
        <f>JNJ!D81</f>
        <v>5.509271146472542E-3</v>
      </c>
      <c r="L82" s="16">
        <f>JNJ!E81</f>
        <v>1.3883363289110806</v>
      </c>
      <c r="M82" s="16">
        <f>CSX!D81</f>
        <v>5.4935129481756603E-3</v>
      </c>
      <c r="N82" s="16">
        <f>CSX!E81</f>
        <v>1.3843652629402663</v>
      </c>
      <c r="O82" s="16">
        <f>'Q6'!C94/252</f>
        <v>9.4841269841269848E-5</v>
      </c>
      <c r="P82" s="16">
        <f t="shared" si="2"/>
        <v>5.414429876631272E-3</v>
      </c>
      <c r="Q82" s="16">
        <f t="shared" si="3"/>
        <v>5.3986716783343902E-3</v>
      </c>
      <c r="R82" s="16">
        <f t="shared" si="4"/>
        <v>8.4313365218275545E-3</v>
      </c>
      <c r="S82" s="16"/>
    </row>
    <row r="83" spans="2:19" ht="15.75" customHeight="1">
      <c r="B83" s="3" t="s">
        <v>197</v>
      </c>
      <c r="C83" s="3">
        <v>2498.77</v>
      </c>
      <c r="D83" s="3">
        <v>2520.27</v>
      </c>
      <c r="E83" s="3">
        <v>2472.89</v>
      </c>
      <c r="F83" s="3">
        <v>2485.7399999999998</v>
      </c>
      <c r="G83" s="3">
        <v>2485.7399999999998</v>
      </c>
      <c r="H83" s="3">
        <v>3728440000</v>
      </c>
      <c r="I83" s="16">
        <f t="shared" si="0"/>
        <v>-1.2423185913211249E-3</v>
      </c>
      <c r="J83" s="16">
        <f t="shared" si="1"/>
        <v>-0.31306428501292349</v>
      </c>
      <c r="K83" s="16">
        <f>JNJ!D82</f>
        <v>-1.0995090601599621E-3</v>
      </c>
      <c r="L83" s="16">
        <f>JNJ!E82</f>
        <v>-0.27707628316031047</v>
      </c>
      <c r="M83" s="16">
        <f>CSX!D82</f>
        <v>3.2219783282005286E-4</v>
      </c>
      <c r="N83" s="16">
        <f>CSX!E82</f>
        <v>8.1193853870653324E-2</v>
      </c>
      <c r="O83" s="16">
        <f>'Q6'!C95/252</f>
        <v>9.6825396825396824E-5</v>
      </c>
      <c r="P83" s="16">
        <f t="shared" si="2"/>
        <v>-1.1963344569853589E-3</v>
      </c>
      <c r="Q83" s="16">
        <f t="shared" si="3"/>
        <v>2.2537243599465604E-4</v>
      </c>
      <c r="R83" s="16">
        <f t="shared" si="4"/>
        <v>-1.3391439881465217E-3</v>
      </c>
      <c r="S83" s="16"/>
    </row>
    <row r="84" spans="2:19" ht="15.75" customHeight="1">
      <c r="B84" s="3" t="s">
        <v>198</v>
      </c>
      <c r="C84" s="3">
        <v>2498.94</v>
      </c>
      <c r="D84" s="3">
        <v>2509.2399999999998</v>
      </c>
      <c r="E84" s="3">
        <v>2482.8200000000002</v>
      </c>
      <c r="F84" s="3">
        <v>2506.85</v>
      </c>
      <c r="G84" s="3">
        <v>2506.85</v>
      </c>
      <c r="H84" s="3">
        <v>3461920000</v>
      </c>
      <c r="I84" s="16">
        <f t="shared" si="0"/>
        <v>8.4565829777873986E-3</v>
      </c>
      <c r="J84" s="16">
        <f t="shared" si="1"/>
        <v>2.1310589104024245</v>
      </c>
      <c r="K84" s="16">
        <f>JNJ!D83</f>
        <v>1.3889137580300758E-2</v>
      </c>
      <c r="L84" s="16">
        <f>JNJ!E83</f>
        <v>3.5000626702357911</v>
      </c>
      <c r="M84" s="16">
        <f>CSX!D83</f>
        <v>8.0511769354772874E-4</v>
      </c>
      <c r="N84" s="16">
        <f>CSX!E83</f>
        <v>0.20288965877402765</v>
      </c>
      <c r="O84" s="16">
        <f>'Q6'!C96/252</f>
        <v>9.5238095238095241E-5</v>
      </c>
      <c r="P84" s="16">
        <f t="shared" si="2"/>
        <v>1.3793899485062664E-2</v>
      </c>
      <c r="Q84" s="16">
        <f t="shared" si="3"/>
        <v>7.0987959830963346E-4</v>
      </c>
      <c r="R84" s="16">
        <f t="shared" si="4"/>
        <v>8.3613448825493042E-3</v>
      </c>
      <c r="S84" s="16"/>
    </row>
    <row r="85" spans="2:19" ht="15.75" customHeight="1">
      <c r="B85" s="3" t="s">
        <v>199</v>
      </c>
      <c r="C85" s="3">
        <v>2476.96</v>
      </c>
      <c r="D85" s="3">
        <v>2519.4899999999998</v>
      </c>
      <c r="E85" s="3">
        <v>2467.4699999999998</v>
      </c>
      <c r="F85" s="3">
        <v>2510.0300000000002</v>
      </c>
      <c r="G85" s="3">
        <v>2510.0300000000002</v>
      </c>
      <c r="H85" s="3">
        <v>3733160000</v>
      </c>
      <c r="I85" s="16">
        <f t="shared" si="0"/>
        <v>1.2677203464647186E-3</v>
      </c>
      <c r="J85" s="16">
        <f t="shared" si="1"/>
        <v>0.3194655273091091</v>
      </c>
      <c r="K85" s="16">
        <f>JNJ!D84</f>
        <v>-1.0124709182401312E-2</v>
      </c>
      <c r="L85" s="16">
        <f>JNJ!E84</f>
        <v>-2.5514267139651308</v>
      </c>
      <c r="M85" s="16">
        <f>CSX!D84</f>
        <v>-2.9010814565515216E-3</v>
      </c>
      <c r="N85" s="16">
        <f>CSX!E84</f>
        <v>-0.73107252705098347</v>
      </c>
      <c r="O85" s="16">
        <f>'Q6'!C97/252</f>
        <v>9.6031746031746026E-5</v>
      </c>
      <c r="P85" s="16">
        <f t="shared" si="2"/>
        <v>-1.0220740928433059E-2</v>
      </c>
      <c r="Q85" s="16">
        <f t="shared" si="3"/>
        <v>-2.9971132025832675E-3</v>
      </c>
      <c r="R85" s="16">
        <f t="shared" si="4"/>
        <v>1.1716886004329726E-3</v>
      </c>
      <c r="S85" s="16"/>
    </row>
    <row r="86" spans="2:19" ht="15.75" customHeight="1">
      <c r="B86" s="3" t="s">
        <v>200</v>
      </c>
      <c r="C86" s="3">
        <v>2491.92</v>
      </c>
      <c r="D86" s="3">
        <v>2493.14</v>
      </c>
      <c r="E86" s="3">
        <v>2443.96</v>
      </c>
      <c r="F86" s="3">
        <v>2447.89</v>
      </c>
      <c r="G86" s="3">
        <v>2447.89</v>
      </c>
      <c r="H86" s="3">
        <v>3858830000</v>
      </c>
      <c r="I86" s="16">
        <f t="shared" si="0"/>
        <v>-2.5068276263535243E-2</v>
      </c>
      <c r="J86" s="16">
        <f t="shared" si="1"/>
        <v>-6.3172056184108811</v>
      </c>
      <c r="K86" s="16">
        <f>JNJ!D85</f>
        <v>-1.6018220232462781E-2</v>
      </c>
      <c r="L86" s="16">
        <f>JNJ!E85</f>
        <v>-4.0365914985806208</v>
      </c>
      <c r="M86" s="16">
        <f>CSX!D85</f>
        <v>-1.5781742576300724E-2</v>
      </c>
      <c r="N86" s="16">
        <f>CSX!E85</f>
        <v>-3.9769991292277824</v>
      </c>
      <c r="O86" s="16">
        <f>'Q6'!C98/252</f>
        <v>9.5238095238095241E-5</v>
      </c>
      <c r="P86" s="16">
        <f t="shared" si="2"/>
        <v>-1.6113458327700877E-2</v>
      </c>
      <c r="Q86" s="16">
        <f t="shared" si="3"/>
        <v>-1.587698067153882E-2</v>
      </c>
      <c r="R86" s="16">
        <f t="shared" si="4"/>
        <v>-2.5163514358773339E-2</v>
      </c>
      <c r="S86" s="16"/>
    </row>
    <row r="87" spans="2:19" ht="15.75" customHeight="1">
      <c r="B87" s="3" t="s">
        <v>201</v>
      </c>
      <c r="C87" s="3">
        <v>2474.33</v>
      </c>
      <c r="D87" s="3">
        <v>2538.0700000000002</v>
      </c>
      <c r="E87" s="3">
        <v>2474.33</v>
      </c>
      <c r="F87" s="3">
        <v>2531.94</v>
      </c>
      <c r="G87" s="3">
        <v>2531.94</v>
      </c>
      <c r="H87" s="3">
        <v>4234140000</v>
      </c>
      <c r="I87" s="16">
        <f t="shared" si="0"/>
        <v>3.3759378318728883E-2</v>
      </c>
      <c r="J87" s="16">
        <f t="shared" si="1"/>
        <v>8.5073633363196777</v>
      </c>
      <c r="K87" s="16">
        <f>JNJ!D86</f>
        <v>1.6644255462176745E-2</v>
      </c>
      <c r="L87" s="16">
        <f>JNJ!E86</f>
        <v>4.1943523764685393</v>
      </c>
      <c r="M87" s="16">
        <f>CSX!D86</f>
        <v>2.9249876986049427E-2</v>
      </c>
      <c r="N87" s="16">
        <f>CSX!E86</f>
        <v>7.3709690004844557</v>
      </c>
      <c r="O87" s="16">
        <f>'Q6'!C99/252</f>
        <v>9.6031746031746026E-5</v>
      </c>
      <c r="P87" s="16">
        <f t="shared" si="2"/>
        <v>1.6548223716144998E-2</v>
      </c>
      <c r="Q87" s="16">
        <f t="shared" si="3"/>
        <v>2.915384524001768E-2</v>
      </c>
      <c r="R87" s="16">
        <f t="shared" si="4"/>
        <v>3.3663346572697136E-2</v>
      </c>
      <c r="S87" s="16"/>
    </row>
    <row r="88" spans="2:19" ht="15.75" customHeight="1">
      <c r="B88" s="3" t="s">
        <v>202</v>
      </c>
      <c r="C88" s="3">
        <v>2535.61</v>
      </c>
      <c r="D88" s="3">
        <v>2566.16</v>
      </c>
      <c r="E88" s="3">
        <v>2524.56</v>
      </c>
      <c r="F88" s="3">
        <v>2549.69</v>
      </c>
      <c r="G88" s="3">
        <v>2549.69</v>
      </c>
      <c r="H88" s="3">
        <v>4133120000</v>
      </c>
      <c r="I88" s="16">
        <f t="shared" si="0"/>
        <v>6.9859758341247287E-3</v>
      </c>
      <c r="J88" s="16">
        <f t="shared" si="1"/>
        <v>1.7604659101994315</v>
      </c>
      <c r="K88" s="16">
        <f>JNJ!D87</f>
        <v>-6.4354315618506807E-3</v>
      </c>
      <c r="L88" s="16">
        <f>JNJ!E87</f>
        <v>-1.6217287535863716</v>
      </c>
      <c r="M88" s="16">
        <f>CSX!D87</f>
        <v>-5.4294191952849154E-3</v>
      </c>
      <c r="N88" s="16">
        <f>CSX!E87</f>
        <v>-1.3682136372117988</v>
      </c>
      <c r="O88" s="16">
        <f>'Q6'!C100/252</f>
        <v>9.5238095238095241E-5</v>
      </c>
      <c r="P88" s="16">
        <f t="shared" si="2"/>
        <v>-6.530669657088776E-3</v>
      </c>
      <c r="Q88" s="16">
        <f t="shared" si="3"/>
        <v>-5.5246572905230107E-3</v>
      </c>
      <c r="R88" s="16">
        <f t="shared" si="4"/>
        <v>6.8907377388866334E-3</v>
      </c>
      <c r="S88" s="16"/>
    </row>
    <row r="89" spans="2:19" ht="15.75" customHeight="1">
      <c r="B89" s="3" t="s">
        <v>203</v>
      </c>
      <c r="C89" s="3">
        <v>2568.11</v>
      </c>
      <c r="D89" s="3">
        <v>2579.8200000000002</v>
      </c>
      <c r="E89" s="3">
        <v>2547.56</v>
      </c>
      <c r="F89" s="3">
        <v>2574.41</v>
      </c>
      <c r="G89" s="3">
        <v>2574.41</v>
      </c>
      <c r="H89" s="3">
        <v>4120060000</v>
      </c>
      <c r="I89" s="16">
        <f t="shared" si="0"/>
        <v>9.648598495866724E-3</v>
      </c>
      <c r="J89" s="16">
        <f t="shared" si="1"/>
        <v>2.4314468209584144</v>
      </c>
      <c r="K89" s="16">
        <f>JNJ!D88</f>
        <v>2.2960904595764955E-2</v>
      </c>
      <c r="L89" s="16">
        <f>JNJ!E88</f>
        <v>5.7861479581327684</v>
      </c>
      <c r="M89" s="16">
        <f>CSX!D88</f>
        <v>1.4308379838695652E-2</v>
      </c>
      <c r="N89" s="16">
        <f>CSX!E88</f>
        <v>3.6057117193513042</v>
      </c>
      <c r="O89" s="16">
        <f>'Q6'!C101/252</f>
        <v>9.5238095238095241E-5</v>
      </c>
      <c r="P89" s="16">
        <f t="shared" si="2"/>
        <v>2.2865666500526859E-2</v>
      </c>
      <c r="Q89" s="16">
        <f t="shared" si="3"/>
        <v>1.4213141743457558E-2</v>
      </c>
      <c r="R89" s="16">
        <f t="shared" si="4"/>
        <v>9.5533604006286296E-3</v>
      </c>
      <c r="S89" s="16"/>
    </row>
    <row r="90" spans="2:19" ht="15.75" customHeight="1">
      <c r="B90" s="3" t="s">
        <v>204</v>
      </c>
      <c r="C90" s="3">
        <v>2580</v>
      </c>
      <c r="D90" s="3">
        <v>2595.3200000000002</v>
      </c>
      <c r="E90" s="3">
        <v>2568.89</v>
      </c>
      <c r="F90" s="3">
        <v>2584.96</v>
      </c>
      <c r="G90" s="3">
        <v>2584.96</v>
      </c>
      <c r="H90" s="3">
        <v>4088740000</v>
      </c>
      <c r="I90" s="16">
        <f t="shared" si="0"/>
        <v>4.0896523041704267E-3</v>
      </c>
      <c r="J90" s="16">
        <f t="shared" si="1"/>
        <v>1.0305923806509476</v>
      </c>
      <c r="K90" s="16">
        <f>JNJ!D89</f>
        <v>-7.9573978174010511E-3</v>
      </c>
      <c r="L90" s="16">
        <f>JNJ!E89</f>
        <v>-2.005264249985065</v>
      </c>
      <c r="M90" s="16">
        <f>CSX!D89</f>
        <v>9.8958680025167719E-3</v>
      </c>
      <c r="N90" s="16">
        <f>CSX!E89</f>
        <v>2.4937587366342266</v>
      </c>
      <c r="O90" s="16">
        <f>'Q6'!C102/252</f>
        <v>9.6031746031746026E-5</v>
      </c>
      <c r="P90" s="16">
        <f t="shared" si="2"/>
        <v>-8.0534295634327978E-3</v>
      </c>
      <c r="Q90" s="16">
        <f t="shared" si="3"/>
        <v>9.7998362564850252E-3</v>
      </c>
      <c r="R90" s="16">
        <f t="shared" si="4"/>
        <v>3.9936205581386809E-3</v>
      </c>
      <c r="S90" s="16"/>
    </row>
    <row r="91" spans="2:19" ht="15.75" customHeight="1">
      <c r="B91" s="3" t="s">
        <v>205</v>
      </c>
      <c r="C91" s="3">
        <v>2573.5100000000002</v>
      </c>
      <c r="D91" s="3">
        <v>2597.8200000000002</v>
      </c>
      <c r="E91" s="3">
        <v>2562.02</v>
      </c>
      <c r="F91" s="3">
        <v>2596.64</v>
      </c>
      <c r="G91" s="3">
        <v>2596.64</v>
      </c>
      <c r="H91" s="3">
        <v>3721300000</v>
      </c>
      <c r="I91" s="16">
        <f t="shared" si="0"/>
        <v>4.508267632578381E-3</v>
      </c>
      <c r="J91" s="16">
        <f t="shared" si="1"/>
        <v>1.136083443409752</v>
      </c>
      <c r="K91" s="16">
        <f>JNJ!D90</f>
        <v>6.0317659934545267E-3</v>
      </c>
      <c r="L91" s="16">
        <f>JNJ!E90</f>
        <v>1.5200050303505408</v>
      </c>
      <c r="M91" s="16">
        <f>CSX!D90</f>
        <v>1.103581370771857E-2</v>
      </c>
      <c r="N91" s="16">
        <f>CSX!E90</f>
        <v>2.7810250543450796</v>
      </c>
      <c r="O91" s="16">
        <f>'Q6'!C103/252</f>
        <v>9.5634920634920633E-5</v>
      </c>
      <c r="P91" s="16">
        <f t="shared" si="2"/>
        <v>5.9361310728196061E-3</v>
      </c>
      <c r="Q91" s="16">
        <f t="shared" si="3"/>
        <v>1.0940178787083648E-2</v>
      </c>
      <c r="R91" s="16">
        <f t="shared" si="4"/>
        <v>4.4126327119434604E-3</v>
      </c>
      <c r="S91" s="16"/>
    </row>
    <row r="92" spans="2:19" ht="15.75" customHeight="1">
      <c r="B92" s="3" t="s">
        <v>206</v>
      </c>
      <c r="C92" s="3">
        <v>2588.11</v>
      </c>
      <c r="D92" s="3">
        <v>2596.27</v>
      </c>
      <c r="E92" s="3">
        <v>2577.4</v>
      </c>
      <c r="F92" s="3">
        <v>2596.2600000000002</v>
      </c>
      <c r="G92" s="3">
        <v>2596.2600000000002</v>
      </c>
      <c r="H92" s="3">
        <v>3447460000</v>
      </c>
      <c r="I92" s="16">
        <f t="shared" si="0"/>
        <v>-1.4635367547150111E-4</v>
      </c>
      <c r="J92" s="16">
        <f t="shared" si="1"/>
        <v>-3.6881126218818276E-2</v>
      </c>
      <c r="K92" s="16">
        <f>JNJ!D91</f>
        <v>3.083367258793649E-4</v>
      </c>
      <c r="L92" s="16">
        <f>JNJ!E91</f>
        <v>7.7700854921599949E-2</v>
      </c>
      <c r="M92" s="16">
        <f>CSX!D91</f>
        <v>8.1596224914900362E-3</v>
      </c>
      <c r="N92" s="16">
        <f>CSX!E91</f>
        <v>2.0562248678554891</v>
      </c>
      <c r="O92" s="16">
        <f>'Q6'!C104/252</f>
        <v>9.6031746031746026E-5</v>
      </c>
      <c r="P92" s="16">
        <f t="shared" si="2"/>
        <v>2.1230497984761886E-4</v>
      </c>
      <c r="Q92" s="16">
        <f t="shared" si="3"/>
        <v>8.0635907454582895E-3</v>
      </c>
      <c r="R92" s="16">
        <f t="shared" si="4"/>
        <v>-2.4238542150324715E-4</v>
      </c>
      <c r="S92" s="16"/>
    </row>
    <row r="93" spans="2:19" ht="15.75" customHeight="1">
      <c r="B93" s="3" t="s">
        <v>207</v>
      </c>
      <c r="C93" s="3">
        <v>2580.31</v>
      </c>
      <c r="D93" s="3">
        <v>2589.3200000000002</v>
      </c>
      <c r="E93" s="3">
        <v>2570.41</v>
      </c>
      <c r="F93" s="3">
        <v>2582.61</v>
      </c>
      <c r="G93" s="3">
        <v>2582.61</v>
      </c>
      <c r="H93" s="3">
        <v>3689370000</v>
      </c>
      <c r="I93" s="16">
        <f t="shared" si="0"/>
        <v>-5.2714324201361554E-3</v>
      </c>
      <c r="J93" s="16">
        <f t="shared" si="1"/>
        <v>-1.3284009698743111</v>
      </c>
      <c r="K93" s="16">
        <f>JNJ!D92</f>
        <v>-1.1394255008109359E-2</v>
      </c>
      <c r="L93" s="16">
        <f>JNJ!E92</f>
        <v>-2.8713522620435588</v>
      </c>
      <c r="M93" s="16">
        <f>CSX!D92</f>
        <v>7.6641911204452726E-4</v>
      </c>
      <c r="N93" s="16">
        <f>CSX!E92</f>
        <v>0.19313761623522085</v>
      </c>
      <c r="O93" s="16">
        <f>'Q6'!C105/252</f>
        <v>9.5634920634920633E-5</v>
      </c>
      <c r="P93" s="16">
        <f t="shared" si="2"/>
        <v>-1.1489889928744281E-2</v>
      </c>
      <c r="Q93" s="16">
        <f t="shared" si="3"/>
        <v>6.707841914096066E-4</v>
      </c>
      <c r="R93" s="16">
        <f t="shared" si="4"/>
        <v>-5.367067340771076E-3</v>
      </c>
      <c r="S93" s="16"/>
    </row>
    <row r="94" spans="2:19" ht="15.75" customHeight="1">
      <c r="B94" s="3" t="s">
        <v>208</v>
      </c>
      <c r="C94" s="3">
        <v>2585.1</v>
      </c>
      <c r="D94" s="3">
        <v>2613.08</v>
      </c>
      <c r="E94" s="3">
        <v>2585.1</v>
      </c>
      <c r="F94" s="3">
        <v>2610.3000000000002</v>
      </c>
      <c r="G94" s="3">
        <v>2610.3000000000002</v>
      </c>
      <c r="H94" s="3">
        <v>3601180000</v>
      </c>
      <c r="I94" s="16">
        <f t="shared" si="0"/>
        <v>1.06646417681244E-2</v>
      </c>
      <c r="J94" s="16">
        <f t="shared" si="1"/>
        <v>2.6874897255673487</v>
      </c>
      <c r="K94" s="16">
        <f>JNJ!D93</f>
        <v>8.3840207579131878E-3</v>
      </c>
      <c r="L94" s="16">
        <f>JNJ!E93</f>
        <v>2.1127732309941232</v>
      </c>
      <c r="M94" s="16">
        <f>CSX!D93</f>
        <v>-2.4544157367338984E-3</v>
      </c>
      <c r="N94" s="16">
        <f>CSX!E93</f>
        <v>-0.61851276565694235</v>
      </c>
      <c r="O94" s="16">
        <f>'Q6'!C106/252</f>
        <v>9.5634920634920633E-5</v>
      </c>
      <c r="P94" s="16">
        <f t="shared" si="2"/>
        <v>8.2883858372782664E-3</v>
      </c>
      <c r="Q94" s="16">
        <f t="shared" si="3"/>
        <v>-2.550050657368819E-3</v>
      </c>
      <c r="R94" s="16">
        <f t="shared" si="4"/>
        <v>1.0569006847489478E-2</v>
      </c>
      <c r="S94" s="16"/>
    </row>
    <row r="95" spans="2:19" ht="15.75" customHeight="1">
      <c r="B95" s="3" t="s">
        <v>209</v>
      </c>
      <c r="C95" s="3">
        <v>2614.75</v>
      </c>
      <c r="D95" s="3">
        <v>2625.76</v>
      </c>
      <c r="E95" s="3">
        <v>2612.6799999999998</v>
      </c>
      <c r="F95" s="3">
        <v>2616.1</v>
      </c>
      <c r="G95" s="3">
        <v>2616.1</v>
      </c>
      <c r="H95" s="3">
        <v>3882180000</v>
      </c>
      <c r="I95" s="16">
        <f t="shared" si="0"/>
        <v>2.2195019060886282E-3</v>
      </c>
      <c r="J95" s="16">
        <f t="shared" si="1"/>
        <v>0.55931448033433429</v>
      </c>
      <c r="K95" s="16">
        <f>JNJ!D94</f>
        <v>-1.0256518904699634E-2</v>
      </c>
      <c r="L95" s="16">
        <f>JNJ!E94</f>
        <v>-2.5846427639843079</v>
      </c>
      <c r="M95" s="16">
        <f>CSX!D94</f>
        <v>4.1382291002486048E-3</v>
      </c>
      <c r="N95" s="16">
        <f>CSX!E94</f>
        <v>1.0428337332626485</v>
      </c>
      <c r="O95" s="16">
        <f>'Q6'!C107/252</f>
        <v>9.5634920634920633E-5</v>
      </c>
      <c r="P95" s="16">
        <f t="shared" si="2"/>
        <v>-1.0352153825334555E-2</v>
      </c>
      <c r="Q95" s="16">
        <f t="shared" si="3"/>
        <v>4.0425941796136842E-3</v>
      </c>
      <c r="R95" s="16">
        <f t="shared" si="4"/>
        <v>2.1238669854537076E-3</v>
      </c>
      <c r="S95" s="16"/>
    </row>
    <row r="96" spans="2:19" ht="15.75" customHeight="1">
      <c r="B96" s="3" t="s">
        <v>210</v>
      </c>
      <c r="C96" s="3">
        <v>2609.2800000000002</v>
      </c>
      <c r="D96" s="3">
        <v>2645.06</v>
      </c>
      <c r="E96" s="3">
        <v>2606.36</v>
      </c>
      <c r="F96" s="3">
        <v>2635.96</v>
      </c>
      <c r="G96" s="3">
        <v>2635.96</v>
      </c>
      <c r="H96" s="3">
        <v>3802410000</v>
      </c>
      <c r="I96" s="16">
        <f t="shared" si="0"/>
        <v>7.5627828542582029E-3</v>
      </c>
      <c r="J96" s="16">
        <f t="shared" si="1"/>
        <v>1.9058212792730671</v>
      </c>
      <c r="K96" s="16">
        <f>JNJ!D95</f>
        <v>8.1670305679203917E-3</v>
      </c>
      <c r="L96" s="16">
        <f>JNJ!E95</f>
        <v>2.0580917031159389</v>
      </c>
      <c r="M96" s="16">
        <f>CSX!D95</f>
        <v>-4.4456755526851664E-3</v>
      </c>
      <c r="N96" s="16">
        <f>CSX!E95</f>
        <v>-1.120310239276662</v>
      </c>
      <c r="O96" s="16">
        <f>'Q6'!C108/252</f>
        <v>9.5238095238095241E-5</v>
      </c>
      <c r="P96" s="16">
        <f t="shared" si="2"/>
        <v>8.0717924726822973E-3</v>
      </c>
      <c r="Q96" s="16">
        <f t="shared" si="3"/>
        <v>-4.5409136479232616E-3</v>
      </c>
      <c r="R96" s="16">
        <f t="shared" si="4"/>
        <v>7.4675447590201076E-3</v>
      </c>
      <c r="S96" s="16"/>
    </row>
    <row r="97" spans="2:19" ht="15.75" customHeight="1">
      <c r="B97" s="3" t="s">
        <v>211</v>
      </c>
      <c r="C97" s="3">
        <v>2651.27</v>
      </c>
      <c r="D97" s="3">
        <v>2675.47</v>
      </c>
      <c r="E97" s="3">
        <v>2647.58</v>
      </c>
      <c r="F97" s="3">
        <v>2670.71</v>
      </c>
      <c r="G97" s="3">
        <v>2670.71</v>
      </c>
      <c r="H97" s="3">
        <v>4009010000</v>
      </c>
      <c r="I97" s="16">
        <f t="shared" si="0"/>
        <v>1.3096912647036883E-2</v>
      </c>
      <c r="J97" s="16">
        <f t="shared" si="1"/>
        <v>3.3004219870532947</v>
      </c>
      <c r="K97" s="16">
        <f>JNJ!D96</f>
        <v>1.2318457693854552E-2</v>
      </c>
      <c r="L97" s="16">
        <f>JNJ!E96</f>
        <v>3.1042513388513471</v>
      </c>
      <c r="M97" s="16">
        <f>CSX!D96</f>
        <v>3.4280798764880327E-2</v>
      </c>
      <c r="N97" s="16">
        <f>CSX!E96</f>
        <v>8.6387612887498424</v>
      </c>
      <c r="O97" s="16">
        <f>'Q6'!C109/252</f>
        <v>9.4444444444444442E-5</v>
      </c>
      <c r="P97" s="16">
        <f t="shared" si="2"/>
        <v>1.2224013249410108E-2</v>
      </c>
      <c r="Q97" s="16">
        <f t="shared" si="3"/>
        <v>3.4186354320435881E-2</v>
      </c>
      <c r="R97" s="16">
        <f t="shared" si="4"/>
        <v>1.3002468202592439E-2</v>
      </c>
      <c r="S97" s="16"/>
    </row>
    <row r="98" spans="2:19" ht="15.75" customHeight="1">
      <c r="B98" s="3" t="s">
        <v>212</v>
      </c>
      <c r="C98" s="3">
        <v>2657.88</v>
      </c>
      <c r="D98" s="3">
        <v>2657.88</v>
      </c>
      <c r="E98" s="3">
        <v>2617.27</v>
      </c>
      <c r="F98" s="3">
        <v>2632.9</v>
      </c>
      <c r="G98" s="3">
        <v>2632.9</v>
      </c>
      <c r="H98" s="3">
        <v>3923950000</v>
      </c>
      <c r="I98" s="16">
        <f t="shared" si="0"/>
        <v>-1.4258454363476867E-2</v>
      </c>
      <c r="J98" s="16">
        <f t="shared" si="1"/>
        <v>-3.5931304995961706</v>
      </c>
      <c r="K98" s="16">
        <f>JNJ!D97</f>
        <v>-1.4567330489578584E-2</v>
      </c>
      <c r="L98" s="16">
        <f>JNJ!E97</f>
        <v>-3.6709672833738032</v>
      </c>
      <c r="M98" s="16">
        <f>CSX!D97</f>
        <v>-2.2975855707722856E-2</v>
      </c>
      <c r="N98" s="16">
        <f>CSX!E97</f>
        <v>-5.7899156383461596</v>
      </c>
      <c r="O98" s="16">
        <f>'Q6'!C110/252</f>
        <v>9.4047619047619063E-5</v>
      </c>
      <c r="P98" s="16">
        <f t="shared" si="2"/>
        <v>-1.4661378108626203E-2</v>
      </c>
      <c r="Q98" s="16">
        <f t="shared" si="3"/>
        <v>-2.3069903326770475E-2</v>
      </c>
      <c r="R98" s="16">
        <f t="shared" si="4"/>
        <v>-1.4352501982524486E-2</v>
      </c>
      <c r="S98" s="16"/>
    </row>
    <row r="99" spans="2:19" ht="15.75" customHeight="1">
      <c r="B99" s="3" t="s">
        <v>213</v>
      </c>
      <c r="C99" s="3">
        <v>2643.48</v>
      </c>
      <c r="D99" s="3">
        <v>2653.19</v>
      </c>
      <c r="E99" s="3">
        <v>2612.86</v>
      </c>
      <c r="F99" s="3">
        <v>2638.7</v>
      </c>
      <c r="G99" s="3">
        <v>2638.7</v>
      </c>
      <c r="H99" s="3">
        <v>3358770000</v>
      </c>
      <c r="I99" s="16">
        <f t="shared" si="0"/>
        <v>2.200471333308696E-3</v>
      </c>
      <c r="J99" s="16">
        <f t="shared" si="1"/>
        <v>0.5545187759937914</v>
      </c>
      <c r="K99" s="16">
        <f>JNJ!D98</f>
        <v>0</v>
      </c>
      <c r="L99" s="16">
        <f>JNJ!E98</f>
        <v>0</v>
      </c>
      <c r="M99" s="16">
        <f>CSX!D98</f>
        <v>-1.1458456723372585E-2</v>
      </c>
      <c r="N99" s="16">
        <f>CSX!E98</f>
        <v>-2.8875310942898915</v>
      </c>
      <c r="O99" s="16">
        <f>'Q6'!C111/252</f>
        <v>9.4444444444444442E-5</v>
      </c>
      <c r="P99" s="16">
        <f t="shared" si="2"/>
        <v>-9.4444444444444442E-5</v>
      </c>
      <c r="Q99" s="16">
        <f t="shared" si="3"/>
        <v>-1.1552901167817028E-2</v>
      </c>
      <c r="R99" s="16">
        <f t="shared" si="4"/>
        <v>2.1060268888642517E-3</v>
      </c>
      <c r="S99" s="16"/>
    </row>
    <row r="100" spans="2:19" ht="15.75" customHeight="1">
      <c r="B100" s="3" t="s">
        <v>214</v>
      </c>
      <c r="C100" s="3">
        <v>2638.84</v>
      </c>
      <c r="D100" s="3">
        <v>2647.2</v>
      </c>
      <c r="E100" s="3">
        <v>2627.01</v>
      </c>
      <c r="F100" s="3">
        <v>2642.33</v>
      </c>
      <c r="G100" s="3">
        <v>2642.33</v>
      </c>
      <c r="H100" s="3">
        <v>3449230000</v>
      </c>
      <c r="I100" s="16">
        <f t="shared" si="0"/>
        <v>1.3747320396555432E-3</v>
      </c>
      <c r="J100" s="16">
        <f t="shared" si="1"/>
        <v>0.34643247399319688</v>
      </c>
      <c r="K100" s="16">
        <f>JNJ!D99</f>
        <v>-1.3837623611832238E-2</v>
      </c>
      <c r="L100" s="16">
        <f>JNJ!E99</f>
        <v>-3.4870811501817238</v>
      </c>
      <c r="M100" s="16">
        <f>CSX!D99</f>
        <v>-4.6107465028099578E-4</v>
      </c>
      <c r="N100" s="16">
        <f>CSX!E99</f>
        <v>-0.11619081187081094</v>
      </c>
      <c r="O100" s="16">
        <f>'Q6'!C112/252</f>
        <v>9.3650793650793644E-5</v>
      </c>
      <c r="P100" s="16">
        <f t="shared" si="2"/>
        <v>-1.3931274405483031E-2</v>
      </c>
      <c r="Q100" s="16">
        <f t="shared" si="3"/>
        <v>-5.5472544393178939E-4</v>
      </c>
      <c r="R100" s="16">
        <f t="shared" si="4"/>
        <v>1.2810812460047497E-3</v>
      </c>
      <c r="S100" s="16"/>
    </row>
    <row r="101" spans="2:19" ht="15.75" customHeight="1">
      <c r="B101" s="3" t="s">
        <v>215</v>
      </c>
      <c r="C101" s="3">
        <v>2657.44</v>
      </c>
      <c r="D101" s="3">
        <v>2672.38</v>
      </c>
      <c r="E101" s="3">
        <v>2657.33</v>
      </c>
      <c r="F101" s="3">
        <v>2664.76</v>
      </c>
      <c r="G101" s="3">
        <v>2664.76</v>
      </c>
      <c r="H101" s="3">
        <v>3821000000</v>
      </c>
      <c r="I101" s="16">
        <f t="shared" si="0"/>
        <v>8.4528936024961705E-3</v>
      </c>
      <c r="J101" s="16">
        <f t="shared" si="1"/>
        <v>2.1301291878290352</v>
      </c>
      <c r="K101" s="16">
        <f>JNJ!D100</f>
        <v>9.4023164345164219E-3</v>
      </c>
      <c r="L101" s="16">
        <f>JNJ!E100</f>
        <v>2.3693837414981385</v>
      </c>
      <c r="M101" s="16">
        <f>CSX!D100</f>
        <v>1.7524507924560132E-2</v>
      </c>
      <c r="N101" s="16">
        <f>CSX!E100</f>
        <v>4.4161759969891534</v>
      </c>
      <c r="O101" s="16">
        <f>'Q6'!C113/252</f>
        <v>9.4841269841269848E-5</v>
      </c>
      <c r="P101" s="16">
        <f t="shared" si="2"/>
        <v>9.3074751646751528E-3</v>
      </c>
      <c r="Q101" s="16">
        <f t="shared" si="3"/>
        <v>1.7429666654718862E-2</v>
      </c>
      <c r="R101" s="16">
        <f t="shared" si="4"/>
        <v>8.3580523326549014E-3</v>
      </c>
      <c r="S101" s="16"/>
    </row>
    <row r="102" spans="2:19" ht="15.75" customHeight="1">
      <c r="B102" s="3" t="s">
        <v>216</v>
      </c>
      <c r="C102" s="3">
        <v>2644.97</v>
      </c>
      <c r="D102" s="3">
        <v>2644.97</v>
      </c>
      <c r="E102" s="3">
        <v>2624.06</v>
      </c>
      <c r="F102" s="3">
        <v>2643.85</v>
      </c>
      <c r="G102" s="3">
        <v>2643.85</v>
      </c>
      <c r="H102" s="3">
        <v>3630820000</v>
      </c>
      <c r="I102" s="16">
        <f t="shared" si="0"/>
        <v>-7.8778091211158478E-3</v>
      </c>
      <c r="J102" s="16">
        <f t="shared" si="1"/>
        <v>-1.9852078985211936</v>
      </c>
      <c r="K102" s="16">
        <f>JNJ!D101</f>
        <v>5.9093439467847071E-3</v>
      </c>
      <c r="L102" s="16">
        <f>JNJ!E101</f>
        <v>1.4891546745897462</v>
      </c>
      <c r="M102" s="16">
        <f>CSX!D101</f>
        <v>-8.9524134656377222E-3</v>
      </c>
      <c r="N102" s="16">
        <f>CSX!E101</f>
        <v>-2.2560081933407061</v>
      </c>
      <c r="O102" s="16">
        <f>'Q6'!C114/252</f>
        <v>9.4841269841269848E-5</v>
      </c>
      <c r="P102" s="16">
        <f t="shared" si="2"/>
        <v>5.8145026769434371E-3</v>
      </c>
      <c r="Q102" s="16">
        <f t="shared" si="3"/>
        <v>-9.0472547354789913E-3</v>
      </c>
      <c r="R102" s="16">
        <f t="shared" si="4"/>
        <v>-7.9726503909571169E-3</v>
      </c>
      <c r="S102" s="16"/>
    </row>
    <row r="103" spans="2:19" ht="15.75" customHeight="1">
      <c r="B103" s="3" t="s">
        <v>217</v>
      </c>
      <c r="C103" s="3">
        <v>2644.89</v>
      </c>
      <c r="D103" s="3">
        <v>2650.93</v>
      </c>
      <c r="E103" s="3">
        <v>2631.05</v>
      </c>
      <c r="F103" s="3">
        <v>2640</v>
      </c>
      <c r="G103" s="3">
        <v>2640</v>
      </c>
      <c r="H103" s="3">
        <v>3518070000</v>
      </c>
      <c r="I103" s="16">
        <f t="shared" si="0"/>
        <v>-1.4572709979783426E-3</v>
      </c>
      <c r="J103" s="16">
        <f t="shared" si="1"/>
        <v>-0.36723229149054232</v>
      </c>
      <c r="K103" s="16">
        <f>JNJ!D102</f>
        <v>1.0334698794598992E-2</v>
      </c>
      <c r="L103" s="16">
        <f>JNJ!E102</f>
        <v>2.6043440962389459</v>
      </c>
      <c r="M103" s="16">
        <f>CSX!D102</f>
        <v>-2.9001972045741894E-3</v>
      </c>
      <c r="N103" s="16">
        <f>CSX!E102</f>
        <v>-0.73084969555269574</v>
      </c>
      <c r="O103" s="16">
        <f>'Q6'!C115/252</f>
        <v>9.5238095238095241E-5</v>
      </c>
      <c r="P103" s="16">
        <f t="shared" si="2"/>
        <v>1.0239460699360898E-2</v>
      </c>
      <c r="Q103" s="16">
        <f t="shared" si="3"/>
        <v>-2.9954352998122847E-3</v>
      </c>
      <c r="R103" s="16">
        <f t="shared" si="4"/>
        <v>-1.5525090932164379E-3</v>
      </c>
      <c r="S103" s="16"/>
    </row>
    <row r="104" spans="2:19" ht="15.75" customHeight="1">
      <c r="B104" s="3" t="s">
        <v>218</v>
      </c>
      <c r="C104" s="3">
        <v>2653.62</v>
      </c>
      <c r="D104" s="3">
        <v>2690.44</v>
      </c>
      <c r="E104" s="3">
        <v>2648.34</v>
      </c>
      <c r="F104" s="3">
        <v>2681.05</v>
      </c>
      <c r="G104" s="3">
        <v>2681.05</v>
      </c>
      <c r="H104" s="3">
        <v>3883270000</v>
      </c>
      <c r="I104" s="16">
        <f t="shared" si="0"/>
        <v>1.5429591679246102E-2</v>
      </c>
      <c r="J104" s="16">
        <f t="shared" si="1"/>
        <v>3.8882571031700177</v>
      </c>
      <c r="K104" s="16">
        <f>JNJ!D103</f>
        <v>1.0001369776379249E-2</v>
      </c>
      <c r="L104" s="16">
        <f>JNJ!E103</f>
        <v>2.5203451836475708</v>
      </c>
      <c r="M104" s="16">
        <f>CSX!D103</f>
        <v>1.3361762997897004E-2</v>
      </c>
      <c r="N104" s="16">
        <f>CSX!E103</f>
        <v>3.3671642754700448</v>
      </c>
      <c r="O104" s="16">
        <f>'Q6'!C116/252</f>
        <v>9.6031746031746026E-5</v>
      </c>
      <c r="P104" s="16">
        <f t="shared" si="2"/>
        <v>9.9053380303475019E-3</v>
      </c>
      <c r="Q104" s="16">
        <f t="shared" si="3"/>
        <v>1.3265731251865257E-2</v>
      </c>
      <c r="R104" s="16">
        <f t="shared" si="4"/>
        <v>1.5333559933214355E-2</v>
      </c>
      <c r="S104" s="16"/>
    </row>
    <row r="105" spans="2:19" ht="15.75" customHeight="1">
      <c r="B105" s="3" t="s">
        <v>219</v>
      </c>
      <c r="C105" s="3">
        <v>2685.49</v>
      </c>
      <c r="D105" s="3">
        <v>2708.95</v>
      </c>
      <c r="E105" s="3">
        <v>2678.65</v>
      </c>
      <c r="F105" s="3">
        <v>2704.1</v>
      </c>
      <c r="G105" s="3">
        <v>2704.1</v>
      </c>
      <c r="H105" s="3">
        <v>4953800000</v>
      </c>
      <c r="I105" s="16">
        <f t="shared" si="0"/>
        <v>8.560630907940894E-3</v>
      </c>
      <c r="J105" s="16">
        <f t="shared" si="1"/>
        <v>2.1572789888011052</v>
      </c>
      <c r="K105" s="16">
        <f>JNJ!D104</f>
        <v>1.0879693004626998E-2</v>
      </c>
      <c r="L105" s="16">
        <f>JNJ!E104</f>
        <v>2.7416826371660035</v>
      </c>
      <c r="M105" s="16">
        <f>CSX!D104</f>
        <v>-9.0908691297402876E-3</v>
      </c>
      <c r="N105" s="16">
        <f>CSX!E104</f>
        <v>-2.2908990206945523</v>
      </c>
      <c r="O105" s="16">
        <f>'Q6'!C117/252</f>
        <v>9.5634920634920633E-5</v>
      </c>
      <c r="P105" s="16">
        <f t="shared" si="2"/>
        <v>1.0784058083992076E-2</v>
      </c>
      <c r="Q105" s="16">
        <f t="shared" si="3"/>
        <v>-9.1865040503752091E-3</v>
      </c>
      <c r="R105" s="16">
        <f t="shared" si="4"/>
        <v>8.4649959873059726E-3</v>
      </c>
      <c r="S105" s="16"/>
    </row>
    <row r="106" spans="2:19" ht="15.75" customHeight="1">
      <c r="B106" s="3" t="s">
        <v>220</v>
      </c>
      <c r="C106" s="3">
        <v>2702.32</v>
      </c>
      <c r="D106" s="3">
        <v>2716.66</v>
      </c>
      <c r="E106" s="3">
        <v>2696.88</v>
      </c>
      <c r="F106" s="3">
        <v>2706.53</v>
      </c>
      <c r="G106" s="3">
        <v>2706.53</v>
      </c>
      <c r="H106" s="3">
        <v>3782490000</v>
      </c>
      <c r="I106" s="16">
        <f t="shared" si="0"/>
        <v>8.9823187443282919E-4</v>
      </c>
      <c r="J106" s="16">
        <f t="shared" si="1"/>
        <v>0.22635443235707295</v>
      </c>
      <c r="K106" s="16">
        <f>JNJ!D105</f>
        <v>8.3807532774127225E-3</v>
      </c>
      <c r="L106" s="16">
        <f>JNJ!E105</f>
        <v>2.1119498259080061</v>
      </c>
      <c r="M106" s="16">
        <f>CSX!D105</f>
        <v>7.5817168020549429E-3</v>
      </c>
      <c r="N106" s="16">
        <f>CSX!E105</f>
        <v>1.9105926341178456</v>
      </c>
      <c r="O106" s="16">
        <f>'Q6'!C118/252</f>
        <v>9.5634920634920633E-5</v>
      </c>
      <c r="P106" s="16">
        <f t="shared" si="2"/>
        <v>8.285118356777801E-3</v>
      </c>
      <c r="Q106" s="16">
        <f t="shared" si="3"/>
        <v>7.4860818814200224E-3</v>
      </c>
      <c r="R106" s="16">
        <f t="shared" si="4"/>
        <v>8.0259695379790853E-4</v>
      </c>
      <c r="S106" s="16"/>
    </row>
    <row r="107" spans="2:19" ht="15.75" customHeight="1">
      <c r="B107" s="3" t="s">
        <v>221</v>
      </c>
      <c r="C107" s="3">
        <v>2706.49</v>
      </c>
      <c r="D107" s="3">
        <v>2724.99</v>
      </c>
      <c r="E107" s="3">
        <v>2698.75</v>
      </c>
      <c r="F107" s="3">
        <v>2724.87</v>
      </c>
      <c r="G107" s="3">
        <v>2724.87</v>
      </c>
      <c r="H107" s="3">
        <v>3369450000</v>
      </c>
      <c r="I107" s="16">
        <f t="shared" si="0"/>
        <v>6.7533489353567532E-3</v>
      </c>
      <c r="J107" s="16">
        <f t="shared" si="1"/>
        <v>1.7018439317099019</v>
      </c>
      <c r="K107" s="16">
        <f>JNJ!D106</f>
        <v>-9.8849037041295034E-3</v>
      </c>
      <c r="L107" s="16">
        <f>JNJ!E106</f>
        <v>-2.4909957334406347</v>
      </c>
      <c r="M107" s="16">
        <f>CSX!D106</f>
        <v>1.826092972575084E-2</v>
      </c>
      <c r="N107" s="16">
        <f>CSX!E106</f>
        <v>4.601754290889212</v>
      </c>
      <c r="O107" s="16">
        <f>'Q6'!C119/252</f>
        <v>9.4841269841269848E-5</v>
      </c>
      <c r="P107" s="16">
        <f t="shared" si="2"/>
        <v>-9.9797449739707726E-3</v>
      </c>
      <c r="Q107" s="16">
        <f t="shared" si="3"/>
        <v>1.8166088455909571E-2</v>
      </c>
      <c r="R107" s="16">
        <f t="shared" si="4"/>
        <v>6.6585076655154831E-3</v>
      </c>
      <c r="S107" s="16"/>
    </row>
    <row r="108" spans="2:19" ht="15.75" customHeight="1">
      <c r="B108" s="3" t="s">
        <v>222</v>
      </c>
      <c r="C108" s="3">
        <v>2728.34</v>
      </c>
      <c r="D108" s="3">
        <v>2738.98</v>
      </c>
      <c r="E108" s="3">
        <v>2724.03</v>
      </c>
      <c r="F108" s="3">
        <v>2737.7</v>
      </c>
      <c r="G108" s="3">
        <v>2737.7</v>
      </c>
      <c r="H108" s="3">
        <v>3597620000</v>
      </c>
      <c r="I108" s="16">
        <f t="shared" si="0"/>
        <v>4.697431279443067E-3</v>
      </c>
      <c r="J108" s="16">
        <f t="shared" si="1"/>
        <v>1.1837526824196529</v>
      </c>
      <c r="K108" s="16">
        <f>JNJ!D107</f>
        <v>0</v>
      </c>
      <c r="L108" s="16">
        <f>JNJ!E107</f>
        <v>0</v>
      </c>
      <c r="M108" s="16">
        <f>CSX!D107</f>
        <v>1.2529084387772121E-2</v>
      </c>
      <c r="N108" s="16">
        <f>CSX!E107</f>
        <v>3.1573292657185745</v>
      </c>
      <c r="O108" s="16">
        <f>'Q6'!C120/252</f>
        <v>9.5238095238095241E-5</v>
      </c>
      <c r="P108" s="16">
        <f t="shared" si="2"/>
        <v>-9.5238095238095241E-5</v>
      </c>
      <c r="Q108" s="16">
        <f t="shared" si="3"/>
        <v>1.2433846292534027E-2</v>
      </c>
      <c r="R108" s="16">
        <f t="shared" si="4"/>
        <v>4.6021931842049717E-3</v>
      </c>
      <c r="S108" s="16"/>
    </row>
    <row r="109" spans="2:19" ht="15.75" customHeight="1">
      <c r="B109" s="3" t="s">
        <v>223</v>
      </c>
      <c r="C109" s="3">
        <v>2735.05</v>
      </c>
      <c r="D109" s="3">
        <v>2738.08</v>
      </c>
      <c r="E109" s="3">
        <v>2724.15</v>
      </c>
      <c r="F109" s="3">
        <v>2731.61</v>
      </c>
      <c r="G109" s="3">
        <v>2731.61</v>
      </c>
      <c r="H109" s="3">
        <v>3486590000</v>
      </c>
      <c r="I109" s="16">
        <f t="shared" si="0"/>
        <v>-2.2269728784431774E-3</v>
      </c>
      <c r="J109" s="16">
        <f t="shared" si="1"/>
        <v>-0.56119716536768072</v>
      </c>
      <c r="K109" s="16">
        <f>JNJ!D108</f>
        <v>9.0241841401126038E-4</v>
      </c>
      <c r="L109" s="16">
        <f>JNJ!E108</f>
        <v>0.22740944033083763</v>
      </c>
      <c r="M109" s="16">
        <f>CSX!D108</f>
        <v>-2.6403364478081322E-3</v>
      </c>
      <c r="N109" s="16">
        <f>CSX!E108</f>
        <v>-0.66536478484764927</v>
      </c>
      <c r="O109" s="16">
        <f>'Q6'!C121/252</f>
        <v>9.6428571428571432E-5</v>
      </c>
      <c r="P109" s="16">
        <f t="shared" si="2"/>
        <v>8.0598984258268896E-4</v>
      </c>
      <c r="Q109" s="16">
        <f t="shared" si="3"/>
        <v>-2.7367650192367038E-3</v>
      </c>
      <c r="R109" s="16">
        <f t="shared" si="4"/>
        <v>-2.3234014498717489E-3</v>
      </c>
      <c r="S109" s="16"/>
    </row>
    <row r="110" spans="2:19" ht="15.75" customHeight="1">
      <c r="B110" s="3" t="s">
        <v>224</v>
      </c>
      <c r="C110" s="3">
        <v>2717.53</v>
      </c>
      <c r="D110" s="3">
        <v>2719.32</v>
      </c>
      <c r="E110" s="3">
        <v>2687.26</v>
      </c>
      <c r="F110" s="3">
        <v>2706.05</v>
      </c>
      <c r="G110" s="3">
        <v>2706.05</v>
      </c>
      <c r="H110" s="3">
        <v>4114040000</v>
      </c>
      <c r="I110" s="16">
        <f t="shared" si="0"/>
        <v>-9.4011719208093036E-3</v>
      </c>
      <c r="J110" s="16">
        <f t="shared" si="1"/>
        <v>-2.3690953240439443</v>
      </c>
      <c r="K110" s="16">
        <f>JNJ!D109</f>
        <v>-7.1683114272616871E-3</v>
      </c>
      <c r="L110" s="16">
        <f>JNJ!E109</f>
        <v>-1.8064144796699451</v>
      </c>
      <c r="M110" s="16">
        <f>CSX!D109</f>
        <v>1.7609051604030158E-3</v>
      </c>
      <c r="N110" s="16">
        <f>CSX!E109</f>
        <v>0.44374810042155999</v>
      </c>
      <c r="O110" s="16">
        <f>'Q6'!C122/252</f>
        <v>9.6428571428571432E-5</v>
      </c>
      <c r="P110" s="16">
        <f t="shared" si="2"/>
        <v>-7.2647399986902582E-3</v>
      </c>
      <c r="Q110" s="16">
        <f t="shared" si="3"/>
        <v>1.6644765889744443E-3</v>
      </c>
      <c r="R110" s="16">
        <f t="shared" si="4"/>
        <v>-9.4976004922378756E-3</v>
      </c>
      <c r="S110" s="16"/>
    </row>
    <row r="111" spans="2:19" ht="15.75" customHeight="1">
      <c r="B111" s="3" t="s">
        <v>225</v>
      </c>
      <c r="C111" s="3">
        <v>2692.36</v>
      </c>
      <c r="D111" s="3">
        <v>2708.07</v>
      </c>
      <c r="E111" s="3">
        <v>2681.83</v>
      </c>
      <c r="F111" s="3">
        <v>2707.88</v>
      </c>
      <c r="G111" s="3">
        <v>2707.88</v>
      </c>
      <c r="H111" s="3">
        <v>3649510000</v>
      </c>
      <c r="I111" s="16">
        <f t="shared" si="0"/>
        <v>6.7603388654662077E-4</v>
      </c>
      <c r="J111" s="16">
        <f t="shared" si="1"/>
        <v>0.17036053940974843</v>
      </c>
      <c r="K111" s="16">
        <f>JNJ!D110</f>
        <v>2.6469984645499122E-3</v>
      </c>
      <c r="L111" s="16">
        <f>JNJ!E110</f>
        <v>0.66704361306657789</v>
      </c>
      <c r="M111" s="16">
        <f>CSX!D110</f>
        <v>7.8855072623058714E-3</v>
      </c>
      <c r="N111" s="16">
        <f>CSX!E110</f>
        <v>1.9871478301010796</v>
      </c>
      <c r="O111" s="16">
        <f>'Q6'!C123/252</f>
        <v>9.6825396825396824E-5</v>
      </c>
      <c r="P111" s="16">
        <f t="shared" si="2"/>
        <v>2.5501730677245154E-3</v>
      </c>
      <c r="Q111" s="16">
        <f t="shared" si="3"/>
        <v>7.7886818654804742E-3</v>
      </c>
      <c r="R111" s="16">
        <f t="shared" si="4"/>
        <v>5.7920848972122397E-4</v>
      </c>
      <c r="S111" s="16"/>
    </row>
    <row r="112" spans="2:19" ht="15.75" customHeight="1">
      <c r="B112" s="3" t="s">
        <v>226</v>
      </c>
      <c r="C112" s="3">
        <v>2712.4</v>
      </c>
      <c r="D112" s="3">
        <v>2718.05</v>
      </c>
      <c r="E112" s="3">
        <v>2703.79</v>
      </c>
      <c r="F112" s="3">
        <v>2709.8</v>
      </c>
      <c r="G112" s="3">
        <v>2709.8</v>
      </c>
      <c r="H112" s="3">
        <v>3395330000</v>
      </c>
      <c r="I112" s="16">
        <f t="shared" si="0"/>
        <v>7.0879050825508596E-4</v>
      </c>
      <c r="J112" s="16">
        <f t="shared" si="1"/>
        <v>0.17861520808028167</v>
      </c>
      <c r="K112" s="16">
        <f>JNJ!D111</f>
        <v>-3.0257260118098377E-3</v>
      </c>
      <c r="L112" s="16">
        <f>JNJ!E111</f>
        <v>-0.7624829549760791</v>
      </c>
      <c r="M112" s="16">
        <f>CSX!D111</f>
        <v>6.6685536108892452E-3</v>
      </c>
      <c r="N112" s="16">
        <f>CSX!E111</f>
        <v>1.6804755099440898</v>
      </c>
      <c r="O112" s="16">
        <f>'Q6'!C124/252</f>
        <v>9.6031746031746026E-5</v>
      </c>
      <c r="P112" s="16">
        <f t="shared" si="2"/>
        <v>-3.1217577578415835E-3</v>
      </c>
      <c r="Q112" s="16">
        <f t="shared" si="3"/>
        <v>6.5725218648574994E-3</v>
      </c>
      <c r="R112" s="16">
        <f t="shared" si="4"/>
        <v>6.1275876222333992E-4</v>
      </c>
      <c r="S112" s="16"/>
    </row>
    <row r="113" spans="2:19" ht="15.75" customHeight="1">
      <c r="B113" s="3" t="s">
        <v>227</v>
      </c>
      <c r="C113" s="3">
        <v>2722.61</v>
      </c>
      <c r="D113" s="3">
        <v>2748.19</v>
      </c>
      <c r="E113" s="3">
        <v>2722.61</v>
      </c>
      <c r="F113" s="3">
        <v>2744.73</v>
      </c>
      <c r="G113" s="3">
        <v>2744.73</v>
      </c>
      <c r="H113" s="3">
        <v>3843020000</v>
      </c>
      <c r="I113" s="16">
        <f t="shared" si="0"/>
        <v>1.2807878037835878E-2</v>
      </c>
      <c r="J113" s="16">
        <f t="shared" si="1"/>
        <v>3.2275852655346413</v>
      </c>
      <c r="K113" s="16">
        <f>JNJ!D112</f>
        <v>1.6231277959241494E-2</v>
      </c>
      <c r="L113" s="16">
        <f>JNJ!E112</f>
        <v>4.0902820457288565</v>
      </c>
      <c r="M113" s="16">
        <f>CSX!D112</f>
        <v>2.7223279974417276E-2</v>
      </c>
      <c r="N113" s="16">
        <f>CSX!E112</f>
        <v>6.8602665535531537</v>
      </c>
      <c r="O113" s="16">
        <f>'Q6'!C125/252</f>
        <v>9.6031746031746026E-5</v>
      </c>
      <c r="P113" s="16">
        <f t="shared" si="2"/>
        <v>1.6135246213209747E-2</v>
      </c>
      <c r="Q113" s="16">
        <f t="shared" si="3"/>
        <v>2.7127248228385529E-2</v>
      </c>
      <c r="R113" s="16">
        <f t="shared" si="4"/>
        <v>1.2711846291804132E-2</v>
      </c>
      <c r="S113" s="16"/>
    </row>
    <row r="114" spans="2:19" ht="15.75" customHeight="1">
      <c r="B114" s="3" t="s">
        <v>228</v>
      </c>
      <c r="C114" s="3">
        <v>2750.3</v>
      </c>
      <c r="D114" s="3">
        <v>2761.85</v>
      </c>
      <c r="E114" s="3">
        <v>2748.63</v>
      </c>
      <c r="F114" s="3">
        <v>2753.03</v>
      </c>
      <c r="G114" s="3">
        <v>2753.03</v>
      </c>
      <c r="H114" s="3">
        <v>3684910000</v>
      </c>
      <c r="I114" s="16">
        <f t="shared" si="0"/>
        <v>3.0194138361176875E-3</v>
      </c>
      <c r="J114" s="16">
        <f t="shared" si="1"/>
        <v>0.76089228670165721</v>
      </c>
      <c r="K114" s="16">
        <f>JNJ!D113</f>
        <v>2.1591812220644623E-3</v>
      </c>
      <c r="L114" s="16">
        <f>JNJ!E113</f>
        <v>0.54411366796024452</v>
      </c>
      <c r="M114" s="16">
        <f>CSX!D113</f>
        <v>1.4065647678433512E-4</v>
      </c>
      <c r="N114" s="16">
        <f>CSX!E113</f>
        <v>3.5445432149652449E-2</v>
      </c>
      <c r="O114" s="16">
        <f>'Q6'!C126/252</f>
        <v>9.722222222222223E-5</v>
      </c>
      <c r="P114" s="16">
        <f t="shared" si="2"/>
        <v>2.0619589998422403E-3</v>
      </c>
      <c r="Q114" s="16">
        <f t="shared" si="3"/>
        <v>4.3434254562112889E-5</v>
      </c>
      <c r="R114" s="16">
        <f t="shared" si="4"/>
        <v>2.9221916138954655E-3</v>
      </c>
      <c r="S114" s="16"/>
    </row>
    <row r="115" spans="2:19" ht="15.75" customHeight="1">
      <c r="B115" s="3" t="s">
        <v>229</v>
      </c>
      <c r="C115" s="3">
        <v>2743.5</v>
      </c>
      <c r="D115" s="3">
        <v>2757.9</v>
      </c>
      <c r="E115" s="3">
        <v>2731.23</v>
      </c>
      <c r="F115" s="3">
        <v>2745.73</v>
      </c>
      <c r="G115" s="3">
        <v>2745.73</v>
      </c>
      <c r="H115" s="3">
        <v>3845390000</v>
      </c>
      <c r="I115" s="16">
        <f t="shared" si="0"/>
        <v>-2.6551456286969719E-3</v>
      </c>
      <c r="J115" s="16">
        <f t="shared" si="1"/>
        <v>-0.66909669843163688</v>
      </c>
      <c r="K115" s="16">
        <f>JNJ!D114</f>
        <v>-1.0420341266666837E-3</v>
      </c>
      <c r="L115" s="16">
        <f>JNJ!E114</f>
        <v>-0.26259259992000428</v>
      </c>
      <c r="M115" s="16">
        <f>CSX!D114</f>
        <v>7.0048238342171557E-3</v>
      </c>
      <c r="N115" s="16">
        <f>CSX!E114</f>
        <v>1.7652156062227233</v>
      </c>
      <c r="O115" s="16">
        <f>'Q6'!C127/252</f>
        <v>9.6428571428571432E-5</v>
      </c>
      <c r="P115" s="16">
        <f t="shared" si="2"/>
        <v>-1.1384626980952552E-3</v>
      </c>
      <c r="Q115" s="16">
        <f t="shared" si="3"/>
        <v>6.9083952627885846E-3</v>
      </c>
      <c r="R115" s="16">
        <f t="shared" si="4"/>
        <v>-2.7515742001255434E-3</v>
      </c>
      <c r="S115" s="16"/>
    </row>
    <row r="116" spans="2:19" ht="15.75" customHeight="1">
      <c r="B116" s="3" t="s">
        <v>230</v>
      </c>
      <c r="C116" s="3">
        <v>2760.24</v>
      </c>
      <c r="D116" s="3">
        <v>2775.66</v>
      </c>
      <c r="E116" s="3">
        <v>2760.24</v>
      </c>
      <c r="F116" s="3">
        <v>2775.6</v>
      </c>
      <c r="G116" s="3">
        <v>2775.6</v>
      </c>
      <c r="H116" s="3">
        <v>3648680000</v>
      </c>
      <c r="I116" s="16">
        <f t="shared" si="0"/>
        <v>1.0819962367806283E-2</v>
      </c>
      <c r="J116" s="16">
        <f t="shared" si="1"/>
        <v>2.7266305166871834</v>
      </c>
      <c r="K116" s="16">
        <f>JNJ!D115</f>
        <v>1.5294932712900758E-2</v>
      </c>
      <c r="L116" s="16">
        <f>JNJ!E115</f>
        <v>3.8543230436509912</v>
      </c>
      <c r="M116" s="16">
        <f>CSX!D115</f>
        <v>1.2624047588899272E-2</v>
      </c>
      <c r="N116" s="16">
        <f>CSX!E115</f>
        <v>3.1812599924026168</v>
      </c>
      <c r="O116" s="16">
        <f>'Q6'!C128/252</f>
        <v>9.6825396825396824E-5</v>
      </c>
      <c r="P116" s="16">
        <f t="shared" si="2"/>
        <v>1.5198107316075361E-2</v>
      </c>
      <c r="Q116" s="16">
        <f t="shared" si="3"/>
        <v>1.2527222192073875E-2</v>
      </c>
      <c r="R116" s="16">
        <f t="shared" si="4"/>
        <v>1.0723136970980885E-2</v>
      </c>
      <c r="S116" s="16"/>
    </row>
    <row r="117" spans="2:19" ht="15.75" customHeight="1">
      <c r="B117" s="3" t="s">
        <v>231</v>
      </c>
      <c r="C117" s="3">
        <v>2769.28</v>
      </c>
      <c r="D117" s="3">
        <v>2787.33</v>
      </c>
      <c r="E117" s="3">
        <v>2767.29</v>
      </c>
      <c r="F117" s="3">
        <v>2779.76</v>
      </c>
      <c r="G117" s="3">
        <v>2779.76</v>
      </c>
      <c r="H117" s="3">
        <v>3535270000</v>
      </c>
      <c r="I117" s="16">
        <f t="shared" si="0"/>
        <v>1.4976529973075329E-3</v>
      </c>
      <c r="J117" s="16">
        <f t="shared" si="1"/>
        <v>0.37740855532149831</v>
      </c>
      <c r="K117" s="16">
        <f>JNJ!D116</f>
        <v>-5.0722145877465704E-3</v>
      </c>
      <c r="L117" s="16">
        <f>JNJ!E116</f>
        <v>-1.2781980761121357</v>
      </c>
      <c r="M117" s="16">
        <f>CSX!D116</f>
        <v>-4.1364799752550182E-4</v>
      </c>
      <c r="N117" s="16">
        <f>CSX!E116</f>
        <v>-0.10423929537642646</v>
      </c>
      <c r="O117" s="16">
        <f>'Q6'!C129/252</f>
        <v>9.5634920634920633E-5</v>
      </c>
      <c r="P117" s="16">
        <f t="shared" si="2"/>
        <v>-5.167849508381491E-3</v>
      </c>
      <c r="Q117" s="16">
        <f t="shared" si="3"/>
        <v>-5.0928291816042248E-4</v>
      </c>
      <c r="R117" s="16">
        <f t="shared" si="4"/>
        <v>1.4020180766726124E-3</v>
      </c>
      <c r="S117" s="16"/>
    </row>
    <row r="118" spans="2:19" ht="15.75" customHeight="1">
      <c r="B118" s="3" t="s">
        <v>232</v>
      </c>
      <c r="C118" s="3">
        <v>2779.05</v>
      </c>
      <c r="D118" s="3">
        <v>2789.88</v>
      </c>
      <c r="E118" s="3">
        <v>2774.06</v>
      </c>
      <c r="F118" s="3">
        <v>2784.7</v>
      </c>
      <c r="G118" s="3">
        <v>2784.7</v>
      </c>
      <c r="H118" s="3">
        <v>3904830000</v>
      </c>
      <c r="I118" s="16">
        <f t="shared" si="0"/>
        <v>1.7755546082880141E-3</v>
      </c>
      <c r="J118" s="16">
        <f t="shared" si="1"/>
        <v>0.44743976128857954</v>
      </c>
      <c r="K118" s="16">
        <f>JNJ!D117</f>
        <v>4.8519619646865755E-3</v>
      </c>
      <c r="L118" s="16">
        <f>JNJ!E117</f>
        <v>1.2226944151010171</v>
      </c>
      <c r="M118" s="16">
        <f>CSX!D117</f>
        <v>1.0154081408275522E-2</v>
      </c>
      <c r="N118" s="16">
        <f>CSX!E117</f>
        <v>2.5588285148854313</v>
      </c>
      <c r="O118" s="16">
        <f>'Q6'!C130/252</f>
        <v>9.6428571428571432E-5</v>
      </c>
      <c r="P118" s="16">
        <f t="shared" si="2"/>
        <v>4.7555333932580044E-3</v>
      </c>
      <c r="Q118" s="16">
        <f t="shared" si="3"/>
        <v>1.005765283684695E-2</v>
      </c>
      <c r="R118" s="16">
        <f t="shared" si="4"/>
        <v>1.6791260368594426E-3</v>
      </c>
      <c r="S118" s="16"/>
    </row>
    <row r="119" spans="2:19" ht="15.75" customHeight="1">
      <c r="B119" s="3" t="s">
        <v>233</v>
      </c>
      <c r="C119" s="3">
        <v>2780.24</v>
      </c>
      <c r="D119" s="3">
        <v>2781.58</v>
      </c>
      <c r="E119" s="3">
        <v>2764.55</v>
      </c>
      <c r="F119" s="3">
        <v>2774.88</v>
      </c>
      <c r="G119" s="3">
        <v>2774.88</v>
      </c>
      <c r="H119" s="3">
        <v>3598260000</v>
      </c>
      <c r="I119" s="16">
        <f t="shared" si="0"/>
        <v>-3.5326446287138233E-3</v>
      </c>
      <c r="J119" s="16">
        <f t="shared" si="1"/>
        <v>-0.89022644643588345</v>
      </c>
      <c r="K119" s="16">
        <f>JNJ!D118</f>
        <v>-6.8440701833744197E-3</v>
      </c>
      <c r="L119" s="16">
        <f>JNJ!E118</f>
        <v>-1.7247056862103538</v>
      </c>
      <c r="M119" s="16">
        <f>CSX!D118</f>
        <v>-9.326824611873466E-3</v>
      </c>
      <c r="N119" s="16">
        <f>CSX!E118</f>
        <v>-2.3503598021921133</v>
      </c>
      <c r="O119" s="16">
        <f>'Q6'!C131/252</f>
        <v>9.6428571428571432E-5</v>
      </c>
      <c r="P119" s="16">
        <f t="shared" si="2"/>
        <v>-6.9404987548029907E-3</v>
      </c>
      <c r="Q119" s="16">
        <f t="shared" si="3"/>
        <v>-9.423253183302038E-3</v>
      </c>
      <c r="R119" s="16">
        <f t="shared" si="4"/>
        <v>-3.6290732001423949E-3</v>
      </c>
      <c r="S119" s="16"/>
    </row>
    <row r="120" spans="2:19" ht="15.75" customHeight="1">
      <c r="B120" s="3" t="s">
        <v>234</v>
      </c>
      <c r="C120" s="3">
        <v>2780.67</v>
      </c>
      <c r="D120" s="3">
        <v>2794.2</v>
      </c>
      <c r="E120" s="3">
        <v>2779.11</v>
      </c>
      <c r="F120" s="3">
        <v>2792.67</v>
      </c>
      <c r="G120" s="3">
        <v>2792.67</v>
      </c>
      <c r="H120" s="3">
        <v>3429350000</v>
      </c>
      <c r="I120" s="16">
        <f t="shared" si="0"/>
        <v>6.3906244381742427E-3</v>
      </c>
      <c r="J120" s="16">
        <f t="shared" si="1"/>
        <v>1.6104373584199092</v>
      </c>
      <c r="K120" s="16">
        <f>JNJ!D119</f>
        <v>8.6760713282446437E-3</v>
      </c>
      <c r="L120" s="16">
        <f>JNJ!E119</f>
        <v>2.1863699747176502</v>
      </c>
      <c r="M120" s="16">
        <f>CSX!D119</f>
        <v>1.0145335786349989E-2</v>
      </c>
      <c r="N120" s="16">
        <f>CSX!E119</f>
        <v>2.556624618160197</v>
      </c>
      <c r="O120" s="16">
        <f>'Q6'!C132/252</f>
        <v>9.6825396825396824E-5</v>
      </c>
      <c r="P120" s="16">
        <f t="shared" si="2"/>
        <v>8.5792459314192465E-3</v>
      </c>
      <c r="Q120" s="16">
        <f t="shared" si="3"/>
        <v>1.0048510389524591E-2</v>
      </c>
      <c r="R120" s="16">
        <f t="shared" si="4"/>
        <v>6.2937990413488454E-3</v>
      </c>
      <c r="S120" s="16"/>
    </row>
    <row r="121" spans="2:19" ht="15.75" customHeight="1">
      <c r="B121" s="3" t="s">
        <v>235</v>
      </c>
      <c r="C121" s="3">
        <v>2804.35</v>
      </c>
      <c r="D121" s="3">
        <v>2813.49</v>
      </c>
      <c r="E121" s="3">
        <v>2794.99</v>
      </c>
      <c r="F121" s="3">
        <v>2796.11</v>
      </c>
      <c r="G121" s="3">
        <v>2796.11</v>
      </c>
      <c r="H121" s="3">
        <v>3860260000</v>
      </c>
      <c r="I121" s="16">
        <f t="shared" si="0"/>
        <v>1.2310380564024776E-3</v>
      </c>
      <c r="J121" s="16">
        <f t="shared" si="1"/>
        <v>0.31022159021342433</v>
      </c>
      <c r="K121" s="16">
        <f>JNJ!D120</f>
        <v>3.6776084377710856E-3</v>
      </c>
      <c r="L121" s="16">
        <f>JNJ!E120</f>
        <v>0.92675732631831353</v>
      </c>
      <c r="M121" s="16">
        <f>CSX!D120</f>
        <v>-6.7063127018097283E-3</v>
      </c>
      <c r="N121" s="16">
        <f>CSX!E120</f>
        <v>-1.6899908008560516</v>
      </c>
      <c r="O121" s="16">
        <f>'Q6'!C133/252</f>
        <v>9.6428571428571432E-5</v>
      </c>
      <c r="P121" s="16">
        <f t="shared" si="2"/>
        <v>3.5811798663425141E-3</v>
      </c>
      <c r="Q121" s="16">
        <f t="shared" si="3"/>
        <v>-6.8027412732382993E-3</v>
      </c>
      <c r="R121" s="16">
        <f t="shared" si="4"/>
        <v>1.1346094849739061E-3</v>
      </c>
      <c r="S121" s="16"/>
    </row>
    <row r="122" spans="2:19" ht="15.75" customHeight="1">
      <c r="B122" s="3" t="s">
        <v>236</v>
      </c>
      <c r="C122" s="3">
        <v>2792.36</v>
      </c>
      <c r="D122" s="3">
        <v>2803.12</v>
      </c>
      <c r="E122" s="3">
        <v>2789.47</v>
      </c>
      <c r="F122" s="3">
        <v>2793.9</v>
      </c>
      <c r="G122" s="3">
        <v>2793.9</v>
      </c>
      <c r="H122" s="3">
        <v>3676200000</v>
      </c>
      <c r="I122" s="16">
        <f t="shared" si="0"/>
        <v>-7.9069630113047843E-4</v>
      </c>
      <c r="J122" s="16">
        <f t="shared" si="1"/>
        <v>-0.19925546788488058</v>
      </c>
      <c r="K122" s="16">
        <f>JNJ!D121</f>
        <v>-6.6090585155628354E-4</v>
      </c>
      <c r="L122" s="16">
        <f>JNJ!E121</f>
        <v>-0.16654827459218347</v>
      </c>
      <c r="M122" s="16">
        <f>CSX!D121</f>
        <v>-8.245032171727381E-4</v>
      </c>
      <c r="N122" s="16">
        <f>CSX!E121</f>
        <v>-0.20777481072753001</v>
      </c>
      <c r="O122" s="16">
        <f>'Q6'!C134/252</f>
        <v>9.6428571428571432E-5</v>
      </c>
      <c r="P122" s="16">
        <f t="shared" si="2"/>
        <v>-7.5733442298485496E-4</v>
      </c>
      <c r="Q122" s="16">
        <f t="shared" si="3"/>
        <v>-9.2093178860130952E-4</v>
      </c>
      <c r="R122" s="16">
        <f t="shared" si="4"/>
        <v>-8.8712487255904985E-4</v>
      </c>
      <c r="S122" s="16"/>
    </row>
    <row r="123" spans="2:19" ht="15.75" customHeight="1">
      <c r="B123" s="3" t="s">
        <v>237</v>
      </c>
      <c r="C123" s="3">
        <v>2787.5</v>
      </c>
      <c r="D123" s="3">
        <v>2795.76</v>
      </c>
      <c r="E123" s="3">
        <v>2775.13</v>
      </c>
      <c r="F123" s="3">
        <v>2792.38</v>
      </c>
      <c r="G123" s="3">
        <v>2792.38</v>
      </c>
      <c r="H123" s="3">
        <v>3771790000</v>
      </c>
      <c r="I123" s="16">
        <f t="shared" si="0"/>
        <v>-5.4419042278991056E-4</v>
      </c>
      <c r="J123" s="16">
        <f t="shared" si="1"/>
        <v>-0.13713598654305748</v>
      </c>
      <c r="K123" s="16">
        <f>JNJ!D122</f>
        <v>-1.764639852259193E-3</v>
      </c>
      <c r="L123" s="16">
        <f>JNJ!E122</f>
        <v>-0.44468924276931665</v>
      </c>
      <c r="M123" s="16">
        <f>CSX!D122</f>
        <v>1.9287776334180138E-3</v>
      </c>
      <c r="N123" s="16">
        <f>CSX!E122</f>
        <v>0.48605196362133946</v>
      </c>
      <c r="O123" s="16">
        <f>'Q6'!C135/252</f>
        <v>9.6825396825396824E-5</v>
      </c>
      <c r="P123" s="16">
        <f t="shared" si="2"/>
        <v>-1.8614652490845898E-3</v>
      </c>
      <c r="Q123" s="16">
        <f t="shared" si="3"/>
        <v>1.831952236592617E-3</v>
      </c>
      <c r="R123" s="16">
        <f t="shared" si="4"/>
        <v>-6.4101581961530736E-4</v>
      </c>
      <c r="S123" s="16"/>
    </row>
    <row r="124" spans="2:19" ht="15.75" customHeight="1">
      <c r="B124" s="3" t="s">
        <v>238</v>
      </c>
      <c r="C124" s="3">
        <v>2788.11</v>
      </c>
      <c r="D124" s="3">
        <v>2793.73</v>
      </c>
      <c r="E124" s="3">
        <v>2782.51</v>
      </c>
      <c r="F124" s="3">
        <v>2784.49</v>
      </c>
      <c r="G124" s="3">
        <v>2784.49</v>
      </c>
      <c r="H124" s="3">
        <v>4445780000</v>
      </c>
      <c r="I124" s="16">
        <f t="shared" si="0"/>
        <v>-2.8295460586895897E-3</v>
      </c>
      <c r="J124" s="16">
        <f t="shared" si="1"/>
        <v>-0.71304560678977658</v>
      </c>
      <c r="K124" s="16">
        <f>JNJ!D123</f>
        <v>5.6509636342105766E-3</v>
      </c>
      <c r="L124" s="16">
        <f>JNJ!E123</f>
        <v>1.4240428358210653</v>
      </c>
      <c r="M124" s="16">
        <f>CSX!D123</f>
        <v>1.3757134457396589E-4</v>
      </c>
      <c r="N124" s="16">
        <f>CSX!E123</f>
        <v>3.4667978832639404E-2</v>
      </c>
      <c r="O124" s="16">
        <f>'Q6'!C136/252</f>
        <v>9.6825396825396824E-5</v>
      </c>
      <c r="P124" s="16">
        <f t="shared" si="2"/>
        <v>5.5541382373851794E-3</v>
      </c>
      <c r="Q124" s="16">
        <f t="shared" si="3"/>
        <v>4.0745947748569068E-5</v>
      </c>
      <c r="R124" s="16">
        <f t="shared" si="4"/>
        <v>-2.9263714555149865E-3</v>
      </c>
      <c r="S124" s="16"/>
    </row>
    <row r="125" spans="2:19" ht="15.75" customHeight="1">
      <c r="B125" s="3" t="s">
        <v>239</v>
      </c>
      <c r="C125" s="3">
        <v>2798.22</v>
      </c>
      <c r="D125" s="3">
        <v>2808.02</v>
      </c>
      <c r="E125" s="3">
        <v>2787.38</v>
      </c>
      <c r="F125" s="3">
        <v>2803.69</v>
      </c>
      <c r="G125" s="3">
        <v>2803.69</v>
      </c>
      <c r="H125" s="3">
        <v>3994950000</v>
      </c>
      <c r="I125" s="16">
        <f t="shared" si="0"/>
        <v>6.8716739803607518E-3</v>
      </c>
      <c r="J125" s="16">
        <f t="shared" si="1"/>
        <v>1.7316618430509094</v>
      </c>
      <c r="K125" s="16">
        <f>JNJ!D124</f>
        <v>1.2437066169020957E-2</v>
      </c>
      <c r="L125" s="16">
        <f>JNJ!E124</f>
        <v>3.1341406745932812</v>
      </c>
      <c r="M125" s="16">
        <f>CSX!D124</f>
        <v>-3.0320030415474501E-3</v>
      </c>
      <c r="N125" s="16">
        <f>CSX!E124</f>
        <v>-0.76406476646995747</v>
      </c>
      <c r="O125" s="16">
        <f>'Q6'!C137/252</f>
        <v>9.722222222222223E-5</v>
      </c>
      <c r="P125" s="16">
        <f t="shared" si="2"/>
        <v>1.2339843946798735E-2</v>
      </c>
      <c r="Q125" s="16">
        <f t="shared" si="3"/>
        <v>-3.1292252637696721E-3</v>
      </c>
      <c r="R125" s="16">
        <f t="shared" si="4"/>
        <v>6.7744517581385293E-3</v>
      </c>
      <c r="S125" s="16"/>
    </row>
    <row r="126" spans="2:19" ht="15.75" customHeight="1">
      <c r="B126" s="3" t="s">
        <v>240</v>
      </c>
      <c r="C126" s="3">
        <v>2814.37</v>
      </c>
      <c r="D126" s="3">
        <v>2816.88</v>
      </c>
      <c r="E126" s="3">
        <v>2767.66</v>
      </c>
      <c r="F126" s="3">
        <v>2792.81</v>
      </c>
      <c r="G126" s="3">
        <v>2792.81</v>
      </c>
      <c r="H126" s="3">
        <v>3949730000</v>
      </c>
      <c r="I126" s="16">
        <f t="shared" si="0"/>
        <v>-3.8881492742662512E-3</v>
      </c>
      <c r="J126" s="16">
        <f t="shared" si="1"/>
        <v>-0.97981361711509529</v>
      </c>
      <c r="K126" s="16">
        <f>JNJ!D125</f>
        <v>9.392547455731381E-4</v>
      </c>
      <c r="L126" s="16">
        <f>JNJ!E125</f>
        <v>0.2366921958844308</v>
      </c>
      <c r="M126" s="16">
        <f>CSX!D125</f>
        <v>5.231578331276362E-3</v>
      </c>
      <c r="N126" s="16">
        <f>CSX!E125</f>
        <v>1.3183577394816433</v>
      </c>
      <c r="O126" s="16">
        <f>'Q6'!C138/252</f>
        <v>9.6825396825396824E-5</v>
      </c>
      <c r="P126" s="16">
        <f t="shared" si="2"/>
        <v>8.4242934874774131E-4</v>
      </c>
      <c r="Q126" s="16">
        <f t="shared" si="3"/>
        <v>5.1347529344509648E-3</v>
      </c>
      <c r="R126" s="16">
        <f t="shared" si="4"/>
        <v>-3.984974671091648E-3</v>
      </c>
      <c r="S126" s="16"/>
    </row>
    <row r="127" spans="2:19" ht="15.75" customHeight="1">
      <c r="B127" s="3" t="s">
        <v>241</v>
      </c>
      <c r="C127" s="3">
        <v>2794.41</v>
      </c>
      <c r="D127" s="3">
        <v>2796.44</v>
      </c>
      <c r="E127" s="3">
        <v>2782.97</v>
      </c>
      <c r="F127" s="3">
        <v>2789.65</v>
      </c>
      <c r="G127" s="3">
        <v>2789.65</v>
      </c>
      <c r="H127" s="3">
        <v>3631380000</v>
      </c>
      <c r="I127" s="16">
        <f t="shared" si="0"/>
        <v>-1.1321175028613038E-3</v>
      </c>
      <c r="J127" s="16">
        <f t="shared" si="1"/>
        <v>-0.28529361072104853</v>
      </c>
      <c r="K127" s="16">
        <f>JNJ!D126</f>
        <v>2.0918348990468746E-3</v>
      </c>
      <c r="L127" s="16">
        <f>JNJ!E126</f>
        <v>0.52714239455981238</v>
      </c>
      <c r="M127" s="16">
        <f>CSX!D126</f>
        <v>-5.0938275797246888E-3</v>
      </c>
      <c r="N127" s="16">
        <f>CSX!E126</f>
        <v>-1.2836445500906215</v>
      </c>
      <c r="O127" s="16">
        <f>'Q6'!C139/252</f>
        <v>9.6428571428571432E-5</v>
      </c>
      <c r="P127" s="16">
        <f t="shared" si="2"/>
        <v>1.9954063276183031E-3</v>
      </c>
      <c r="Q127" s="16">
        <f t="shared" si="3"/>
        <v>-5.1902561511532599E-3</v>
      </c>
      <c r="R127" s="16">
        <f t="shared" si="4"/>
        <v>-1.2285460742898753E-3</v>
      </c>
      <c r="S127" s="16"/>
    </row>
    <row r="128" spans="2:19" ht="15.75" customHeight="1">
      <c r="B128" s="3" t="s">
        <v>242</v>
      </c>
      <c r="C128" s="3">
        <v>2790.27</v>
      </c>
      <c r="D128" s="3">
        <v>2790.27</v>
      </c>
      <c r="E128" s="3">
        <v>2768.69</v>
      </c>
      <c r="F128" s="3">
        <v>2771.45</v>
      </c>
      <c r="G128" s="3">
        <v>2771.45</v>
      </c>
      <c r="H128" s="3">
        <v>3800180000</v>
      </c>
      <c r="I128" s="16">
        <f t="shared" si="0"/>
        <v>-6.5454909924979043E-3</v>
      </c>
      <c r="J128" s="16">
        <f t="shared" si="1"/>
        <v>-1.6494637301094719</v>
      </c>
      <c r="K128" s="16">
        <f>JNJ!D127</f>
        <v>2.3031907696559419E-3</v>
      </c>
      <c r="L128" s="16">
        <f>JNJ!E127</f>
        <v>0.58040407395329741</v>
      </c>
      <c r="M128" s="16">
        <f>CSX!D127</f>
        <v>-5.6741188416031549E-3</v>
      </c>
      <c r="N128" s="16">
        <f>CSX!E127</f>
        <v>-1.4298779480839949</v>
      </c>
      <c r="O128" s="16">
        <f>'Q6'!C140/252</f>
        <v>9.722222222222223E-5</v>
      </c>
      <c r="P128" s="16">
        <f t="shared" si="2"/>
        <v>2.2059685474337199E-3</v>
      </c>
      <c r="Q128" s="16">
        <f t="shared" si="3"/>
        <v>-5.7713410638253774E-3</v>
      </c>
      <c r="R128" s="16">
        <f t="shared" si="4"/>
        <v>-6.6427132147201268E-3</v>
      </c>
      <c r="S128" s="16"/>
    </row>
    <row r="129" spans="2:19" ht="15.75" customHeight="1">
      <c r="B129" s="3" t="s">
        <v>243</v>
      </c>
      <c r="C129" s="3">
        <v>2766.53</v>
      </c>
      <c r="D129" s="3">
        <v>2767.25</v>
      </c>
      <c r="E129" s="3">
        <v>2739.09</v>
      </c>
      <c r="F129" s="3">
        <v>2748.93</v>
      </c>
      <c r="G129" s="3">
        <v>2748.93</v>
      </c>
      <c r="H129" s="3">
        <v>3932150000</v>
      </c>
      <c r="I129" s="16">
        <f t="shared" si="0"/>
        <v>-8.1589038889600621E-3</v>
      </c>
      <c r="J129" s="16">
        <f t="shared" si="1"/>
        <v>-2.0560437800179359</v>
      </c>
      <c r="K129" s="16">
        <f>JNJ!D128</f>
        <v>-6.1296261195867936E-3</v>
      </c>
      <c r="L129" s="16">
        <f>JNJ!E128</f>
        <v>-1.544665782135872</v>
      </c>
      <c r="M129" s="16">
        <f>CSX!D128</f>
        <v>-4.1658834083212415E-4</v>
      </c>
      <c r="N129" s="16">
        <f>CSX!E128</f>
        <v>-0.10498026188969528</v>
      </c>
      <c r="O129" s="16">
        <f>'Q6'!C141/252</f>
        <v>9.722222222222223E-5</v>
      </c>
      <c r="P129" s="16">
        <f t="shared" si="2"/>
        <v>-6.2268483418090161E-3</v>
      </c>
      <c r="Q129" s="16">
        <f t="shared" si="3"/>
        <v>-5.1381056305434638E-4</v>
      </c>
      <c r="R129" s="16">
        <f t="shared" si="4"/>
        <v>-8.2561261111822846E-3</v>
      </c>
      <c r="S129" s="16"/>
    </row>
    <row r="130" spans="2:19" ht="15.75" customHeight="1">
      <c r="B130" s="3" t="s">
        <v>244</v>
      </c>
      <c r="C130" s="3">
        <v>2730.79</v>
      </c>
      <c r="D130" s="3">
        <v>2744.13</v>
      </c>
      <c r="E130" s="3">
        <v>2722.27</v>
      </c>
      <c r="F130" s="3">
        <v>2743.07</v>
      </c>
      <c r="G130" s="3">
        <v>2743.07</v>
      </c>
      <c r="H130" s="3">
        <v>3424300000</v>
      </c>
      <c r="I130" s="16">
        <f t="shared" si="0"/>
        <v>-2.1340139198386563E-3</v>
      </c>
      <c r="J130" s="16">
        <f t="shared" si="1"/>
        <v>-0.53777150779934135</v>
      </c>
      <c r="K130" s="16">
        <f>JNJ!D129</f>
        <v>-1.303099377453952E-3</v>
      </c>
      <c r="L130" s="16">
        <f>JNJ!E129</f>
        <v>-0.32838104311839589</v>
      </c>
      <c r="M130" s="16">
        <f>CSX!D129</f>
        <v>-3.4772279048544633E-3</v>
      </c>
      <c r="N130" s="16">
        <f>CSX!E129</f>
        <v>-0.87626143202332474</v>
      </c>
      <c r="O130" s="16">
        <f>'Q6'!C142/252</f>
        <v>9.6825396825396824E-5</v>
      </c>
      <c r="P130" s="16">
        <f t="shared" si="2"/>
        <v>-1.3999247742793488E-3</v>
      </c>
      <c r="Q130" s="16">
        <f t="shared" si="3"/>
        <v>-3.5740533016798601E-3</v>
      </c>
      <c r="R130" s="16">
        <f t="shared" si="4"/>
        <v>-2.2308393166640531E-3</v>
      </c>
      <c r="S130" s="16"/>
    </row>
    <row r="131" spans="2:19" ht="15.75" customHeight="1">
      <c r="B131" s="3" t="s">
        <v>245</v>
      </c>
      <c r="C131" s="3">
        <v>2747.61</v>
      </c>
      <c r="D131" s="3">
        <v>2784</v>
      </c>
      <c r="E131" s="3">
        <v>2747.61</v>
      </c>
      <c r="F131" s="3">
        <v>2783.3</v>
      </c>
      <c r="G131" s="3">
        <v>2783.3</v>
      </c>
      <c r="H131" s="3">
        <v>3764850000</v>
      </c>
      <c r="I131" s="16">
        <f t="shared" si="0"/>
        <v>1.455954294099511E-2</v>
      </c>
      <c r="J131" s="16">
        <f t="shared" si="1"/>
        <v>3.6690048211307675</v>
      </c>
      <c r="K131" s="16">
        <f>JNJ!D130</f>
        <v>3.6152971385415155E-3</v>
      </c>
      <c r="L131" s="16">
        <f>JNJ!E130</f>
        <v>0.91105487891246184</v>
      </c>
      <c r="M131" s="16">
        <f>CSX!D130</f>
        <v>1.6307871878222004E-2</v>
      </c>
      <c r="N131" s="16">
        <f>CSX!E130</f>
        <v>4.1095837133119453</v>
      </c>
      <c r="O131" s="16">
        <f>'Q6'!C143/252</f>
        <v>9.6825396825396824E-5</v>
      </c>
      <c r="P131" s="16">
        <f t="shared" si="2"/>
        <v>3.5184717417161187E-3</v>
      </c>
      <c r="Q131" s="16">
        <f t="shared" si="3"/>
        <v>1.6211046481396606E-2</v>
      </c>
      <c r="R131" s="16">
        <f t="shared" si="4"/>
        <v>1.4462717544169713E-2</v>
      </c>
      <c r="S131" s="16"/>
    </row>
    <row r="132" spans="2:19" ht="15.75" customHeight="1">
      <c r="B132" s="3" t="s">
        <v>246</v>
      </c>
      <c r="C132" s="3">
        <v>2787.34</v>
      </c>
      <c r="D132" s="3">
        <v>2798.32</v>
      </c>
      <c r="E132" s="3">
        <v>2786.73</v>
      </c>
      <c r="F132" s="3">
        <v>2791.52</v>
      </c>
      <c r="G132" s="3">
        <v>2791.52</v>
      </c>
      <c r="H132" s="3">
        <v>3432340000</v>
      </c>
      <c r="I132" s="16">
        <f t="shared" si="0"/>
        <v>2.9489762744178273E-3</v>
      </c>
      <c r="J132" s="16">
        <f t="shared" si="1"/>
        <v>0.74314202115329253</v>
      </c>
      <c r="K132" s="16">
        <f>JNJ!D131</f>
        <v>4.4644222075407502E-3</v>
      </c>
      <c r="L132" s="16">
        <f>JNJ!E131</f>
        <v>1.1250343963002691</v>
      </c>
      <c r="M132" s="16">
        <f>CSX!D131</f>
        <v>-3.983255845510709E-3</v>
      </c>
      <c r="N132" s="16">
        <f>CSX!E131</f>
        <v>-1.0037804730686986</v>
      </c>
      <c r="O132" s="16">
        <f>'Q6'!C144/252</f>
        <v>9.6428571428571432E-5</v>
      </c>
      <c r="P132" s="16">
        <f t="shared" si="2"/>
        <v>4.3679936361121791E-3</v>
      </c>
      <c r="Q132" s="16">
        <f t="shared" si="3"/>
        <v>-4.0796844169392801E-3</v>
      </c>
      <c r="R132" s="16">
        <f t="shared" si="4"/>
        <v>2.8525477029892558E-3</v>
      </c>
      <c r="S132" s="16"/>
    </row>
    <row r="133" spans="2:19" ht="15.75" customHeight="1">
      <c r="B133" s="3" t="s">
        <v>247</v>
      </c>
      <c r="C133" s="3">
        <v>2799.78</v>
      </c>
      <c r="D133" s="3">
        <v>2821.24</v>
      </c>
      <c r="E133" s="3">
        <v>2799.78</v>
      </c>
      <c r="F133" s="3">
        <v>2810.92</v>
      </c>
      <c r="G133" s="3">
        <v>2810.92</v>
      </c>
      <c r="H133" s="3">
        <v>3782250000</v>
      </c>
      <c r="I133" s="16">
        <f t="shared" si="0"/>
        <v>6.9255815470474699E-3</v>
      </c>
      <c r="J133" s="16">
        <f t="shared" si="1"/>
        <v>1.7452465498559624</v>
      </c>
      <c r="K133" s="16">
        <f>JNJ!D132</f>
        <v>1.6512119818493009E-3</v>
      </c>
      <c r="L133" s="16">
        <f>JNJ!E132</f>
        <v>0.41610541942602386</v>
      </c>
      <c r="M133" s="16">
        <f>CSX!D132</f>
        <v>1.786874040685665E-2</v>
      </c>
      <c r="N133" s="16">
        <f>CSX!E132</f>
        <v>4.5029225825278756</v>
      </c>
      <c r="O133" s="16">
        <f>'Q6'!C145/252</f>
        <v>9.8412698412698408E-5</v>
      </c>
      <c r="P133" s="16">
        <f t="shared" si="2"/>
        <v>1.5527992834366026E-3</v>
      </c>
      <c r="Q133" s="16">
        <f t="shared" si="3"/>
        <v>1.7770327708443952E-2</v>
      </c>
      <c r="R133" s="16">
        <f t="shared" si="4"/>
        <v>6.8271688486347716E-3</v>
      </c>
      <c r="S133" s="16"/>
    </row>
    <row r="134" spans="2:19" ht="15.75" customHeight="1">
      <c r="B134" s="3" t="s">
        <v>248</v>
      </c>
      <c r="C134" s="3">
        <v>2810.38</v>
      </c>
      <c r="D134" s="3">
        <v>2815</v>
      </c>
      <c r="E134" s="3">
        <v>2803.46</v>
      </c>
      <c r="F134" s="3">
        <v>2808.48</v>
      </c>
      <c r="G134" s="3">
        <v>2808.48</v>
      </c>
      <c r="H134" s="3">
        <v>3505670000</v>
      </c>
      <c r="I134" s="16">
        <f t="shared" si="0"/>
        <v>-8.6842017060344712E-4</v>
      </c>
      <c r="J134" s="16">
        <f t="shared" si="1"/>
        <v>-0.21884188299206866</v>
      </c>
      <c r="K134" s="16">
        <f>JNJ!D133</f>
        <v>-1.002054623331605E-2</v>
      </c>
      <c r="L134" s="16">
        <f>JNJ!E133</f>
        <v>-2.5251776507956447</v>
      </c>
      <c r="M134" s="16">
        <f>CSX!D133</f>
        <v>-1.3200332080063904E-2</v>
      </c>
      <c r="N134" s="16">
        <f>CSX!E133</f>
        <v>-3.3264836841761038</v>
      </c>
      <c r="O134" s="16">
        <f>'Q6'!C146/252</f>
        <v>9.7619047619047623E-5</v>
      </c>
      <c r="P134" s="16">
        <f t="shared" si="2"/>
        <v>-1.0118165280935098E-2</v>
      </c>
      <c r="Q134" s="16">
        <f t="shared" si="3"/>
        <v>-1.3297951127682952E-2</v>
      </c>
      <c r="R134" s="16">
        <f t="shared" si="4"/>
        <v>-9.6603921822249479E-4</v>
      </c>
      <c r="S134" s="16"/>
    </row>
    <row r="135" spans="2:19" ht="15.75" customHeight="1">
      <c r="B135" s="3" t="s">
        <v>249</v>
      </c>
      <c r="C135" s="3">
        <v>2810.79</v>
      </c>
      <c r="D135" s="3">
        <v>2830.73</v>
      </c>
      <c r="E135" s="3">
        <v>2810.79</v>
      </c>
      <c r="F135" s="3">
        <v>2822.48</v>
      </c>
      <c r="G135" s="3">
        <v>2822.48</v>
      </c>
      <c r="H135" s="3">
        <v>5969780000</v>
      </c>
      <c r="I135" s="16">
        <f t="shared" si="0"/>
        <v>4.972519373935739E-3</v>
      </c>
      <c r="J135" s="16">
        <f t="shared" si="1"/>
        <v>1.2530748822318063</v>
      </c>
      <c r="K135" s="16">
        <f>JNJ!D134</f>
        <v>-3.0477082867042989E-3</v>
      </c>
      <c r="L135" s="16">
        <f>JNJ!E134</f>
        <v>-0.76802248824948327</v>
      </c>
      <c r="M135" s="16">
        <f>CSX!D134</f>
        <v>-2.606167899610835E-3</v>
      </c>
      <c r="N135" s="16">
        <f>CSX!E134</f>
        <v>-0.65675431070193047</v>
      </c>
      <c r="O135" s="16">
        <f>'Q6'!C147/252</f>
        <v>9.8015873015873029E-5</v>
      </c>
      <c r="P135" s="16">
        <f t="shared" si="2"/>
        <v>-3.1457241597201719E-3</v>
      </c>
      <c r="Q135" s="16">
        <f t="shared" si="3"/>
        <v>-2.704183772626708E-3</v>
      </c>
      <c r="R135" s="16">
        <f t="shared" si="4"/>
        <v>4.874503500919866E-3</v>
      </c>
      <c r="S135" s="16"/>
    </row>
    <row r="136" spans="2:19" ht="15.75" customHeight="1">
      <c r="B136" s="3" t="s">
        <v>250</v>
      </c>
      <c r="C136" s="3">
        <v>2822.61</v>
      </c>
      <c r="D136" s="3">
        <v>2835.41</v>
      </c>
      <c r="E136" s="3">
        <v>2821.99</v>
      </c>
      <c r="F136" s="3">
        <v>2832.94</v>
      </c>
      <c r="G136" s="3">
        <v>2832.94</v>
      </c>
      <c r="H136" s="3">
        <v>3620770000</v>
      </c>
      <c r="I136" s="16">
        <f t="shared" si="0"/>
        <v>3.6991105620370161E-3</v>
      </c>
      <c r="J136" s="16">
        <f t="shared" si="1"/>
        <v>0.93217586163332811</v>
      </c>
      <c r="K136" s="16">
        <f>JNJ!D135</f>
        <v>-3.1298875592706368E-3</v>
      </c>
      <c r="L136" s="16">
        <f>JNJ!E135</f>
        <v>-0.7887316649362005</v>
      </c>
      <c r="M136" s="16">
        <f>CSX!D135</f>
        <v>1.4453411997646267E-2</v>
      </c>
      <c r="N136" s="16">
        <f>CSX!E135</f>
        <v>3.6422598234068593</v>
      </c>
      <c r="O136" s="16">
        <f>'Q6'!C148/252</f>
        <v>9.7619047619047623E-5</v>
      </c>
      <c r="P136" s="16">
        <f t="shared" si="2"/>
        <v>-3.2275066068896846E-3</v>
      </c>
      <c r="Q136" s="16">
        <f t="shared" si="3"/>
        <v>1.4355792950027219E-2</v>
      </c>
      <c r="R136" s="16">
        <f t="shared" si="4"/>
        <v>3.6014915144179684E-3</v>
      </c>
      <c r="S136" s="16"/>
    </row>
    <row r="137" spans="2:19" ht="15.75" customHeight="1">
      <c r="B137" s="3" t="s">
        <v>251</v>
      </c>
      <c r="C137" s="3">
        <v>2840.76</v>
      </c>
      <c r="D137" s="3">
        <v>2852.42</v>
      </c>
      <c r="E137" s="3">
        <v>2823.27</v>
      </c>
      <c r="F137" s="3">
        <v>2832.57</v>
      </c>
      <c r="G137" s="3">
        <v>2832.57</v>
      </c>
      <c r="H137" s="3">
        <v>3650740000</v>
      </c>
      <c r="I137" s="16">
        <f t="shared" si="0"/>
        <v>-1.3061489628502955E-4</v>
      </c>
      <c r="J137" s="16">
        <f t="shared" si="1"/>
        <v>-3.2914953863827444E-2</v>
      </c>
      <c r="K137" s="16">
        <f>JNJ!D136</f>
        <v>9.215929716354614E-3</v>
      </c>
      <c r="L137" s="16">
        <f>JNJ!E136</f>
        <v>2.3224142885213626</v>
      </c>
      <c r="M137" s="16">
        <f>CSX!D136</f>
        <v>-1.2532396579317552E-2</v>
      </c>
      <c r="N137" s="16">
        <f>CSX!E136</f>
        <v>-3.1581639379880229</v>
      </c>
      <c r="O137" s="16">
        <f>'Q6'!C149/252</f>
        <v>9.722222222222223E-5</v>
      </c>
      <c r="P137" s="16">
        <f t="shared" si="2"/>
        <v>9.1187074941323915E-3</v>
      </c>
      <c r="Q137" s="16">
        <f t="shared" si="3"/>
        <v>-1.2629618801539774E-2</v>
      </c>
      <c r="R137" s="16">
        <f t="shared" si="4"/>
        <v>-2.2783711850725178E-4</v>
      </c>
      <c r="S137" s="16"/>
    </row>
    <row r="138" spans="2:19" ht="15.75" customHeight="1">
      <c r="B138" s="3" t="s">
        <v>252</v>
      </c>
      <c r="C138" s="3">
        <v>2831.34</v>
      </c>
      <c r="D138" s="3">
        <v>2843.54</v>
      </c>
      <c r="E138" s="3">
        <v>2812.43</v>
      </c>
      <c r="F138" s="3">
        <v>2824.23</v>
      </c>
      <c r="G138" s="3">
        <v>2824.23</v>
      </c>
      <c r="H138" s="3">
        <v>3779160000</v>
      </c>
      <c r="I138" s="16">
        <f t="shared" si="0"/>
        <v>-2.9486656918281009E-3</v>
      </c>
      <c r="J138" s="16">
        <f t="shared" si="1"/>
        <v>-0.74306375434068139</v>
      </c>
      <c r="K138" s="16">
        <f>JNJ!D137</f>
        <v>-8.3416441236751175E-3</v>
      </c>
      <c r="L138" s="16">
        <f>JNJ!E137</f>
        <v>-2.1020943191661297</v>
      </c>
      <c r="M138" s="16">
        <f>CSX!D137</f>
        <v>-1.7836401676195694E-3</v>
      </c>
      <c r="N138" s="16">
        <f>CSX!E137</f>
        <v>-0.44947732224013148</v>
      </c>
      <c r="O138" s="16">
        <f>'Q6'!C150/252</f>
        <v>9.9603174603174599E-5</v>
      </c>
      <c r="P138" s="16">
        <f t="shared" si="2"/>
        <v>-8.4412472982782916E-3</v>
      </c>
      <c r="Q138" s="16">
        <f t="shared" si="3"/>
        <v>-1.883243342222744E-3</v>
      </c>
      <c r="R138" s="16">
        <f t="shared" si="4"/>
        <v>-3.0482688664312755E-3</v>
      </c>
      <c r="S138" s="16"/>
    </row>
    <row r="139" spans="2:19" ht="15.75" customHeight="1">
      <c r="B139" s="3" t="s">
        <v>253</v>
      </c>
      <c r="C139" s="3">
        <v>2819.72</v>
      </c>
      <c r="D139" s="3">
        <v>2860.31</v>
      </c>
      <c r="E139" s="3">
        <v>2817.38</v>
      </c>
      <c r="F139" s="3">
        <v>2854.88</v>
      </c>
      <c r="G139" s="3">
        <v>2854.88</v>
      </c>
      <c r="H139" s="3">
        <v>3612620000</v>
      </c>
      <c r="I139" s="16">
        <f t="shared" si="0"/>
        <v>1.0794049627223466E-2</v>
      </c>
      <c r="J139" s="16">
        <f t="shared" si="1"/>
        <v>2.7201005060603136</v>
      </c>
      <c r="K139" s="16">
        <f>JNJ!D138</f>
        <v>5.8827666906757364E-3</v>
      </c>
      <c r="L139" s="16">
        <f>JNJ!E138</f>
        <v>1.4824572060502856</v>
      </c>
      <c r="M139" s="16">
        <f>CSX!D138</f>
        <v>1.1197663661011513E-2</v>
      </c>
      <c r="N139" s="16">
        <f>CSX!E138</f>
        <v>2.8218112425749013</v>
      </c>
      <c r="O139" s="16">
        <f>'Q6'!C151/252</f>
        <v>9.8809523809523814E-5</v>
      </c>
      <c r="P139" s="16">
        <f t="shared" si="2"/>
        <v>5.7839571668662128E-3</v>
      </c>
      <c r="Q139" s="16">
        <f t="shared" si="3"/>
        <v>1.1098854137201989E-2</v>
      </c>
      <c r="R139" s="16">
        <f t="shared" si="4"/>
        <v>1.0695240103413942E-2</v>
      </c>
      <c r="S139" s="16"/>
    </row>
    <row r="140" spans="2:19" ht="15.75" customHeight="1">
      <c r="B140" s="3" t="s">
        <v>254</v>
      </c>
      <c r="C140" s="3">
        <v>2844.52</v>
      </c>
      <c r="D140" s="3">
        <v>2846.16</v>
      </c>
      <c r="E140" s="3">
        <v>2800.47</v>
      </c>
      <c r="F140" s="3">
        <v>2800.71</v>
      </c>
      <c r="G140" s="3">
        <v>2800.71</v>
      </c>
      <c r="H140" s="3">
        <v>4253730000</v>
      </c>
      <c r="I140" s="16">
        <f t="shared" si="0"/>
        <v>-1.9156854235052909E-2</v>
      </c>
      <c r="J140" s="16">
        <f t="shared" si="1"/>
        <v>-4.8275272672333331</v>
      </c>
      <c r="K140" s="16">
        <f>JNJ!D139</f>
        <v>-8.6542868415986456E-3</v>
      </c>
      <c r="L140" s="16">
        <f>JNJ!E139</f>
        <v>-2.1808802840828587</v>
      </c>
      <c r="M140" s="16">
        <f>CSX!D139</f>
        <v>-1.546395673720672E-2</v>
      </c>
      <c r="N140" s="16">
        <f>CSX!E139</f>
        <v>-3.8969170977760936</v>
      </c>
      <c r="O140" s="16">
        <f>'Q6'!C152/252</f>
        <v>9.8015873015873029E-5</v>
      </c>
      <c r="P140" s="16">
        <f t="shared" si="2"/>
        <v>-8.7523027146145186E-3</v>
      </c>
      <c r="Q140" s="16">
        <f t="shared" si="3"/>
        <v>-1.5561972610222593E-2</v>
      </c>
      <c r="R140" s="16">
        <f t="shared" si="4"/>
        <v>-1.925487010806878E-2</v>
      </c>
      <c r="S140" s="16"/>
    </row>
    <row r="141" spans="2:19" ht="15.75" customHeight="1">
      <c r="B141" s="3" t="s">
        <v>255</v>
      </c>
      <c r="C141" s="3">
        <v>2796.01</v>
      </c>
      <c r="D141" s="3">
        <v>2809.79</v>
      </c>
      <c r="E141" s="3">
        <v>2785.02</v>
      </c>
      <c r="F141" s="3">
        <v>2798.36</v>
      </c>
      <c r="G141" s="3">
        <v>2798.36</v>
      </c>
      <c r="H141" s="3">
        <v>3406110000</v>
      </c>
      <c r="I141" s="16">
        <f t="shared" si="0"/>
        <v>-8.3942516810502456E-4</v>
      </c>
      <c r="J141" s="16">
        <f t="shared" si="1"/>
        <v>-0.21153514236246618</v>
      </c>
      <c r="K141" s="16">
        <f>JNJ!D140</f>
        <v>-2.1938244768774226E-3</v>
      </c>
      <c r="L141" s="16">
        <f>JNJ!E140</f>
        <v>-0.55284376817311054</v>
      </c>
      <c r="M141" s="16">
        <f>CSX!D140</f>
        <v>3.4419767787132378E-3</v>
      </c>
      <c r="N141" s="16">
        <f>CSX!E140</f>
        <v>0.86737814823573589</v>
      </c>
      <c r="O141" s="16">
        <f>'Q6'!C153/252</f>
        <v>9.7619047619047623E-5</v>
      </c>
      <c r="P141" s="16">
        <f t="shared" si="2"/>
        <v>-2.2914435244964703E-3</v>
      </c>
      <c r="Q141" s="16">
        <f t="shared" si="3"/>
        <v>3.34435773109419E-3</v>
      </c>
      <c r="R141" s="16">
        <f t="shared" si="4"/>
        <v>-9.3704421572407223E-4</v>
      </c>
      <c r="S141" s="16"/>
    </row>
    <row r="142" spans="2:19" ht="15.75" customHeight="1">
      <c r="B142" s="3" t="s">
        <v>256</v>
      </c>
      <c r="C142" s="3">
        <v>2812.66</v>
      </c>
      <c r="D142" s="3">
        <v>2829.87</v>
      </c>
      <c r="E142" s="3">
        <v>2803.99</v>
      </c>
      <c r="F142" s="3">
        <v>2818.46</v>
      </c>
      <c r="G142" s="3">
        <v>2818.46</v>
      </c>
      <c r="H142" s="3">
        <v>3288570000</v>
      </c>
      <c r="I142" s="16">
        <f t="shared" si="0"/>
        <v>7.1571051948916761E-3</v>
      </c>
      <c r="J142" s="16">
        <f t="shared" si="1"/>
        <v>1.8035905091127025</v>
      </c>
      <c r="K142" s="16">
        <f>JNJ!D141</f>
        <v>1.4245690208752144E-2</v>
      </c>
      <c r="L142" s="16">
        <f>JNJ!E141</f>
        <v>3.5899139326055405</v>
      </c>
      <c r="M142" s="16">
        <f>CSX!D141</f>
        <v>3.8409366578479732E-3</v>
      </c>
      <c r="N142" s="16">
        <f>CSX!E141</f>
        <v>0.96791603777768931</v>
      </c>
      <c r="O142" s="16">
        <f>'Q6'!C154/252</f>
        <v>9.722222222222223E-5</v>
      </c>
      <c r="P142" s="16">
        <f t="shared" si="2"/>
        <v>1.4148467986529922E-2</v>
      </c>
      <c r="Q142" s="16">
        <f t="shared" si="3"/>
        <v>3.7437144356257512E-3</v>
      </c>
      <c r="R142" s="16">
        <f t="shared" si="4"/>
        <v>7.0598829726694536E-3</v>
      </c>
      <c r="S142" s="16"/>
    </row>
    <row r="143" spans="2:19" ht="15.75" customHeight="1">
      <c r="B143" s="3" t="s">
        <v>257</v>
      </c>
      <c r="C143" s="3">
        <v>2819.72</v>
      </c>
      <c r="D143" s="3">
        <v>2825.56</v>
      </c>
      <c r="E143" s="3">
        <v>2787.72</v>
      </c>
      <c r="F143" s="3">
        <v>2805.37</v>
      </c>
      <c r="G143" s="3">
        <v>2805.37</v>
      </c>
      <c r="H143" s="3">
        <v>3422400000</v>
      </c>
      <c r="I143" s="16">
        <f t="shared" si="0"/>
        <v>-4.6551989086819415E-3</v>
      </c>
      <c r="J143" s="16">
        <f t="shared" si="1"/>
        <v>-1.1731101249878493</v>
      </c>
      <c r="K143" s="16">
        <f>JNJ!D142</f>
        <v>9.375201223331646E-4</v>
      </c>
      <c r="L143" s="16">
        <f>JNJ!E142</f>
        <v>0.23625507082795749</v>
      </c>
      <c r="M143" s="16">
        <f>CSX!D142</f>
        <v>4.9165145410877166E-3</v>
      </c>
      <c r="N143" s="16">
        <f>CSX!E142</f>
        <v>1.2389616643541046</v>
      </c>
      <c r="O143" s="16">
        <f>'Q6'!C155/252</f>
        <v>9.6825396825396824E-5</v>
      </c>
      <c r="P143" s="16">
        <f t="shared" si="2"/>
        <v>8.4069472550776781E-4</v>
      </c>
      <c r="Q143" s="16">
        <f t="shared" si="3"/>
        <v>4.8196891442623194E-3</v>
      </c>
      <c r="R143" s="16">
        <f t="shared" si="4"/>
        <v>-4.7520243055073387E-3</v>
      </c>
      <c r="S143" s="16"/>
    </row>
    <row r="144" spans="2:19" ht="15.75" customHeight="1">
      <c r="B144" s="3" t="s">
        <v>258</v>
      </c>
      <c r="C144" s="3">
        <v>2809.4</v>
      </c>
      <c r="D144" s="3">
        <v>2819.71</v>
      </c>
      <c r="E144" s="3">
        <v>2798.77</v>
      </c>
      <c r="F144" s="3">
        <v>2815.44</v>
      </c>
      <c r="G144" s="3">
        <v>2815.44</v>
      </c>
      <c r="H144" s="3">
        <v>3185460000</v>
      </c>
      <c r="I144" s="16">
        <f t="shared" si="0"/>
        <v>3.5831172994041961E-3</v>
      </c>
      <c r="J144" s="16">
        <f t="shared" si="1"/>
        <v>0.90294555944985744</v>
      </c>
      <c r="K144" s="16">
        <f>JNJ!D143</f>
        <v>1.2968385704076964E-3</v>
      </c>
      <c r="L144" s="16">
        <f>JNJ!E143</f>
        <v>0.32680331974273946</v>
      </c>
      <c r="M144" s="16">
        <f>CSX!D143</f>
        <v>1.3935260633854304E-2</v>
      </c>
      <c r="N144" s="16">
        <f>CSX!E143</f>
        <v>3.5116856797312845</v>
      </c>
      <c r="O144" s="16">
        <f>'Q6'!C156/252</f>
        <v>9.6428571428571432E-5</v>
      </c>
      <c r="P144" s="16">
        <f t="shared" si="2"/>
        <v>1.2004099989791248E-3</v>
      </c>
      <c r="Q144" s="16">
        <f t="shared" si="3"/>
        <v>1.3838832062425732E-2</v>
      </c>
      <c r="R144" s="16">
        <f t="shared" si="4"/>
        <v>3.4866887279756246E-3</v>
      </c>
      <c r="S144" s="16"/>
    </row>
    <row r="145" spans="2:19" ht="15.75" customHeight="1">
      <c r="B145" s="3" t="s">
        <v>259</v>
      </c>
      <c r="C145" s="3">
        <v>2828.27</v>
      </c>
      <c r="D145" s="3">
        <v>2836.03</v>
      </c>
      <c r="E145" s="3">
        <v>2819.23</v>
      </c>
      <c r="F145" s="3">
        <v>2834.4</v>
      </c>
      <c r="G145" s="3">
        <v>2834.4</v>
      </c>
      <c r="H145" s="3">
        <v>3752520000</v>
      </c>
      <c r="I145" s="16">
        <f t="shared" si="0"/>
        <v>6.7117196856877198E-3</v>
      </c>
      <c r="J145" s="16">
        <f t="shared" si="1"/>
        <v>1.6913533607933053</v>
      </c>
      <c r="K145" s="16">
        <f>JNJ!D144</f>
        <v>6.5312814248546583E-3</v>
      </c>
      <c r="L145" s="16">
        <f>JNJ!E144</f>
        <v>1.6458829190633739</v>
      </c>
      <c r="M145" s="16">
        <f>CSX!D144</f>
        <v>5.2262085243577529E-3</v>
      </c>
      <c r="N145" s="16">
        <f>CSX!E144</f>
        <v>1.3170045481381538</v>
      </c>
      <c r="O145" s="16">
        <f>'Q6'!C157/252</f>
        <v>9.6031746031746026E-5</v>
      </c>
      <c r="P145" s="16">
        <f t="shared" si="2"/>
        <v>6.4352496788229125E-3</v>
      </c>
      <c r="Q145" s="16">
        <f t="shared" si="3"/>
        <v>5.1301767783260071E-3</v>
      </c>
      <c r="R145" s="16">
        <f t="shared" si="4"/>
        <v>6.615687939655974E-3</v>
      </c>
      <c r="S145" s="16"/>
    </row>
    <row r="146" spans="2:19" ht="15.75" customHeight="1">
      <c r="B146" s="3" t="s">
        <v>260</v>
      </c>
      <c r="C146" s="3">
        <v>2848.63</v>
      </c>
      <c r="D146" s="3">
        <v>2869.4</v>
      </c>
      <c r="E146" s="3">
        <v>2848.63</v>
      </c>
      <c r="F146" s="3">
        <v>2867.19</v>
      </c>
      <c r="G146" s="3">
        <v>2867.19</v>
      </c>
      <c r="H146" s="3">
        <v>3560090000</v>
      </c>
      <c r="I146" s="16">
        <f t="shared" si="0"/>
        <v>1.1502181500052781E-2</v>
      </c>
      <c r="J146" s="16">
        <f t="shared" si="1"/>
        <v>2.8985497380133007</v>
      </c>
      <c r="K146" s="16">
        <f>JNJ!D145</f>
        <v>-5.8113259909350528E-3</v>
      </c>
      <c r="L146" s="16">
        <f>JNJ!E145</f>
        <v>-1.4644541497156334</v>
      </c>
      <c r="M146" s="16">
        <f>CSX!D145</f>
        <v>2.4816444857559065E-2</v>
      </c>
      <c r="N146" s="16">
        <f>CSX!E145</f>
        <v>6.2537441041048849</v>
      </c>
      <c r="O146" s="16">
        <f>'Q6'!C158/252</f>
        <v>9.6428571428571432E-5</v>
      </c>
      <c r="P146" s="16">
        <f t="shared" si="2"/>
        <v>-5.9077545623636239E-3</v>
      </c>
      <c r="Q146" s="16">
        <f t="shared" si="3"/>
        <v>2.4720016286130495E-2</v>
      </c>
      <c r="R146" s="16">
        <f t="shared" si="4"/>
        <v>1.1405752928624209E-2</v>
      </c>
      <c r="S146" s="16"/>
    </row>
    <row r="147" spans="2:19" ht="15.75" customHeight="1">
      <c r="B147" s="3" t="s">
        <v>261</v>
      </c>
      <c r="C147" s="3">
        <v>2868.24</v>
      </c>
      <c r="D147" s="3">
        <v>2872.9</v>
      </c>
      <c r="E147" s="3">
        <v>2858.75</v>
      </c>
      <c r="F147" s="3">
        <v>2867.24</v>
      </c>
      <c r="G147" s="3">
        <v>2867.24</v>
      </c>
      <c r="H147" s="3">
        <v>3267210000</v>
      </c>
      <c r="I147" s="16">
        <f t="shared" si="0"/>
        <v>1.7438524840564605E-5</v>
      </c>
      <c r="J147" s="16">
        <f t="shared" si="1"/>
        <v>4.394508259822281E-3</v>
      </c>
      <c r="K147" s="16">
        <f>JNJ!D146</f>
        <v>-9.1799568410646584E-3</v>
      </c>
      <c r="L147" s="16">
        <f>JNJ!E146</f>
        <v>-2.313349123948294</v>
      </c>
      <c r="M147" s="16">
        <f>CSX!D146</f>
        <v>-6.8025692508848637E-3</v>
      </c>
      <c r="N147" s="16">
        <f>CSX!E146</f>
        <v>-1.7142474512229857</v>
      </c>
      <c r="O147" s="16">
        <f>'Q6'!C159/252</f>
        <v>9.6031746031746026E-5</v>
      </c>
      <c r="P147" s="16">
        <f t="shared" si="2"/>
        <v>-9.2759885870964051E-3</v>
      </c>
      <c r="Q147" s="16">
        <f t="shared" si="3"/>
        <v>-6.8986009969166096E-3</v>
      </c>
      <c r="R147" s="16">
        <f t="shared" si="4"/>
        <v>-7.8593221191181417E-5</v>
      </c>
      <c r="S147" s="16"/>
    </row>
    <row r="148" spans="2:19" ht="15.75" customHeight="1">
      <c r="B148" s="3" t="s">
        <v>262</v>
      </c>
      <c r="C148" s="3">
        <v>2876.09</v>
      </c>
      <c r="D148" s="3">
        <v>2885.25</v>
      </c>
      <c r="E148" s="3">
        <v>2865.17</v>
      </c>
      <c r="F148" s="3">
        <v>2873.4</v>
      </c>
      <c r="G148" s="3">
        <v>2873.4</v>
      </c>
      <c r="H148" s="3">
        <v>3570000000</v>
      </c>
      <c r="I148" s="16">
        <f t="shared" si="0"/>
        <v>2.1461030004631186E-3</v>
      </c>
      <c r="J148" s="16">
        <f t="shared" si="1"/>
        <v>0.54081795611670591</v>
      </c>
      <c r="K148" s="16">
        <f>JNJ!D147</f>
        <v>-3.928988459227057E-3</v>
      </c>
      <c r="L148" s="16">
        <f>JNJ!E147</f>
        <v>-0.99010509172521832</v>
      </c>
      <c r="M148" s="16">
        <f>CSX!D147</f>
        <v>-1.2681931118411996E-2</v>
      </c>
      <c r="N148" s="16">
        <f>CSX!E147</f>
        <v>-3.195846641839823</v>
      </c>
      <c r="O148" s="16">
        <f>'Q6'!C160/252</f>
        <v>9.6428571428571432E-5</v>
      </c>
      <c r="P148" s="16">
        <f t="shared" si="2"/>
        <v>-4.0254170306556281E-3</v>
      </c>
      <c r="Q148" s="16">
        <f t="shared" si="3"/>
        <v>-1.2778359689840568E-2</v>
      </c>
      <c r="R148" s="16">
        <f t="shared" si="4"/>
        <v>2.0496744290345471E-3</v>
      </c>
      <c r="S148" s="16"/>
    </row>
    <row r="149" spans="2:19" ht="15.75" customHeight="1">
      <c r="B149" s="3" t="s">
        <v>263</v>
      </c>
      <c r="C149" s="3">
        <v>2873.99</v>
      </c>
      <c r="D149" s="3">
        <v>2881.28</v>
      </c>
      <c r="E149" s="3">
        <v>2867.14</v>
      </c>
      <c r="F149" s="3">
        <v>2879.39</v>
      </c>
      <c r="G149" s="3">
        <v>2879.39</v>
      </c>
      <c r="H149" s="3">
        <v>3038740000</v>
      </c>
      <c r="I149" s="16">
        <f t="shared" si="0"/>
        <v>2.0824685638528733E-3</v>
      </c>
      <c r="J149" s="16">
        <f t="shared" si="1"/>
        <v>0.52478207809092403</v>
      </c>
      <c r="K149" s="16">
        <f>JNJ!D148</f>
        <v>-1.1732626320651609E-2</v>
      </c>
      <c r="L149" s="16">
        <f>JNJ!E148</f>
        <v>-2.9566218328042053</v>
      </c>
      <c r="M149" s="16">
        <f>CSX!D148</f>
        <v>-5.5991980890451581E-3</v>
      </c>
      <c r="N149" s="16">
        <f>CSX!E148</f>
        <v>-1.4109979184393799</v>
      </c>
      <c r="O149" s="16">
        <f>'Q6'!C161/252</f>
        <v>9.6031746031746026E-5</v>
      </c>
      <c r="P149" s="16">
        <f t="shared" si="2"/>
        <v>-1.1828658066683356E-2</v>
      </c>
      <c r="Q149" s="16">
        <f t="shared" si="3"/>
        <v>-5.6952298350769039E-3</v>
      </c>
      <c r="R149" s="16">
        <f t="shared" si="4"/>
        <v>1.9864368178211275E-3</v>
      </c>
      <c r="S149" s="16"/>
    </row>
    <row r="150" spans="2:19" ht="15.75" customHeight="1">
      <c r="B150" s="3" t="s">
        <v>264</v>
      </c>
      <c r="C150" s="3">
        <v>2884.16</v>
      </c>
      <c r="D150" s="3">
        <v>2893.24</v>
      </c>
      <c r="E150" s="3">
        <v>2882.99</v>
      </c>
      <c r="F150" s="3">
        <v>2892.74</v>
      </c>
      <c r="G150" s="3">
        <v>2892.74</v>
      </c>
      <c r="H150" s="3">
        <v>3155970000</v>
      </c>
      <c r="I150" s="16">
        <f t="shared" si="0"/>
        <v>4.6256836918425713E-3</v>
      </c>
      <c r="J150" s="16">
        <f t="shared" si="1"/>
        <v>1.165672290344328</v>
      </c>
      <c r="K150" s="16">
        <f>JNJ!D149</f>
        <v>4.4891519582105164E-3</v>
      </c>
      <c r="L150" s="16">
        <f>JNJ!E149</f>
        <v>1.1312662934690501</v>
      </c>
      <c r="M150" s="16">
        <f>CSX!D149</f>
        <v>-5.0932729857444525E-3</v>
      </c>
      <c r="N150" s="16">
        <f>CSX!E149</f>
        <v>-1.283504792407602</v>
      </c>
      <c r="O150" s="16">
        <f>'Q6'!C162/252</f>
        <v>9.6428571428571432E-5</v>
      </c>
      <c r="P150" s="16">
        <f t="shared" si="2"/>
        <v>4.3927233867819453E-3</v>
      </c>
      <c r="Q150" s="16">
        <f t="shared" si="3"/>
        <v>-5.1897015571730236E-3</v>
      </c>
      <c r="R150" s="16">
        <f t="shared" si="4"/>
        <v>4.5292551204140002E-3</v>
      </c>
      <c r="S150" s="16"/>
    </row>
    <row r="151" spans="2:19" ht="15.75" customHeight="1">
      <c r="B151" s="3" t="s">
        <v>265</v>
      </c>
      <c r="C151" s="3">
        <v>2888.46</v>
      </c>
      <c r="D151" s="3">
        <v>2895.95</v>
      </c>
      <c r="E151" s="3">
        <v>2880.78</v>
      </c>
      <c r="F151" s="3">
        <v>2895.77</v>
      </c>
      <c r="G151" s="3">
        <v>2895.77</v>
      </c>
      <c r="H151" s="3">
        <v>3056460000</v>
      </c>
      <c r="I151" s="16">
        <f t="shared" si="0"/>
        <v>1.0469016298636597E-3</v>
      </c>
      <c r="J151" s="16">
        <f t="shared" si="1"/>
        <v>0.26381921072564224</v>
      </c>
      <c r="K151" s="16">
        <f>JNJ!D150</f>
        <v>-2.9387058942064148E-4</v>
      </c>
      <c r="L151" s="16">
        <f>JNJ!E150</f>
        <v>-7.4055388534001648E-2</v>
      </c>
      <c r="M151" s="16">
        <f>CSX!D150</f>
        <v>1.5995968511852303E-2</v>
      </c>
      <c r="N151" s="16">
        <f>CSX!E150</f>
        <v>4.0309840649867805</v>
      </c>
      <c r="O151" s="16">
        <f>'Q6'!C163/252</f>
        <v>9.6031746031746026E-5</v>
      </c>
      <c r="P151" s="16">
        <f t="shared" si="2"/>
        <v>-3.8990233545238752E-4</v>
      </c>
      <c r="Q151" s="16">
        <f t="shared" si="3"/>
        <v>1.5899936765820556E-2</v>
      </c>
      <c r="R151" s="16">
        <f t="shared" si="4"/>
        <v>9.5086988383191371E-4</v>
      </c>
      <c r="S151" s="16"/>
    </row>
    <row r="152" spans="2:19" ht="15.75" customHeight="1">
      <c r="B152" s="3" t="s">
        <v>266</v>
      </c>
      <c r="C152" s="3">
        <v>2886.58</v>
      </c>
      <c r="D152" s="3">
        <v>2886.88</v>
      </c>
      <c r="E152" s="3">
        <v>2873.33</v>
      </c>
      <c r="F152" s="3">
        <v>2878.2</v>
      </c>
      <c r="G152" s="3">
        <v>2878.2</v>
      </c>
      <c r="H152" s="3">
        <v>3032480000</v>
      </c>
      <c r="I152" s="16">
        <f t="shared" si="0"/>
        <v>-6.0859527261046698E-3</v>
      </c>
      <c r="J152" s="16">
        <f t="shared" si="1"/>
        <v>-1.5336600869783767</v>
      </c>
      <c r="K152" s="16">
        <f>JNJ!D151</f>
        <v>-4.1952813687897656E-3</v>
      </c>
      <c r="L152" s="16">
        <f>JNJ!E151</f>
        <v>-1.0572109049350209</v>
      </c>
      <c r="M152" s="16">
        <f>CSX!D151</f>
        <v>-1.2374379092388418E-2</v>
      </c>
      <c r="N152" s="16">
        <f>CSX!E151</f>
        <v>-3.1183435312818815</v>
      </c>
      <c r="O152" s="16">
        <f>'Q6'!C164/252</f>
        <v>9.5238095238095241E-5</v>
      </c>
      <c r="P152" s="16">
        <f t="shared" si="2"/>
        <v>-4.2905194640278609E-3</v>
      </c>
      <c r="Q152" s="16">
        <f t="shared" si="3"/>
        <v>-1.2469617187626512E-2</v>
      </c>
      <c r="R152" s="16">
        <f t="shared" si="4"/>
        <v>-6.1811908213427651E-3</v>
      </c>
      <c r="S152" s="16"/>
    </row>
    <row r="153" spans="2:19" ht="15.75" customHeight="1">
      <c r="B153" s="3" t="s">
        <v>267</v>
      </c>
      <c r="C153" s="3">
        <v>2881.37</v>
      </c>
      <c r="D153" s="3">
        <v>2889.71</v>
      </c>
      <c r="E153" s="3">
        <v>2879.13</v>
      </c>
      <c r="F153" s="3">
        <v>2888.21</v>
      </c>
      <c r="G153" s="3">
        <v>2888.21</v>
      </c>
      <c r="H153" s="3">
        <v>3092230000</v>
      </c>
      <c r="I153" s="16">
        <f t="shared" si="0"/>
        <v>3.4718343144997492E-3</v>
      </c>
      <c r="J153" s="16">
        <f t="shared" si="1"/>
        <v>0.87490224725393684</v>
      </c>
      <c r="K153" s="16">
        <f>JNJ!D152</f>
        <v>7.3589055973909416E-5</v>
      </c>
      <c r="L153" s="16">
        <f>JNJ!E152</f>
        <v>1.8544442105425173E-2</v>
      </c>
      <c r="M153" s="16">
        <f>CSX!D152</f>
        <v>5.0744838298994212E-3</v>
      </c>
      <c r="N153" s="16">
        <f>CSX!E152</f>
        <v>1.278769925134654</v>
      </c>
      <c r="O153" s="16">
        <f>'Q6'!C165/252</f>
        <v>9.6031746031746026E-5</v>
      </c>
      <c r="P153" s="16">
        <f t="shared" si="2"/>
        <v>-2.2442690057836609E-5</v>
      </c>
      <c r="Q153" s="16">
        <f t="shared" si="3"/>
        <v>4.9784520838676754E-3</v>
      </c>
      <c r="R153" s="16">
        <f t="shared" si="4"/>
        <v>3.3758025684680034E-3</v>
      </c>
      <c r="S153" s="16"/>
    </row>
    <row r="154" spans="2:19" ht="15.75" customHeight="1">
      <c r="B154" s="3" t="s">
        <v>268</v>
      </c>
      <c r="C154" s="3">
        <v>2891.92</v>
      </c>
      <c r="D154" s="3">
        <v>2893.42</v>
      </c>
      <c r="E154" s="3">
        <v>2881.99</v>
      </c>
      <c r="F154" s="3">
        <v>2888.32</v>
      </c>
      <c r="G154" s="3">
        <v>2888.32</v>
      </c>
      <c r="H154" s="3">
        <v>2970650000</v>
      </c>
      <c r="I154" s="16">
        <f t="shared" si="0"/>
        <v>3.8085148008697833E-5</v>
      </c>
      <c r="J154" s="16">
        <f t="shared" si="1"/>
        <v>9.5974572981918534E-3</v>
      </c>
      <c r="K154" s="16">
        <f>JNJ!D153</f>
        <v>-2.7327921758807834E-3</v>
      </c>
      <c r="L154" s="16">
        <f>JNJ!E153</f>
        <v>-0.68866362832195738</v>
      </c>
      <c r="M154" s="16">
        <f>CSX!D153</f>
        <v>4.386429824356667E-3</v>
      </c>
      <c r="N154" s="16">
        <f>CSX!E153</f>
        <v>1.1053803157378801</v>
      </c>
      <c r="O154" s="16">
        <f>'Q6'!C166/252</f>
        <v>9.5634920634920633E-5</v>
      </c>
      <c r="P154" s="16">
        <f t="shared" si="2"/>
        <v>-2.828427096515704E-3</v>
      </c>
      <c r="Q154" s="16">
        <f t="shared" si="3"/>
        <v>4.2907949037217464E-3</v>
      </c>
      <c r="R154" s="16">
        <f t="shared" si="4"/>
        <v>-5.7549772626222801E-5</v>
      </c>
      <c r="S154" s="16"/>
    </row>
    <row r="155" spans="2:19" ht="15.75" customHeight="1">
      <c r="B155" s="3" t="s">
        <v>269</v>
      </c>
      <c r="C155" s="3">
        <v>2900.86</v>
      </c>
      <c r="D155" s="3">
        <v>2910.54</v>
      </c>
      <c r="E155" s="3">
        <v>2898.37</v>
      </c>
      <c r="F155" s="3">
        <v>2907.41</v>
      </c>
      <c r="G155" s="3">
        <v>2907.41</v>
      </c>
      <c r="H155" s="3">
        <v>3726050000</v>
      </c>
      <c r="I155" s="16">
        <f t="shared" si="0"/>
        <v>6.5876322869365339E-3</v>
      </c>
      <c r="J155" s="16">
        <f t="shared" si="1"/>
        <v>1.6600833363080065</v>
      </c>
      <c r="K155" s="16">
        <f>JNJ!D154</f>
        <v>5.6786688343909587E-3</v>
      </c>
      <c r="L155" s="16">
        <f>JNJ!E154</f>
        <v>1.4310245462665216</v>
      </c>
      <c r="M155" s="16">
        <f>CSX!D154</f>
        <v>1.6572830372150155E-2</v>
      </c>
      <c r="N155" s="16">
        <f>CSX!E154</f>
        <v>4.1763532537818389</v>
      </c>
      <c r="O155" s="16">
        <f>'Q6'!C167/252</f>
        <v>9.6031746031746026E-5</v>
      </c>
      <c r="P155" s="16">
        <f t="shared" si="2"/>
        <v>5.5826370883592128E-3</v>
      </c>
      <c r="Q155" s="16">
        <f t="shared" si="3"/>
        <v>1.6476798626118408E-2</v>
      </c>
      <c r="R155" s="16">
        <f t="shared" si="4"/>
        <v>6.4916005409047881E-3</v>
      </c>
      <c r="S155" s="16"/>
    </row>
    <row r="156" spans="2:19" ht="15.75" customHeight="1">
      <c r="B156" s="3" t="s">
        <v>270</v>
      </c>
      <c r="C156" s="3">
        <v>2908.32</v>
      </c>
      <c r="D156" s="3">
        <v>2909.6</v>
      </c>
      <c r="E156" s="3">
        <v>2896.48</v>
      </c>
      <c r="F156" s="3">
        <v>2905.58</v>
      </c>
      <c r="G156" s="3">
        <v>2905.58</v>
      </c>
      <c r="H156" s="3">
        <v>3114530000</v>
      </c>
      <c r="I156" s="16">
        <f t="shared" si="0"/>
        <v>-6.2962436214583303E-4</v>
      </c>
      <c r="J156" s="16">
        <f t="shared" si="1"/>
        <v>-0.15866533926074991</v>
      </c>
      <c r="K156" s="16">
        <f>JNJ!D155</f>
        <v>3.9632460415738088E-3</v>
      </c>
      <c r="L156" s="16">
        <f>JNJ!E155</f>
        <v>0.99873800247659983</v>
      </c>
      <c r="M156" s="16">
        <f>CSX!D155</f>
        <v>-1.0358879559755861E-2</v>
      </c>
      <c r="N156" s="16">
        <f>CSX!E155</f>
        <v>-2.6104376490584769</v>
      </c>
      <c r="O156" s="16">
        <f>'Q6'!C168/252</f>
        <v>9.6428571428571432E-5</v>
      </c>
      <c r="P156" s="16">
        <f t="shared" si="2"/>
        <v>3.8668174701452372E-3</v>
      </c>
      <c r="Q156" s="16">
        <f t="shared" si="3"/>
        <v>-1.0455308131184433E-2</v>
      </c>
      <c r="R156" s="16">
        <f t="shared" si="4"/>
        <v>-7.2605293357440445E-4</v>
      </c>
      <c r="S156" s="16"/>
    </row>
    <row r="157" spans="2:19" ht="15.75" customHeight="1">
      <c r="B157" s="3" t="s">
        <v>271</v>
      </c>
      <c r="C157" s="3">
        <v>2912.26</v>
      </c>
      <c r="D157" s="3">
        <v>2916.06</v>
      </c>
      <c r="E157" s="3">
        <v>2900.71</v>
      </c>
      <c r="F157" s="3">
        <v>2907.06</v>
      </c>
      <c r="G157" s="3">
        <v>2907.06</v>
      </c>
      <c r="H157" s="3">
        <v>3403120000</v>
      </c>
      <c r="I157" s="16">
        <f t="shared" si="0"/>
        <v>5.0923505738616681E-4</v>
      </c>
      <c r="J157" s="16">
        <f t="shared" si="1"/>
        <v>0.12832723446131403</v>
      </c>
      <c r="K157" s="16">
        <f>JNJ!D156</f>
        <v>1.0927510410568352E-2</v>
      </c>
      <c r="L157" s="16">
        <f>JNJ!E156</f>
        <v>2.7537326234632244</v>
      </c>
      <c r="M157" s="16">
        <f>CSX!D156</f>
        <v>2.6373637942556831E-4</v>
      </c>
      <c r="N157" s="16">
        <f>CSX!E156</f>
        <v>6.6461567615243217E-2</v>
      </c>
      <c r="O157" s="16">
        <f>'Q6'!C169/252</f>
        <v>9.6428571428571432E-5</v>
      </c>
      <c r="P157" s="16">
        <f t="shared" si="2"/>
        <v>1.083108183913978E-2</v>
      </c>
      <c r="Q157" s="16">
        <f t="shared" si="3"/>
        <v>1.6730780799699689E-4</v>
      </c>
      <c r="R157" s="16">
        <f t="shared" si="4"/>
        <v>4.1280648595759539E-4</v>
      </c>
      <c r="S157" s="16"/>
    </row>
    <row r="158" spans="2:19" ht="15.75" customHeight="1">
      <c r="B158" s="3" t="s">
        <v>272</v>
      </c>
      <c r="C158" s="3">
        <v>2916.04</v>
      </c>
      <c r="D158" s="3">
        <v>2918</v>
      </c>
      <c r="E158" s="3">
        <v>2895.45</v>
      </c>
      <c r="F158" s="3">
        <v>2900.45</v>
      </c>
      <c r="G158" s="3">
        <v>2900.45</v>
      </c>
      <c r="H158" s="3">
        <v>3648100000</v>
      </c>
      <c r="I158" s="16">
        <f t="shared" si="0"/>
        <v>-2.2763638303940604E-3</v>
      </c>
      <c r="J158" s="16">
        <f t="shared" si="1"/>
        <v>-0.5736436852593032</v>
      </c>
      <c r="K158" s="16">
        <f>JNJ!D157</f>
        <v>3.6160899253275241E-3</v>
      </c>
      <c r="L158" s="16">
        <f>JNJ!E157</f>
        <v>0.91125466118253606</v>
      </c>
      <c r="M158" s="16">
        <f>CSX!D157</f>
        <v>3.9403059421727109E-2</v>
      </c>
      <c r="N158" s="16">
        <f>CSX!E157</f>
        <v>9.9295709742752312</v>
      </c>
      <c r="O158" s="16">
        <f>'Q6'!C170/252</f>
        <v>9.6825396825396824E-5</v>
      </c>
      <c r="P158" s="16">
        <f t="shared" si="2"/>
        <v>3.5192645285021273E-3</v>
      </c>
      <c r="Q158" s="16">
        <f t="shared" si="3"/>
        <v>3.9306234024901715E-2</v>
      </c>
      <c r="R158" s="16">
        <f t="shared" si="4"/>
        <v>-2.3731892272194572E-3</v>
      </c>
      <c r="S158" s="16"/>
    </row>
    <row r="159" spans="2:19" ht="15.75" customHeight="1">
      <c r="B159" s="3" t="s">
        <v>273</v>
      </c>
      <c r="C159" s="3">
        <v>2904.81</v>
      </c>
      <c r="D159" s="3">
        <v>2908.4</v>
      </c>
      <c r="E159" s="3">
        <v>2891.9</v>
      </c>
      <c r="F159" s="3">
        <v>2905.03</v>
      </c>
      <c r="G159" s="3">
        <v>2905.03</v>
      </c>
      <c r="H159" s="3">
        <v>3507100000</v>
      </c>
      <c r="I159" s="16">
        <f t="shared" si="0"/>
        <v>1.5778199046987368E-3</v>
      </c>
      <c r="J159" s="16">
        <f t="shared" si="1"/>
        <v>0.39761061598408165</v>
      </c>
      <c r="K159" s="16">
        <f>JNJ!D158</f>
        <v>-7.2451721480165862E-3</v>
      </c>
      <c r="L159" s="16">
        <f>JNJ!E158</f>
        <v>-1.8257833813001798</v>
      </c>
      <c r="M159" s="16">
        <f>CSX!D158</f>
        <v>3.7995571827273514E-4</v>
      </c>
      <c r="N159" s="16">
        <f>CSX!E158</f>
        <v>9.574884100472926E-2</v>
      </c>
      <c r="O159" s="16">
        <f>'Q6'!C171/252</f>
        <v>9.6825396825396824E-5</v>
      </c>
      <c r="P159" s="16">
        <f t="shared" si="2"/>
        <v>-7.3419975448419834E-3</v>
      </c>
      <c r="Q159" s="16">
        <f t="shared" si="3"/>
        <v>2.8313032144733829E-4</v>
      </c>
      <c r="R159" s="16">
        <f t="shared" si="4"/>
        <v>1.48099450787334E-3</v>
      </c>
      <c r="S159" s="16"/>
    </row>
    <row r="160" spans="2:19" ht="15.75" customHeight="1">
      <c r="B160" s="3" t="s">
        <v>274</v>
      </c>
      <c r="C160" s="3">
        <v>2898.78</v>
      </c>
      <c r="D160" s="3">
        <v>2909.51</v>
      </c>
      <c r="E160" s="3">
        <v>2896.35</v>
      </c>
      <c r="F160" s="3">
        <v>2907.97</v>
      </c>
      <c r="G160" s="3">
        <v>2907.97</v>
      </c>
      <c r="H160" s="3">
        <v>3010130000</v>
      </c>
      <c r="I160" s="16">
        <f t="shared" si="0"/>
        <v>1.0115259764941317E-3</v>
      </c>
      <c r="J160" s="16">
        <f t="shared" si="1"/>
        <v>0.25490454607652119</v>
      </c>
      <c r="K160" s="16">
        <f>JNJ!D159</f>
        <v>2.2515218919833073E-3</v>
      </c>
      <c r="L160" s="16">
        <f>JNJ!E159</f>
        <v>0.56738351677979348</v>
      </c>
      <c r="M160" s="16">
        <f>CSX!D159</f>
        <v>-1.9011432484823355E-3</v>
      </c>
      <c r="N160" s="16">
        <f>CSX!E159</f>
        <v>-0.47908809861754853</v>
      </c>
      <c r="O160" s="16">
        <f>'Q6'!C172/252</f>
        <v>9.6428571428571432E-5</v>
      </c>
      <c r="P160" s="16">
        <f t="shared" si="2"/>
        <v>2.1550933205547358E-3</v>
      </c>
      <c r="Q160" s="16">
        <f t="shared" si="3"/>
        <v>-1.997571819910907E-3</v>
      </c>
      <c r="R160" s="16">
        <f t="shared" si="4"/>
        <v>9.1509740506556033E-4</v>
      </c>
      <c r="S160" s="16"/>
    </row>
    <row r="161" spans="2:19" ht="15.75" customHeight="1">
      <c r="B161" s="3" t="s">
        <v>275</v>
      </c>
      <c r="C161" s="3">
        <v>2909.99</v>
      </c>
      <c r="D161" s="3">
        <v>2936.31</v>
      </c>
      <c r="E161" s="3">
        <v>2908.53</v>
      </c>
      <c r="F161" s="3">
        <v>2933.68</v>
      </c>
      <c r="G161" s="3">
        <v>2933.68</v>
      </c>
      <c r="H161" s="3">
        <v>3674480000</v>
      </c>
      <c r="I161" s="16">
        <f t="shared" si="0"/>
        <v>8.8023644018914056E-3</v>
      </c>
      <c r="J161" s="16">
        <f t="shared" si="1"/>
        <v>2.2181958292766342</v>
      </c>
      <c r="K161" s="16">
        <f>JNJ!D160</f>
        <v>1.4906701607837445E-2</v>
      </c>
      <c r="L161" s="16">
        <f>JNJ!E160</f>
        <v>3.756488805175036</v>
      </c>
      <c r="M161" s="16">
        <f>CSX!D160</f>
        <v>2.5342028156689548E-3</v>
      </c>
      <c r="N161" s="16">
        <f>CSX!E160</f>
        <v>0.63861910954857659</v>
      </c>
      <c r="O161" s="16">
        <f>'Q6'!C173/252</f>
        <v>9.6031746031746026E-5</v>
      </c>
      <c r="P161" s="16">
        <f t="shared" si="2"/>
        <v>1.4810669861805698E-2</v>
      </c>
      <c r="Q161" s="16">
        <f t="shared" si="3"/>
        <v>2.438171069637209E-3</v>
      </c>
      <c r="R161" s="16">
        <f t="shared" si="4"/>
        <v>8.7063326558596589E-3</v>
      </c>
      <c r="S161" s="16"/>
    </row>
    <row r="162" spans="2:19" ht="15.75" customHeight="1">
      <c r="B162" s="3" t="s">
        <v>276</v>
      </c>
      <c r="C162" s="3">
        <v>2934</v>
      </c>
      <c r="D162" s="3">
        <v>2936.83</v>
      </c>
      <c r="E162" s="3">
        <v>2926.05</v>
      </c>
      <c r="F162" s="3">
        <v>2927.25</v>
      </c>
      <c r="G162" s="3">
        <v>2927.25</v>
      </c>
      <c r="H162" s="3">
        <v>3468480000</v>
      </c>
      <c r="I162" s="16">
        <f t="shared" si="0"/>
        <v>-2.1941919046150143E-3</v>
      </c>
      <c r="J162" s="16">
        <f t="shared" si="1"/>
        <v>-0.55293635996298363</v>
      </c>
      <c r="K162" s="16">
        <f>JNJ!D161</f>
        <v>-5.0159487425410409E-3</v>
      </c>
      <c r="L162" s="16">
        <f>JNJ!E161</f>
        <v>-1.2640190831203424</v>
      </c>
      <c r="M162" s="16">
        <f>CSX!D161</f>
        <v>3.7893232020255953E-3</v>
      </c>
      <c r="N162" s="16">
        <f>CSX!E161</f>
        <v>0.95490944691044999</v>
      </c>
      <c r="O162" s="16">
        <f>'Q6'!C174/252</f>
        <v>9.6428571428571432E-5</v>
      </c>
      <c r="P162" s="16">
        <f t="shared" si="2"/>
        <v>-5.112377313969612E-3</v>
      </c>
      <c r="Q162" s="16">
        <f t="shared" si="3"/>
        <v>3.6928946305970238E-3</v>
      </c>
      <c r="R162" s="16">
        <f t="shared" si="4"/>
        <v>-2.2906204760435858E-3</v>
      </c>
      <c r="S162" s="16"/>
    </row>
    <row r="163" spans="2:19" ht="15.75" customHeight="1">
      <c r="B163" s="3" t="s">
        <v>277</v>
      </c>
      <c r="C163" s="3">
        <v>2928.99</v>
      </c>
      <c r="D163" s="3">
        <v>2933.1</v>
      </c>
      <c r="E163" s="3">
        <v>2912.84</v>
      </c>
      <c r="F163" s="3">
        <v>2926.17</v>
      </c>
      <c r="G163" s="3">
        <v>2926.17</v>
      </c>
      <c r="H163" s="3">
        <v>3440010000</v>
      </c>
      <c r="I163" s="16">
        <f t="shared" si="0"/>
        <v>-3.6901504155019838E-4</v>
      </c>
      <c r="J163" s="16">
        <f t="shared" si="1"/>
        <v>-9.2991790470649996E-2</v>
      </c>
      <c r="K163" s="16">
        <f>JNJ!D162</f>
        <v>3.2274010915413873E-3</v>
      </c>
      <c r="L163" s="16">
        <f>JNJ!E162</f>
        <v>0.81330507506842964</v>
      </c>
      <c r="M163" s="16">
        <f>CSX!D162</f>
        <v>-9.8823796795515263E-3</v>
      </c>
      <c r="N163" s="16">
        <f>CSX!E162</f>
        <v>-2.4903596792469846</v>
      </c>
      <c r="O163" s="16">
        <f>'Q6'!C175/252</f>
        <v>9.6031746031746026E-5</v>
      </c>
      <c r="P163" s="16">
        <f t="shared" si="2"/>
        <v>3.1313693455096415E-3</v>
      </c>
      <c r="Q163" s="16">
        <f t="shared" si="3"/>
        <v>-9.978411425583273E-3</v>
      </c>
      <c r="R163" s="16">
        <f t="shared" si="4"/>
        <v>-4.6504678758194442E-4</v>
      </c>
      <c r="S163" s="16"/>
    </row>
    <row r="164" spans="2:19" ht="15.75" customHeight="1">
      <c r="B164" s="3" t="s">
        <v>278</v>
      </c>
      <c r="C164" s="3">
        <v>2925.81</v>
      </c>
      <c r="D164" s="3">
        <v>2939.88</v>
      </c>
      <c r="E164" s="3">
        <v>2917.56</v>
      </c>
      <c r="F164" s="3">
        <v>2939.88</v>
      </c>
      <c r="G164" s="3">
        <v>2939.88</v>
      </c>
      <c r="H164" s="3">
        <v>3264390000</v>
      </c>
      <c r="I164" s="16">
        <f t="shared" si="0"/>
        <v>4.6743634859040149E-3</v>
      </c>
      <c r="J164" s="16">
        <f t="shared" si="1"/>
        <v>1.1779395984478118</v>
      </c>
      <c r="K164" s="16">
        <f>JNJ!D163</f>
        <v>5.2850040794190228E-3</v>
      </c>
      <c r="L164" s="16">
        <f>JNJ!E163</f>
        <v>1.3318210280135938</v>
      </c>
      <c r="M164" s="16">
        <f>CSX!D163</f>
        <v>7.9894728000121807E-3</v>
      </c>
      <c r="N164" s="16">
        <f>CSX!E163</f>
        <v>2.0133471456030696</v>
      </c>
      <c r="O164" s="16">
        <f>'Q6'!C176/252</f>
        <v>9.722222222222223E-5</v>
      </c>
      <c r="P164" s="16">
        <f t="shared" si="2"/>
        <v>5.1877818571968003E-3</v>
      </c>
      <c r="Q164" s="16">
        <f t="shared" si="3"/>
        <v>7.8922505777899582E-3</v>
      </c>
      <c r="R164" s="16">
        <f t="shared" si="4"/>
        <v>4.5771412636817924E-3</v>
      </c>
      <c r="S164" s="16"/>
    </row>
    <row r="165" spans="2:19" ht="15.75" customHeight="1">
      <c r="B165" s="3" t="s">
        <v>279</v>
      </c>
      <c r="C165" s="3">
        <v>2940.58</v>
      </c>
      <c r="D165" s="3">
        <v>2949.52</v>
      </c>
      <c r="E165" s="3">
        <v>2939.35</v>
      </c>
      <c r="F165" s="3">
        <v>2943.03</v>
      </c>
      <c r="G165" s="3">
        <v>2943.03</v>
      </c>
      <c r="H165" s="3">
        <v>3150390000</v>
      </c>
      <c r="I165" s="16">
        <f t="shared" si="0"/>
        <v>1.0708986882482718E-3</v>
      </c>
      <c r="J165" s="16">
        <f t="shared" si="1"/>
        <v>0.26986646943856446</v>
      </c>
      <c r="K165" s="16">
        <f>JNJ!D164</f>
        <v>-3.9253200346271132E-3</v>
      </c>
      <c r="L165" s="16">
        <f>JNJ!E164</f>
        <v>-0.98918064872603251</v>
      </c>
      <c r="M165" s="16">
        <f>CSX!D164</f>
        <v>2.5231738765347693E-3</v>
      </c>
      <c r="N165" s="16">
        <f>CSX!E164</f>
        <v>0.63583981688676183</v>
      </c>
      <c r="O165" s="16">
        <f>'Q6'!C177/252</f>
        <v>9.6428571428571432E-5</v>
      </c>
      <c r="P165" s="16">
        <f t="shared" si="2"/>
        <v>-4.0217486060556843E-3</v>
      </c>
      <c r="Q165" s="16">
        <f t="shared" si="3"/>
        <v>2.4267453051061978E-3</v>
      </c>
      <c r="R165" s="16">
        <f t="shared" si="4"/>
        <v>9.7447011681970036E-4</v>
      </c>
      <c r="S165" s="16"/>
    </row>
    <row r="166" spans="2:19" ht="15.75" customHeight="1">
      <c r="B166" s="3" t="s">
        <v>280</v>
      </c>
      <c r="C166" s="3">
        <v>2937.14</v>
      </c>
      <c r="D166" s="3">
        <v>2948.22</v>
      </c>
      <c r="E166" s="3">
        <v>2924.11</v>
      </c>
      <c r="F166" s="3">
        <v>2945.83</v>
      </c>
      <c r="G166" s="3">
        <v>2945.83</v>
      </c>
      <c r="H166" s="3">
        <v>3939760000</v>
      </c>
      <c r="I166" s="16">
        <f t="shared" si="0"/>
        <v>9.5094813291652096E-4</v>
      </c>
      <c r="J166" s="16">
        <f t="shared" si="1"/>
        <v>0.23963892949496329</v>
      </c>
      <c r="K166" s="16">
        <f>JNJ!D165</f>
        <v>9.6782639081121613E-3</v>
      </c>
      <c r="L166" s="16">
        <f>JNJ!E165</f>
        <v>2.4389225048442649</v>
      </c>
      <c r="M166" s="16">
        <f>CSX!D165</f>
        <v>3.2702577749186964E-3</v>
      </c>
      <c r="N166" s="16">
        <f>CSX!E165</f>
        <v>0.82410495927951155</v>
      </c>
      <c r="O166" s="16">
        <f>'Q6'!C178/252</f>
        <v>9.6031746031746026E-5</v>
      </c>
      <c r="P166" s="16">
        <f t="shared" si="2"/>
        <v>9.5822321620804146E-3</v>
      </c>
      <c r="Q166" s="16">
        <f t="shared" si="3"/>
        <v>3.1742260288869506E-3</v>
      </c>
      <c r="R166" s="16">
        <f t="shared" si="4"/>
        <v>8.5491638688477492E-4</v>
      </c>
      <c r="S166" s="16"/>
    </row>
    <row r="167" spans="2:19" ht="15.75" customHeight="1">
      <c r="B167" s="3" t="s">
        <v>281</v>
      </c>
      <c r="C167" s="3">
        <v>2952.33</v>
      </c>
      <c r="D167" s="3">
        <v>2954.13</v>
      </c>
      <c r="E167" s="3">
        <v>2923.36</v>
      </c>
      <c r="F167" s="3">
        <v>2923.73</v>
      </c>
      <c r="G167" s="3">
        <v>2923.73</v>
      </c>
      <c r="H167" s="3">
        <v>3669330000</v>
      </c>
      <c r="I167" s="16">
        <f t="shared" si="0"/>
        <v>-7.5304126495015673E-3</v>
      </c>
      <c r="J167" s="16">
        <f t="shared" si="1"/>
        <v>-1.897663987674395</v>
      </c>
      <c r="K167" s="16">
        <f>JNJ!D166</f>
        <v>5.2976657413956523E-3</v>
      </c>
      <c r="L167" s="16">
        <f>JNJ!E166</f>
        <v>1.3350117668317043</v>
      </c>
      <c r="M167" s="16">
        <f>CSX!D166</f>
        <v>-6.2988312960785761E-3</v>
      </c>
      <c r="N167" s="16">
        <f>CSX!E166</f>
        <v>-1.5873054866118013</v>
      </c>
      <c r="O167" s="16">
        <f>'Q6'!C179/252</f>
        <v>9.6825396825396824E-5</v>
      </c>
      <c r="P167" s="16">
        <f t="shared" si="2"/>
        <v>5.2008403445702551E-3</v>
      </c>
      <c r="Q167" s="16">
        <f t="shared" si="3"/>
        <v>-6.3956566929039733E-3</v>
      </c>
      <c r="R167" s="16">
        <f t="shared" si="4"/>
        <v>-7.6272380463269646E-3</v>
      </c>
      <c r="S167" s="16"/>
    </row>
    <row r="168" spans="2:19" ht="15.75" customHeight="1">
      <c r="B168" s="3" t="s">
        <v>282</v>
      </c>
      <c r="C168" s="3">
        <v>2922.16</v>
      </c>
      <c r="D168" s="3">
        <v>2931.68</v>
      </c>
      <c r="E168" s="3">
        <v>2900.5</v>
      </c>
      <c r="F168" s="3">
        <v>2917.52</v>
      </c>
      <c r="G168" s="3">
        <v>2917.52</v>
      </c>
      <c r="H168" s="3">
        <v>3802290000</v>
      </c>
      <c r="I168" s="16">
        <f t="shared" si="0"/>
        <v>-2.1262580234037609E-3</v>
      </c>
      <c r="J168" s="16">
        <f t="shared" si="1"/>
        <v>-0.53581702189774771</v>
      </c>
      <c r="K168" s="16">
        <f>JNJ!D167</f>
        <v>-4.7313194802400278E-3</v>
      </c>
      <c r="L168" s="16">
        <f>JNJ!E167</f>
        <v>-1.192292509020487</v>
      </c>
      <c r="M168" s="16">
        <f>CSX!D167</f>
        <v>-2.7840112597259719E-3</v>
      </c>
      <c r="N168" s="16">
        <f>CSX!E167</f>
        <v>-0.70157083745094495</v>
      </c>
      <c r="O168" s="16">
        <f>'Q6'!C180/252</f>
        <v>9.6031746031746026E-5</v>
      </c>
      <c r="P168" s="16">
        <f t="shared" si="2"/>
        <v>-4.8273512262717736E-3</v>
      </c>
      <c r="Q168" s="16">
        <f t="shared" si="3"/>
        <v>-2.8800430057577178E-3</v>
      </c>
      <c r="R168" s="16">
        <f t="shared" si="4"/>
        <v>-2.2222897694355068E-3</v>
      </c>
      <c r="S168" s="16"/>
    </row>
    <row r="169" spans="2:19" ht="15.75" customHeight="1">
      <c r="B169" s="3" t="s">
        <v>283</v>
      </c>
      <c r="C169" s="3">
        <v>2929.21</v>
      </c>
      <c r="D169" s="3">
        <v>2947.85</v>
      </c>
      <c r="E169" s="3">
        <v>2929.21</v>
      </c>
      <c r="F169" s="3">
        <v>2945.64</v>
      </c>
      <c r="G169" s="3">
        <v>2945.64</v>
      </c>
      <c r="H169" s="3">
        <v>3357180000</v>
      </c>
      <c r="I169" s="16">
        <f t="shared" si="0"/>
        <v>9.5921706414815368E-3</v>
      </c>
      <c r="J169" s="16">
        <f t="shared" si="1"/>
        <v>2.4172270016533473</v>
      </c>
      <c r="K169" s="16">
        <f>JNJ!D168</f>
        <v>5.1537460906143518E-3</v>
      </c>
      <c r="L169" s="16">
        <f>JNJ!E168</f>
        <v>1.2987440148348166</v>
      </c>
      <c r="M169" s="16">
        <f>CSX!D168</f>
        <v>2.0197593225147546E-2</v>
      </c>
      <c r="N169" s="16">
        <f>CSX!E168</f>
        <v>5.089793492737182</v>
      </c>
      <c r="O169" s="16">
        <f>'Q6'!C181/252</f>
        <v>9.6428571428571432E-5</v>
      </c>
      <c r="P169" s="16">
        <f t="shared" si="2"/>
        <v>5.0573175191857807E-3</v>
      </c>
      <c r="Q169" s="16">
        <f t="shared" si="3"/>
        <v>2.0101164653718976E-2</v>
      </c>
      <c r="R169" s="16">
        <f t="shared" si="4"/>
        <v>9.4957420700529649E-3</v>
      </c>
      <c r="S169" s="16"/>
    </row>
    <row r="170" spans="2:19" ht="15.75" customHeight="1">
      <c r="B170" s="3" t="s">
        <v>284</v>
      </c>
      <c r="C170" s="3">
        <v>2908.89</v>
      </c>
      <c r="D170" s="3">
        <v>2937.32</v>
      </c>
      <c r="E170" s="3">
        <v>2898.21</v>
      </c>
      <c r="F170" s="3">
        <v>2932.47</v>
      </c>
      <c r="G170" s="3">
        <v>2932.47</v>
      </c>
      <c r="H170" s="3">
        <v>3203260000</v>
      </c>
      <c r="I170" s="16">
        <f t="shared" si="0"/>
        <v>-4.4810396666553265E-3</v>
      </c>
      <c r="J170" s="16">
        <f t="shared" si="1"/>
        <v>-1.1292219959971423</v>
      </c>
      <c r="K170" s="16">
        <f>JNJ!D169</f>
        <v>5.633630383615186E-4</v>
      </c>
      <c r="L170" s="16">
        <f>JNJ!E169</f>
        <v>0.14196748566710268</v>
      </c>
      <c r="M170" s="16">
        <f>CSX!D169</f>
        <v>-5.6044349151528764E-3</v>
      </c>
      <c r="N170" s="16">
        <f>CSX!E169</f>
        <v>-1.4123175986185248</v>
      </c>
      <c r="O170" s="16">
        <f>'Q6'!C182/252</f>
        <v>9.6825396825396824E-5</v>
      </c>
      <c r="P170" s="16">
        <f t="shared" si="2"/>
        <v>4.665376415361218E-4</v>
      </c>
      <c r="Q170" s="16">
        <f t="shared" si="3"/>
        <v>-5.7012603119782736E-3</v>
      </c>
      <c r="R170" s="16">
        <f t="shared" si="4"/>
        <v>-4.5778650634807237E-3</v>
      </c>
      <c r="S170" s="16"/>
    </row>
    <row r="171" spans="2:19" ht="15.75" customHeight="1">
      <c r="B171" s="3" t="s">
        <v>285</v>
      </c>
      <c r="C171" s="3">
        <v>2913.03</v>
      </c>
      <c r="D171" s="3">
        <v>2913.03</v>
      </c>
      <c r="E171" s="3">
        <v>2862.6</v>
      </c>
      <c r="F171" s="3">
        <v>2884.05</v>
      </c>
      <c r="G171" s="3">
        <v>2884.05</v>
      </c>
      <c r="H171" s="3">
        <v>3793060000</v>
      </c>
      <c r="I171" s="16">
        <f t="shared" si="0"/>
        <v>-1.6649515009818341E-2</v>
      </c>
      <c r="J171" s="16">
        <f t="shared" si="1"/>
        <v>-4.1956777824742222</v>
      </c>
      <c r="K171" s="16">
        <f>JNJ!D170</f>
        <v>-1.5032645056526748E-2</v>
      </c>
      <c r="L171" s="16">
        <f>JNJ!E170</f>
        <v>-3.7882265542447402</v>
      </c>
      <c r="M171" s="16">
        <f>CSX!D170</f>
        <v>-2.2736650549671167E-2</v>
      </c>
      <c r="N171" s="16">
        <f>CSX!E170</f>
        <v>-5.7296359385171343</v>
      </c>
      <c r="O171" s="16">
        <f>'Q6'!C183/252</f>
        <v>9.6031746031746026E-5</v>
      </c>
      <c r="P171" s="16">
        <f t="shared" si="2"/>
        <v>-1.5128676802558494E-2</v>
      </c>
      <c r="Q171" s="16">
        <f t="shared" si="3"/>
        <v>-2.2832682295702914E-2</v>
      </c>
      <c r="R171" s="16">
        <f t="shared" si="4"/>
        <v>-1.6745546755850087E-2</v>
      </c>
      <c r="S171" s="16"/>
    </row>
    <row r="172" spans="2:19" ht="15.75" customHeight="1">
      <c r="B172" s="3" t="s">
        <v>286</v>
      </c>
      <c r="C172" s="3">
        <v>2879.61</v>
      </c>
      <c r="D172" s="3">
        <v>2897.96</v>
      </c>
      <c r="E172" s="3">
        <v>2873.28</v>
      </c>
      <c r="F172" s="3">
        <v>2879.42</v>
      </c>
      <c r="G172" s="3">
        <v>2879.42</v>
      </c>
      <c r="H172" s="3">
        <v>3543110000</v>
      </c>
      <c r="I172" s="16">
        <f t="shared" si="0"/>
        <v>-1.6066713268179022E-3</v>
      </c>
      <c r="J172" s="16">
        <f t="shared" si="1"/>
        <v>-0.40488117435811138</v>
      </c>
      <c r="K172" s="16">
        <f>JNJ!D171</f>
        <v>-1.2866764673889681E-3</v>
      </c>
      <c r="L172" s="16">
        <f>JNJ!E171</f>
        <v>-0.32424246978201998</v>
      </c>
      <c r="M172" s="16">
        <f>CSX!D171</f>
        <v>-8.9480356473006892E-4</v>
      </c>
      <c r="N172" s="16">
        <f>CSX!E171</f>
        <v>-0.22549049831197737</v>
      </c>
      <c r="O172" s="16">
        <f>'Q6'!C184/252</f>
        <v>9.6428571428571432E-5</v>
      </c>
      <c r="P172" s="16">
        <f t="shared" si="2"/>
        <v>-1.3831050388175396E-3</v>
      </c>
      <c r="Q172" s="16">
        <f t="shared" si="3"/>
        <v>-9.9123213615864045E-4</v>
      </c>
      <c r="R172" s="16">
        <f t="shared" si="4"/>
        <v>-1.7030998982464737E-3</v>
      </c>
      <c r="S172" s="16"/>
    </row>
    <row r="173" spans="2:19" ht="15.75" customHeight="1">
      <c r="B173" s="3" t="s">
        <v>287</v>
      </c>
      <c r="C173" s="3">
        <v>2859.84</v>
      </c>
      <c r="D173" s="3">
        <v>2875.97</v>
      </c>
      <c r="E173" s="3">
        <v>2836.4</v>
      </c>
      <c r="F173" s="3">
        <v>2870.72</v>
      </c>
      <c r="G173" s="3">
        <v>2870.72</v>
      </c>
      <c r="H173" s="3">
        <v>3659050000</v>
      </c>
      <c r="I173" s="16">
        <f t="shared" si="0"/>
        <v>-3.0260155887187833E-3</v>
      </c>
      <c r="J173" s="16">
        <f t="shared" si="1"/>
        <v>-0.76255592835713337</v>
      </c>
      <c r="K173" s="16">
        <f>JNJ!D172</f>
        <v>-7.6120897885220262E-3</v>
      </c>
      <c r="L173" s="16">
        <f>JNJ!E172</f>
        <v>-1.9182466267075506</v>
      </c>
      <c r="M173" s="16">
        <f>CSX!D172</f>
        <v>-3.837789532397406E-4</v>
      </c>
      <c r="N173" s="16">
        <f>CSX!E172</f>
        <v>-9.6712296216414625E-2</v>
      </c>
      <c r="O173" s="16">
        <f>'Q6'!C185/252</f>
        <v>9.6031746031746026E-5</v>
      </c>
      <c r="P173" s="16">
        <f t="shared" si="2"/>
        <v>-7.708121534553772E-3</v>
      </c>
      <c r="Q173" s="16">
        <f t="shared" si="3"/>
        <v>-4.7981069927148664E-4</v>
      </c>
      <c r="R173" s="16">
        <f t="shared" si="4"/>
        <v>-3.1220473347505291E-3</v>
      </c>
      <c r="S173" s="16"/>
    </row>
    <row r="174" spans="2:19" ht="15.75" customHeight="1">
      <c r="B174" s="3" t="s">
        <v>288</v>
      </c>
      <c r="C174" s="3">
        <v>2863.1</v>
      </c>
      <c r="D174" s="3">
        <v>2891.31</v>
      </c>
      <c r="E174" s="3">
        <v>2825.39</v>
      </c>
      <c r="F174" s="3">
        <v>2881.4</v>
      </c>
      <c r="G174" s="3">
        <v>2881.4</v>
      </c>
      <c r="H174" s="3">
        <v>3566780000</v>
      </c>
      <c r="I174" s="16">
        <f t="shared" si="0"/>
        <v>3.7134177564540913E-3</v>
      </c>
      <c r="J174" s="16">
        <f t="shared" si="1"/>
        <v>0.93578127462643101</v>
      </c>
      <c r="K174" s="16">
        <f>JNJ!D173</f>
        <v>2.3042847965298054E-3</v>
      </c>
      <c r="L174" s="16">
        <f>JNJ!E173</f>
        <v>0.58067976872551097</v>
      </c>
      <c r="M174" s="16">
        <f>CSX!D173</f>
        <v>6.6300891676236784E-3</v>
      </c>
      <c r="N174" s="16">
        <f>CSX!E173</f>
        <v>1.6707824702411669</v>
      </c>
      <c r="O174" s="16">
        <f>'Q6'!C186/252</f>
        <v>9.5634920634920633E-5</v>
      </c>
      <c r="P174" s="16">
        <f t="shared" si="2"/>
        <v>2.2086498758948849E-3</v>
      </c>
      <c r="Q174" s="16">
        <f t="shared" si="3"/>
        <v>6.5344542469887579E-3</v>
      </c>
      <c r="R174" s="16">
        <f t="shared" si="4"/>
        <v>3.6177828358191708E-3</v>
      </c>
      <c r="S174" s="16"/>
    </row>
    <row r="175" spans="2:19" ht="15.75" customHeight="1">
      <c r="B175" s="3" t="s">
        <v>289</v>
      </c>
      <c r="C175" s="3">
        <v>2840.19</v>
      </c>
      <c r="D175" s="3">
        <v>2840.19</v>
      </c>
      <c r="E175" s="3">
        <v>2801.43</v>
      </c>
      <c r="F175" s="3">
        <v>2811.87</v>
      </c>
      <c r="G175" s="3">
        <v>2811.87</v>
      </c>
      <c r="H175" s="3">
        <v>3900270000</v>
      </c>
      <c r="I175" s="16">
        <f t="shared" si="0"/>
        <v>-2.4426544706444165E-2</v>
      </c>
      <c r="J175" s="16">
        <f t="shared" si="1"/>
        <v>-6.1554892660239293</v>
      </c>
      <c r="K175" s="16">
        <f>JNJ!D174</f>
        <v>-1.3393903415407875E-2</v>
      </c>
      <c r="L175" s="16">
        <f>JNJ!E174</f>
        <v>-3.3752636606827844</v>
      </c>
      <c r="M175" s="16">
        <f>CSX!D174</f>
        <v>-2.4701976891904232E-2</v>
      </c>
      <c r="N175" s="16">
        <f>CSX!E174</f>
        <v>-6.2248981767598668</v>
      </c>
      <c r="O175" s="16">
        <f>'Q6'!C187/252</f>
        <v>9.5634920634920633E-5</v>
      </c>
      <c r="P175" s="16">
        <f t="shared" si="2"/>
        <v>-1.3489538336042797E-2</v>
      </c>
      <c r="Q175" s="16">
        <f t="shared" si="3"/>
        <v>-2.4797611812539151E-2</v>
      </c>
      <c r="R175" s="16">
        <f t="shared" si="4"/>
        <v>-2.4522179627079085E-2</v>
      </c>
      <c r="S175" s="16"/>
    </row>
    <row r="176" spans="2:19" ht="15.75" customHeight="1">
      <c r="B176" s="3" t="s">
        <v>290</v>
      </c>
      <c r="C176" s="3">
        <v>2820.12</v>
      </c>
      <c r="D176" s="3">
        <v>2852.54</v>
      </c>
      <c r="E176" s="3">
        <v>2820.12</v>
      </c>
      <c r="F176" s="3">
        <v>2834.41</v>
      </c>
      <c r="G176" s="3">
        <v>2834.41</v>
      </c>
      <c r="H176" s="3">
        <v>3354860000</v>
      </c>
      <c r="I176" s="16">
        <f t="shared" si="0"/>
        <v>7.9840602076551824E-3</v>
      </c>
      <c r="J176" s="16">
        <f t="shared" si="1"/>
        <v>2.011983172329106</v>
      </c>
      <c r="K176" s="16">
        <f>JNJ!D175</f>
        <v>-2.7733406188138179E-3</v>
      </c>
      <c r="L176" s="16">
        <f>JNJ!E175</f>
        <v>-0.69888183594108211</v>
      </c>
      <c r="M176" s="16">
        <f>CSX!D175</f>
        <v>1.8966993982036415E-2</v>
      </c>
      <c r="N176" s="16">
        <f>CSX!E175</f>
        <v>4.7796824834731764</v>
      </c>
      <c r="O176" s="16">
        <f>'Q6'!C188/252</f>
        <v>9.5238095238095241E-5</v>
      </c>
      <c r="P176" s="16">
        <f t="shared" si="2"/>
        <v>-2.8685787140519132E-3</v>
      </c>
      <c r="Q176" s="16">
        <f t="shared" si="3"/>
        <v>1.8871755886798319E-2</v>
      </c>
      <c r="R176" s="16">
        <f t="shared" si="4"/>
        <v>7.888822112417088E-3</v>
      </c>
      <c r="S176" s="16"/>
    </row>
    <row r="177" spans="2:19" ht="15.75" customHeight="1">
      <c r="B177" s="3" t="s">
        <v>291</v>
      </c>
      <c r="C177" s="3">
        <v>2820.38</v>
      </c>
      <c r="D177" s="3">
        <v>2858.68</v>
      </c>
      <c r="E177" s="3">
        <v>2815.08</v>
      </c>
      <c r="F177" s="3">
        <v>2850.96</v>
      </c>
      <c r="G177" s="3">
        <v>2850.96</v>
      </c>
      <c r="H177" s="3">
        <v>3140900000</v>
      </c>
      <c r="I177" s="16">
        <f t="shared" si="0"/>
        <v>5.8219770208102466E-3</v>
      </c>
      <c r="J177" s="16">
        <f t="shared" si="1"/>
        <v>1.4671382092441823</v>
      </c>
      <c r="K177" s="16">
        <f>JNJ!D176</f>
        <v>6.5754317674361444E-4</v>
      </c>
      <c r="L177" s="16">
        <f>JNJ!E176</f>
        <v>0.16570088053939083</v>
      </c>
      <c r="M177" s="16">
        <f>CSX!D176</f>
        <v>-1.0923397198333891E-2</v>
      </c>
      <c r="N177" s="16">
        <f>CSX!E176</f>
        <v>-2.7526960939801404</v>
      </c>
      <c r="O177" s="16">
        <f>'Q6'!C189/252</f>
        <v>9.5238095238095241E-5</v>
      </c>
      <c r="P177" s="16">
        <f t="shared" si="2"/>
        <v>5.6230508150551916E-4</v>
      </c>
      <c r="Q177" s="16">
        <f t="shared" si="3"/>
        <v>-1.1018635293571985E-2</v>
      </c>
      <c r="R177" s="16">
        <f t="shared" si="4"/>
        <v>5.7267389255721514E-3</v>
      </c>
      <c r="S177" s="16"/>
    </row>
    <row r="178" spans="2:19" ht="15.75" customHeight="1">
      <c r="B178" s="3" t="s">
        <v>292</v>
      </c>
      <c r="C178" s="3">
        <v>2855.8</v>
      </c>
      <c r="D178" s="3">
        <v>2892.15</v>
      </c>
      <c r="E178" s="3">
        <v>2855.8</v>
      </c>
      <c r="F178" s="3">
        <v>2876.32</v>
      </c>
      <c r="G178" s="3">
        <v>2876.32</v>
      </c>
      <c r="H178" s="3">
        <v>3338470000</v>
      </c>
      <c r="I178" s="16">
        <f t="shared" si="0"/>
        <v>8.8559196487121624E-3</v>
      </c>
      <c r="J178" s="16">
        <f t="shared" si="1"/>
        <v>2.2316917514754651</v>
      </c>
      <c r="K178" s="16">
        <f>JNJ!D177</f>
        <v>9.450438524727621E-3</v>
      </c>
      <c r="L178" s="16">
        <f>JNJ!E177</f>
        <v>2.3815105082313606</v>
      </c>
      <c r="M178" s="16">
        <f>CSX!D177</f>
        <v>1.0667705273488018E-2</v>
      </c>
      <c r="N178" s="16">
        <f>CSX!E177</f>
        <v>2.6882617289189805</v>
      </c>
      <c r="O178" s="16">
        <f>'Q6'!C190/252</f>
        <v>9.4841269841269848E-5</v>
      </c>
      <c r="P178" s="16">
        <f t="shared" si="2"/>
        <v>9.3555972548863518E-3</v>
      </c>
      <c r="Q178" s="16">
        <f t="shared" si="3"/>
        <v>1.0572864003646749E-2</v>
      </c>
      <c r="R178" s="16">
        <f t="shared" si="4"/>
        <v>8.7610783788708933E-3</v>
      </c>
      <c r="S178" s="16"/>
    </row>
    <row r="179" spans="2:19" ht="15.75" customHeight="1">
      <c r="B179" s="3" t="s">
        <v>293</v>
      </c>
      <c r="C179" s="3">
        <v>2858.6</v>
      </c>
      <c r="D179" s="3">
        <v>2885.48</v>
      </c>
      <c r="E179" s="3">
        <v>2854.23</v>
      </c>
      <c r="F179" s="3">
        <v>2859.53</v>
      </c>
      <c r="G179" s="3">
        <v>2859.53</v>
      </c>
      <c r="H179" s="3">
        <v>3316040000</v>
      </c>
      <c r="I179" s="16">
        <f t="shared" si="0"/>
        <v>-5.8544236531281706E-3</v>
      </c>
      <c r="J179" s="16">
        <f t="shared" si="1"/>
        <v>-1.475314760588299</v>
      </c>
      <c r="K179" s="16">
        <f>JNJ!D178</f>
        <v>2.8897055268134833E-3</v>
      </c>
      <c r="L179" s="16">
        <f>JNJ!E178</f>
        <v>0.72820579275699782</v>
      </c>
      <c r="M179" s="16">
        <f>CSX!D178</f>
        <v>2.2986338489760891E-3</v>
      </c>
      <c r="N179" s="16">
        <f>CSX!E178</f>
        <v>0.5792557299419745</v>
      </c>
      <c r="O179" s="16">
        <f>'Q6'!C191/252</f>
        <v>9.4841269841269848E-5</v>
      </c>
      <c r="P179" s="16">
        <f t="shared" si="2"/>
        <v>2.7948642569722132E-3</v>
      </c>
      <c r="Q179" s="16">
        <f t="shared" si="3"/>
        <v>2.2037925791348191E-3</v>
      </c>
      <c r="R179" s="16">
        <f t="shared" si="4"/>
        <v>-5.9492649229694406E-3</v>
      </c>
      <c r="S179" s="16"/>
    </row>
    <row r="180" spans="2:19" ht="15.75" customHeight="1">
      <c r="B180" s="3" t="s">
        <v>294</v>
      </c>
      <c r="C180" s="3">
        <v>2841.94</v>
      </c>
      <c r="D180" s="3">
        <v>2853.86</v>
      </c>
      <c r="E180" s="3">
        <v>2831.29</v>
      </c>
      <c r="F180" s="3">
        <v>2840.23</v>
      </c>
      <c r="G180" s="3">
        <v>2840.23</v>
      </c>
      <c r="H180" s="3">
        <v>3293750000</v>
      </c>
      <c r="I180" s="16">
        <f t="shared" si="0"/>
        <v>-6.7722408534153554E-3</v>
      </c>
      <c r="J180" s="16">
        <f t="shared" si="1"/>
        <v>-1.7066046950606695</v>
      </c>
      <c r="K180" s="16">
        <f>JNJ!D179</f>
        <v>-1.3716930938309775E-3</v>
      </c>
      <c r="L180" s="16">
        <f>JNJ!E179</f>
        <v>-0.34566665964540633</v>
      </c>
      <c r="M180" s="16">
        <f>CSX!D179</f>
        <v>-4.3462005272262155E-3</v>
      </c>
      <c r="N180" s="16">
        <f>CSX!E179</f>
        <v>-1.0952425328610063</v>
      </c>
      <c r="O180" s="16">
        <f>'Q6'!C192/252</f>
        <v>9.4047619047619063E-5</v>
      </c>
      <c r="P180" s="16">
        <f t="shared" si="2"/>
        <v>-1.4657407128785965E-3</v>
      </c>
      <c r="Q180" s="16">
        <f t="shared" si="3"/>
        <v>-4.440248146273835E-3</v>
      </c>
      <c r="R180" s="16">
        <f t="shared" si="4"/>
        <v>-6.8662884724629749E-3</v>
      </c>
      <c r="S180" s="16"/>
    </row>
    <row r="181" spans="2:19" ht="15.75" customHeight="1">
      <c r="B181" s="3" t="s">
        <v>295</v>
      </c>
      <c r="C181" s="3">
        <v>2854.02</v>
      </c>
      <c r="D181" s="3">
        <v>2868.88</v>
      </c>
      <c r="E181" s="3">
        <v>2854.02</v>
      </c>
      <c r="F181" s="3">
        <v>2864.36</v>
      </c>
      <c r="G181" s="3">
        <v>2864.36</v>
      </c>
      <c r="H181" s="3">
        <v>3223050000</v>
      </c>
      <c r="I181" s="16">
        <f t="shared" si="0"/>
        <v>8.4599047136238066E-3</v>
      </c>
      <c r="J181" s="16">
        <f t="shared" si="1"/>
        <v>2.1318959878331993</v>
      </c>
      <c r="K181" s="16">
        <f>JNJ!D180</f>
        <v>-2.1694913340251608E-3</v>
      </c>
      <c r="L181" s="16">
        <f>JNJ!E180</f>
        <v>-0.5467118161743405</v>
      </c>
      <c r="M181" s="16">
        <f>CSX!D180</f>
        <v>3.5805761739358347E-3</v>
      </c>
      <c r="N181" s="16">
        <f>CSX!E180</f>
        <v>0.90230519583183033</v>
      </c>
      <c r="O181" s="16">
        <f>'Q6'!C193/252</f>
        <v>9.3650793650793644E-5</v>
      </c>
      <c r="P181" s="16">
        <f t="shared" si="2"/>
        <v>-2.2631421276759545E-3</v>
      </c>
      <c r="Q181" s="16">
        <f t="shared" si="3"/>
        <v>3.486925380285041E-3</v>
      </c>
      <c r="R181" s="16">
        <f t="shared" si="4"/>
        <v>8.3662539199730133E-3</v>
      </c>
      <c r="S181" s="16"/>
    </row>
    <row r="182" spans="2:19" ht="15.75" customHeight="1">
      <c r="B182" s="3" t="s">
        <v>296</v>
      </c>
      <c r="C182" s="3">
        <v>2856.06</v>
      </c>
      <c r="D182" s="3">
        <v>2865.47</v>
      </c>
      <c r="E182" s="3">
        <v>2851.11</v>
      </c>
      <c r="F182" s="3">
        <v>2856.27</v>
      </c>
      <c r="G182" s="3">
        <v>2856.27</v>
      </c>
      <c r="H182" s="3">
        <v>3194000000</v>
      </c>
      <c r="I182" s="16">
        <f t="shared" si="0"/>
        <v>-2.8283616990028514E-3</v>
      </c>
      <c r="J182" s="16">
        <f t="shared" si="1"/>
        <v>-0.71274714814871853</v>
      </c>
      <c r="K182" s="16">
        <f>JNJ!D181</f>
        <v>4.6230010683726841E-3</v>
      </c>
      <c r="L182" s="16">
        <f>JNJ!E181</f>
        <v>1.1649962692299165</v>
      </c>
      <c r="M182" s="16">
        <f>CSX!D181</f>
        <v>-1.1555022207002051E-2</v>
      </c>
      <c r="N182" s="16">
        <f>CSX!E181</f>
        <v>-2.911865596164517</v>
      </c>
      <c r="O182" s="16">
        <f>'Q6'!C194/252</f>
        <v>9.4444444444444442E-5</v>
      </c>
      <c r="P182" s="16">
        <f t="shared" si="2"/>
        <v>4.5285566239282394E-3</v>
      </c>
      <c r="Q182" s="16">
        <f t="shared" si="3"/>
        <v>-1.1649466651446495E-2</v>
      </c>
      <c r="R182" s="16">
        <f t="shared" si="4"/>
        <v>-2.9228061434472957E-3</v>
      </c>
      <c r="S182" s="16"/>
    </row>
    <row r="183" spans="2:19" ht="15.75" customHeight="1">
      <c r="B183" s="3" t="s">
        <v>297</v>
      </c>
      <c r="C183" s="3">
        <v>2836.7</v>
      </c>
      <c r="D183" s="3">
        <v>2836.7</v>
      </c>
      <c r="E183" s="3">
        <v>2805.49</v>
      </c>
      <c r="F183" s="3">
        <v>2822.24</v>
      </c>
      <c r="G183" s="3">
        <v>2822.24</v>
      </c>
      <c r="H183" s="3">
        <v>3899320000</v>
      </c>
      <c r="I183" s="16">
        <f t="shared" si="0"/>
        <v>-1.1985681943016436E-2</v>
      </c>
      <c r="J183" s="16">
        <f t="shared" si="1"/>
        <v>-3.0203918496401418</v>
      </c>
      <c r="K183" s="16">
        <f>JNJ!D182</f>
        <v>7.3955451574123357E-3</v>
      </c>
      <c r="L183" s="16">
        <f>JNJ!E182</f>
        <v>1.8636773796679087</v>
      </c>
      <c r="M183" s="16">
        <f>CSX!D182</f>
        <v>-2.6961460400253479E-2</v>
      </c>
      <c r="N183" s="16">
        <f>CSX!E182</f>
        <v>-6.7942880208638767</v>
      </c>
      <c r="O183" s="16">
        <f>'Q6'!C195/252</f>
        <v>9.4047619047619063E-5</v>
      </c>
      <c r="P183" s="16">
        <f t="shared" si="2"/>
        <v>7.3014975383647162E-3</v>
      </c>
      <c r="Q183" s="16">
        <f t="shared" si="3"/>
        <v>-2.7055508019301098E-2</v>
      </c>
      <c r="R183" s="16">
        <f t="shared" si="4"/>
        <v>-1.2079729562064054E-2</v>
      </c>
      <c r="S183" s="16"/>
    </row>
    <row r="184" spans="2:19" ht="15.75" customHeight="1">
      <c r="B184" s="3" t="s">
        <v>298</v>
      </c>
      <c r="C184" s="3">
        <v>2832.41</v>
      </c>
      <c r="D184" s="3">
        <v>2841.36</v>
      </c>
      <c r="E184" s="3">
        <v>2820.19</v>
      </c>
      <c r="F184" s="3">
        <v>2826.06</v>
      </c>
      <c r="G184" s="3">
        <v>2826.06</v>
      </c>
      <c r="H184" s="3">
        <v>2889230000</v>
      </c>
      <c r="I184" s="16">
        <f t="shared" si="0"/>
        <v>1.3526195784275823E-3</v>
      </c>
      <c r="J184" s="16">
        <f t="shared" si="1"/>
        <v>0.34086013376375074</v>
      </c>
      <c r="K184" s="16">
        <f>JNJ!D183</f>
        <v>7.1859978952913448E-5</v>
      </c>
      <c r="L184" s="16">
        <f>JNJ!E183</f>
        <v>1.810871469613419E-2</v>
      </c>
      <c r="M184" s="16">
        <f>CSX!D183</f>
        <v>-6.3879700367957338E-3</v>
      </c>
      <c r="N184" s="16">
        <f>CSX!E183</f>
        <v>-1.6097684492725248</v>
      </c>
      <c r="O184" s="16">
        <f>'Q6'!C196/252</f>
        <v>9.3253968253968251E-5</v>
      </c>
      <c r="P184" s="16">
        <f t="shared" si="2"/>
        <v>-2.1393989301054804E-5</v>
      </c>
      <c r="Q184" s="16">
        <f t="shared" si="3"/>
        <v>-6.4812240050497018E-3</v>
      </c>
      <c r="R184" s="16">
        <f t="shared" si="4"/>
        <v>1.259365610173614E-3</v>
      </c>
      <c r="S184" s="16"/>
    </row>
    <row r="185" spans="2:19" ht="15.75" customHeight="1">
      <c r="B185" s="3" t="s">
        <v>299</v>
      </c>
      <c r="C185" s="3">
        <v>2830.03</v>
      </c>
      <c r="D185" s="3">
        <v>2840.51</v>
      </c>
      <c r="E185" s="3">
        <v>2801.58</v>
      </c>
      <c r="F185" s="3">
        <v>2802.39</v>
      </c>
      <c r="G185" s="3">
        <v>2802.39</v>
      </c>
      <c r="H185" s="3">
        <v>4146980000</v>
      </c>
      <c r="I185" s="16">
        <f t="shared" si="0"/>
        <v>-8.4108909346528385E-3</v>
      </c>
      <c r="J185" s="16">
        <f t="shared" si="1"/>
        <v>-2.1195445155325152</v>
      </c>
      <c r="K185" s="16">
        <f>JNJ!D184</f>
        <v>-1.290210422951195E-2</v>
      </c>
      <c r="L185" s="16">
        <f>JNJ!E184</f>
        <v>-3.2513302658370113</v>
      </c>
      <c r="M185" s="16">
        <f>CSX!D184</f>
        <v>-5.0862002103937405E-3</v>
      </c>
      <c r="N185" s="16">
        <f>CSX!E184</f>
        <v>-1.2817224530192226</v>
      </c>
      <c r="O185" s="16">
        <f>'Q6'!C197/252</f>
        <v>9.3253968253968251E-5</v>
      </c>
      <c r="P185" s="16">
        <f t="shared" si="2"/>
        <v>-1.2995358197765918E-2</v>
      </c>
      <c r="Q185" s="16">
        <f t="shared" si="3"/>
        <v>-5.1794541786477086E-3</v>
      </c>
      <c r="R185" s="16">
        <f t="shared" si="4"/>
        <v>-8.5041449029068066E-3</v>
      </c>
      <c r="S185" s="16"/>
    </row>
    <row r="186" spans="2:19" ht="15.75" customHeight="1">
      <c r="B186" s="3" t="s">
        <v>300</v>
      </c>
      <c r="C186" s="3">
        <v>2790.25</v>
      </c>
      <c r="D186" s="3">
        <v>2792.03</v>
      </c>
      <c r="E186" s="3">
        <v>2766.06</v>
      </c>
      <c r="F186" s="3">
        <v>2783.02</v>
      </c>
      <c r="G186" s="3">
        <v>2783.02</v>
      </c>
      <c r="H186" s="3">
        <v>3701110000</v>
      </c>
      <c r="I186" s="16">
        <f t="shared" si="0"/>
        <v>-6.9359555174738127E-3</v>
      </c>
      <c r="J186" s="16">
        <f t="shared" si="1"/>
        <v>-1.7478607904034007</v>
      </c>
      <c r="K186" s="16">
        <f>JNJ!D185</f>
        <v>-4.2778593631081087E-2</v>
      </c>
      <c r="L186" s="16">
        <f>JNJ!E185</f>
        <v>-10.780205595032434</v>
      </c>
      <c r="M186" s="16">
        <f>CSX!D185</f>
        <v>-7.678760171682333E-3</v>
      </c>
      <c r="N186" s="16">
        <f>CSX!E185</f>
        <v>-1.9350475632639479</v>
      </c>
      <c r="O186" s="16">
        <f>'Q6'!C198/252</f>
        <v>9.4047619047619063E-5</v>
      </c>
      <c r="P186" s="16">
        <f t="shared" si="2"/>
        <v>-4.2872641250128705E-2</v>
      </c>
      <c r="Q186" s="16">
        <f t="shared" si="3"/>
        <v>-7.7728077907299525E-3</v>
      </c>
      <c r="R186" s="16">
        <f t="shared" si="4"/>
        <v>-7.0300031365214321E-3</v>
      </c>
      <c r="S186" s="16"/>
    </row>
    <row r="187" spans="2:19" ht="15.75" customHeight="1">
      <c r="B187" s="3" t="s">
        <v>301</v>
      </c>
      <c r="C187" s="3">
        <v>2786.94</v>
      </c>
      <c r="D187" s="3">
        <v>2799</v>
      </c>
      <c r="E187" s="3">
        <v>2776.74</v>
      </c>
      <c r="F187" s="3">
        <v>2788.86</v>
      </c>
      <c r="G187" s="3">
        <v>2788.86</v>
      </c>
      <c r="H187" s="3">
        <v>3276030000</v>
      </c>
      <c r="I187" s="16">
        <f t="shared" si="0"/>
        <v>2.0962411748005594E-3</v>
      </c>
      <c r="J187" s="16">
        <f t="shared" si="1"/>
        <v>0.52825277604974097</v>
      </c>
      <c r="K187" s="16">
        <f>JNJ!D186</f>
        <v>5.9215318955200243E-3</v>
      </c>
      <c r="L187" s="16">
        <f>JNJ!E186</f>
        <v>1.4922260376710461</v>
      </c>
      <c r="M187" s="16">
        <f>CSX!D186</f>
        <v>1.7483227381432886E-2</v>
      </c>
      <c r="N187" s="16">
        <f>CSX!E186</f>
        <v>4.405773300121087</v>
      </c>
      <c r="O187" s="16">
        <f>'Q6'!C199/252</f>
        <v>9.3253968253968251E-5</v>
      </c>
      <c r="P187" s="16">
        <f t="shared" si="2"/>
        <v>5.8282779272660562E-3</v>
      </c>
      <c r="Q187" s="16">
        <f t="shared" si="3"/>
        <v>1.7389973413178918E-2</v>
      </c>
      <c r="R187" s="16">
        <f t="shared" si="4"/>
        <v>2.0029872065465914E-3</v>
      </c>
      <c r="S187" s="16"/>
    </row>
    <row r="188" spans="2:19" ht="15.75" customHeight="1">
      <c r="B188" s="3" t="s">
        <v>302</v>
      </c>
      <c r="C188" s="3">
        <v>2766.15</v>
      </c>
      <c r="D188" s="3">
        <v>2768.98</v>
      </c>
      <c r="E188" s="3">
        <v>2750.52</v>
      </c>
      <c r="F188" s="3">
        <v>2752.06</v>
      </c>
      <c r="G188" s="3">
        <v>2752.06</v>
      </c>
      <c r="H188" s="3">
        <v>3982670000</v>
      </c>
      <c r="I188" s="16">
        <f t="shared" si="0"/>
        <v>-1.3283188023120184E-2</v>
      </c>
      <c r="J188" s="16">
        <f t="shared" si="1"/>
        <v>-3.3473633818262862</v>
      </c>
      <c r="K188" s="16">
        <f>JNJ!D187</f>
        <v>-7.2933724116753754E-3</v>
      </c>
      <c r="L188" s="16">
        <f>JNJ!E187</f>
        <v>-1.8379298477421946</v>
      </c>
      <c r="M188" s="16">
        <f>CSX!D187</f>
        <v>-7.2252250109532444E-3</v>
      </c>
      <c r="N188" s="16">
        <f>CSX!E187</f>
        <v>-1.8207567027602176</v>
      </c>
      <c r="O188" s="16">
        <f>'Q6'!C200/252</f>
        <v>9.3650793650793644E-5</v>
      </c>
      <c r="P188" s="16">
        <f t="shared" si="2"/>
        <v>-7.3870232053261688E-3</v>
      </c>
      <c r="Q188" s="16">
        <f t="shared" si="3"/>
        <v>-7.3188758046040378E-3</v>
      </c>
      <c r="R188" s="16">
        <f t="shared" si="4"/>
        <v>-1.3376838816770978E-2</v>
      </c>
      <c r="S188" s="16"/>
    </row>
    <row r="189" spans="2:19" ht="15.75" customHeight="1">
      <c r="B189" s="3" t="s">
        <v>303</v>
      </c>
      <c r="C189" s="3">
        <v>2751.53</v>
      </c>
      <c r="D189" s="3">
        <v>2763.07</v>
      </c>
      <c r="E189" s="3">
        <v>2728.81</v>
      </c>
      <c r="F189" s="3">
        <v>2744.45</v>
      </c>
      <c r="G189" s="3">
        <v>2744.45</v>
      </c>
      <c r="H189" s="3">
        <v>3952360000</v>
      </c>
      <c r="I189" s="16">
        <f t="shared" si="0"/>
        <v>-2.7690315718501501E-3</v>
      </c>
      <c r="J189" s="16">
        <f t="shared" si="1"/>
        <v>-0.69779595610623779</v>
      </c>
      <c r="K189" s="16">
        <f>JNJ!D188</f>
        <v>2.2087859428927556E-3</v>
      </c>
      <c r="L189" s="16">
        <f>JNJ!E188</f>
        <v>0.55661405760897442</v>
      </c>
      <c r="M189" s="16">
        <f>CSX!D188</f>
        <v>6.7141856477436499E-4</v>
      </c>
      <c r="N189" s="16">
        <f>CSX!E188</f>
        <v>0.16919747832313997</v>
      </c>
      <c r="O189" s="16">
        <f>'Q6'!C201/252</f>
        <v>9.2857142857142845E-5</v>
      </c>
      <c r="P189" s="16">
        <f t="shared" si="2"/>
        <v>2.1159288000356128E-3</v>
      </c>
      <c r="Q189" s="16">
        <f t="shared" si="3"/>
        <v>5.7856142191722209E-4</v>
      </c>
      <c r="R189" s="16">
        <f t="shared" si="4"/>
        <v>-2.8618887147072928E-3</v>
      </c>
      <c r="S189" s="16"/>
    </row>
    <row r="190" spans="2:19" ht="15.75" customHeight="1">
      <c r="B190" s="3" t="s">
        <v>304</v>
      </c>
      <c r="C190" s="3">
        <v>2762.64</v>
      </c>
      <c r="D190" s="3">
        <v>2804.49</v>
      </c>
      <c r="E190" s="3">
        <v>2762.64</v>
      </c>
      <c r="F190" s="3">
        <v>2803.27</v>
      </c>
      <c r="G190" s="3">
        <v>2803.27</v>
      </c>
      <c r="H190" s="3">
        <v>3814130000</v>
      </c>
      <c r="I190" s="16">
        <f t="shared" si="0"/>
        <v>2.1205902322179549E-2</v>
      </c>
      <c r="J190" s="16">
        <f t="shared" si="1"/>
        <v>5.3438873851892463</v>
      </c>
      <c r="K190" s="16">
        <f>JNJ!D189</f>
        <v>1.7272358476177547E-2</v>
      </c>
      <c r="L190" s="16">
        <f>JNJ!E189</f>
        <v>4.3526343359967417</v>
      </c>
      <c r="M190" s="16">
        <f>CSX!D189</f>
        <v>2.8312322150254688E-2</v>
      </c>
      <c r="N190" s="16">
        <f>CSX!E189</f>
        <v>7.1347051818641818</v>
      </c>
      <c r="O190" s="16">
        <f>'Q6'!C202/252</f>
        <v>9.1666666666666668E-5</v>
      </c>
      <c r="P190" s="16">
        <f t="shared" si="2"/>
        <v>1.718069180951088E-2</v>
      </c>
      <c r="Q190" s="16">
        <f t="shared" si="3"/>
        <v>2.8220655483588021E-2</v>
      </c>
      <c r="R190" s="16">
        <f t="shared" si="4"/>
        <v>2.1114235655512882E-2</v>
      </c>
      <c r="S190" s="16"/>
    </row>
    <row r="191" spans="2:19" ht="15.75" customHeight="1">
      <c r="B191" s="3" t="s">
        <v>305</v>
      </c>
      <c r="C191" s="3">
        <v>2818.09</v>
      </c>
      <c r="D191" s="3">
        <v>2827.28</v>
      </c>
      <c r="E191" s="3">
        <v>2800.92</v>
      </c>
      <c r="F191" s="3">
        <v>2826.15</v>
      </c>
      <c r="G191" s="3">
        <v>2826.15</v>
      </c>
      <c r="H191" s="3">
        <v>3570760000</v>
      </c>
      <c r="I191" s="16">
        <f t="shared" si="0"/>
        <v>8.1287685006414707E-3</v>
      </c>
      <c r="J191" s="16">
        <f t="shared" si="1"/>
        <v>2.0484496621616506</v>
      </c>
      <c r="K191" s="16">
        <f>JNJ!D190</f>
        <v>4.8488588073873932E-3</v>
      </c>
      <c r="L191" s="16">
        <f>JNJ!E190</f>
        <v>1.2219124194616231</v>
      </c>
      <c r="M191" s="16">
        <f>CSX!D190</f>
        <v>1.7713269866545204E-2</v>
      </c>
      <c r="N191" s="16">
        <f>CSX!E190</f>
        <v>4.4637440063693914</v>
      </c>
      <c r="O191" s="16">
        <f>'Q6'!C203/252</f>
        <v>9.206349206349206E-5</v>
      </c>
      <c r="P191" s="16">
        <f t="shared" si="2"/>
        <v>4.756795315323901E-3</v>
      </c>
      <c r="Q191" s="16">
        <f t="shared" si="3"/>
        <v>1.7621206374481713E-2</v>
      </c>
      <c r="R191" s="16">
        <f t="shared" si="4"/>
        <v>8.0367050085779785E-3</v>
      </c>
      <c r="S191" s="16"/>
    </row>
    <row r="192" spans="2:19" ht="15.75" customHeight="1">
      <c r="B192" s="3" t="s">
        <v>306</v>
      </c>
      <c r="C192" s="3">
        <v>2828.51</v>
      </c>
      <c r="D192" s="3">
        <v>2852.1</v>
      </c>
      <c r="E192" s="3">
        <v>2822.45</v>
      </c>
      <c r="F192" s="3">
        <v>2843.49</v>
      </c>
      <c r="G192" s="3">
        <v>2843.49</v>
      </c>
      <c r="H192" s="3">
        <v>3445140000</v>
      </c>
      <c r="I192" s="16">
        <f t="shared" si="0"/>
        <v>6.1168095558660623E-3</v>
      </c>
      <c r="J192" s="16">
        <f t="shared" si="1"/>
        <v>1.5414360080782477</v>
      </c>
      <c r="K192" s="16">
        <f>JNJ!D191</f>
        <v>1.6970586132177088E-2</v>
      </c>
      <c r="L192" s="16">
        <f>JNJ!E191</f>
        <v>4.2765877053086259</v>
      </c>
      <c r="M192" s="16">
        <f>CSX!D191</f>
        <v>-6.6864522309865023E-3</v>
      </c>
      <c r="N192" s="16">
        <f>CSX!E191</f>
        <v>-1.6849859622085985</v>
      </c>
      <c r="O192" s="16">
        <f>'Q6'!C204/252</f>
        <v>9.1269841269841262E-5</v>
      </c>
      <c r="P192" s="16">
        <f t="shared" si="2"/>
        <v>1.6879316290907248E-2</v>
      </c>
      <c r="Q192" s="16">
        <f t="shared" si="3"/>
        <v>-6.7777220722563432E-3</v>
      </c>
      <c r="R192" s="16">
        <f t="shared" si="4"/>
        <v>6.0255397145962215E-3</v>
      </c>
      <c r="S192" s="16"/>
    </row>
    <row r="193" spans="2:19" ht="15.75" customHeight="1">
      <c r="B193" s="3" t="s">
        <v>307</v>
      </c>
      <c r="C193" s="3">
        <v>2852.87</v>
      </c>
      <c r="D193" s="3">
        <v>2884.97</v>
      </c>
      <c r="E193" s="3">
        <v>2852.87</v>
      </c>
      <c r="F193" s="3">
        <v>2873.34</v>
      </c>
      <c r="G193" s="3">
        <v>2873.34</v>
      </c>
      <c r="H193" s="3">
        <v>3244380000</v>
      </c>
      <c r="I193" s="16">
        <f t="shared" si="0"/>
        <v>1.0442945224567081E-2</v>
      </c>
      <c r="J193" s="16">
        <f t="shared" si="1"/>
        <v>2.6316221965909041</v>
      </c>
      <c r="K193" s="16">
        <f>JNJ!D192</f>
        <v>1.3589152184015206E-2</v>
      </c>
      <c r="L193" s="16">
        <f>JNJ!E192</f>
        <v>3.4244663503718318</v>
      </c>
      <c r="M193" s="16">
        <f>CSX!D192</f>
        <v>7.19901630282149E-3</v>
      </c>
      <c r="N193" s="16">
        <f>CSX!E192</f>
        <v>1.8141521083110155</v>
      </c>
      <c r="O193" s="16">
        <f>'Q6'!C205/252</f>
        <v>9.1269841269841262E-5</v>
      </c>
      <c r="P193" s="16">
        <f t="shared" si="2"/>
        <v>1.3497882342745364E-2</v>
      </c>
      <c r="Q193" s="16">
        <f t="shared" si="3"/>
        <v>7.1077464615516492E-3</v>
      </c>
      <c r="R193" s="16">
        <f t="shared" si="4"/>
        <v>1.0351675383297239E-2</v>
      </c>
      <c r="S193" s="16"/>
    </row>
    <row r="194" spans="2:19" ht="15.75" customHeight="1">
      <c r="B194" s="3" t="s">
        <v>308</v>
      </c>
      <c r="C194" s="3">
        <v>2885.83</v>
      </c>
      <c r="D194" s="3">
        <v>2904.77</v>
      </c>
      <c r="E194" s="3">
        <v>2885.51</v>
      </c>
      <c r="F194" s="3">
        <v>2886.73</v>
      </c>
      <c r="G194" s="3">
        <v>2886.73</v>
      </c>
      <c r="H194" s="3">
        <v>3209890000</v>
      </c>
      <c r="I194" s="16">
        <f t="shared" si="0"/>
        <v>4.6492574289522378E-3</v>
      </c>
      <c r="J194" s="16">
        <f t="shared" si="1"/>
        <v>1.171612872095964</v>
      </c>
      <c r="K194" s="16">
        <f>JNJ!D193</f>
        <v>3.3864082114992288E-3</v>
      </c>
      <c r="L194" s="16">
        <f>JNJ!E193</f>
        <v>0.85337486929780559</v>
      </c>
      <c r="M194" s="16">
        <f>CSX!D193</f>
        <v>7.6559728009786424E-3</v>
      </c>
      <c r="N194" s="16">
        <f>CSX!E193</f>
        <v>1.9293051458466179</v>
      </c>
      <c r="O194" s="16">
        <f>'Q6'!C206/252</f>
        <v>9.0079365079365084E-5</v>
      </c>
      <c r="P194" s="16">
        <f t="shared" si="2"/>
        <v>3.2963288464198637E-3</v>
      </c>
      <c r="Q194" s="16">
        <f t="shared" si="3"/>
        <v>7.5658934358992774E-3</v>
      </c>
      <c r="R194" s="16">
        <f t="shared" si="4"/>
        <v>4.5591780638728728E-3</v>
      </c>
      <c r="S194" s="16"/>
    </row>
    <row r="195" spans="2:19" ht="15.75" customHeight="1">
      <c r="B195" s="3" t="s">
        <v>309</v>
      </c>
      <c r="C195" s="3">
        <v>2903.27</v>
      </c>
      <c r="D195" s="3">
        <v>2910.61</v>
      </c>
      <c r="E195" s="3">
        <v>2878.53</v>
      </c>
      <c r="F195" s="3">
        <v>2885.72</v>
      </c>
      <c r="G195" s="3">
        <v>2885.72</v>
      </c>
      <c r="H195" s="3">
        <v>3551000000</v>
      </c>
      <c r="I195" s="16">
        <f t="shared" si="0"/>
        <v>-3.4993807146250003E-4</v>
      </c>
      <c r="J195" s="16">
        <f t="shared" si="1"/>
        <v>-8.8184394008550007E-2</v>
      </c>
      <c r="K195" s="16">
        <f>JNJ!D194</f>
        <v>5.4520811967337639E-3</v>
      </c>
      <c r="L195" s="16">
        <f>JNJ!E194</f>
        <v>1.3739244615769086</v>
      </c>
      <c r="M195" s="16">
        <f>CSX!D194</f>
        <v>-8.9014284846908819E-4</v>
      </c>
      <c r="N195" s="16">
        <f>CSX!E194</f>
        <v>-0.22431599781421022</v>
      </c>
      <c r="O195" s="16">
        <f>'Q6'!C207/252</f>
        <v>8.6904761904761904E-5</v>
      </c>
      <c r="P195" s="16">
        <f t="shared" si="2"/>
        <v>5.3651764348290019E-3</v>
      </c>
      <c r="Q195" s="16">
        <f t="shared" si="3"/>
        <v>-9.7704761037385019E-4</v>
      </c>
      <c r="R195" s="16">
        <f t="shared" si="4"/>
        <v>-4.3684283336726192E-4</v>
      </c>
      <c r="S195" s="16"/>
    </row>
    <row r="196" spans="2:19" ht="15.75" customHeight="1">
      <c r="B196" s="3" t="s">
        <v>310</v>
      </c>
      <c r="C196" s="3">
        <v>2882.73</v>
      </c>
      <c r="D196" s="3">
        <v>2888.57</v>
      </c>
      <c r="E196" s="3">
        <v>2874.68</v>
      </c>
      <c r="F196" s="3">
        <v>2879.84</v>
      </c>
      <c r="G196" s="3">
        <v>2879.84</v>
      </c>
      <c r="H196" s="3">
        <v>3039870000</v>
      </c>
      <c r="I196" s="16">
        <f t="shared" si="0"/>
        <v>-2.0396984988729416E-3</v>
      </c>
      <c r="J196" s="16">
        <f t="shared" si="1"/>
        <v>-0.51400402171598125</v>
      </c>
      <c r="K196" s="16">
        <f>JNJ!D195</f>
        <v>1.3500887946784919E-2</v>
      </c>
      <c r="L196" s="16">
        <f>JNJ!E195</f>
        <v>3.4022237625897995</v>
      </c>
      <c r="M196" s="16">
        <f>CSX!D195</f>
        <v>-4.7185613452145371E-3</v>
      </c>
      <c r="N196" s="16">
        <f>CSX!E195</f>
        <v>-1.1890774589940634</v>
      </c>
      <c r="O196" s="16">
        <f>'Q6'!C208/252</f>
        <v>8.8888888888888907E-5</v>
      </c>
      <c r="P196" s="16">
        <f t="shared" si="2"/>
        <v>1.3411999057896031E-2</v>
      </c>
      <c r="Q196" s="16">
        <f t="shared" si="3"/>
        <v>-4.8074502341034263E-3</v>
      </c>
      <c r="R196" s="16">
        <f t="shared" si="4"/>
        <v>-2.1285873877618304E-3</v>
      </c>
      <c r="S196" s="16"/>
    </row>
    <row r="197" spans="2:19" ht="15.75" customHeight="1">
      <c r="B197" s="3" t="s">
        <v>311</v>
      </c>
      <c r="C197" s="3">
        <v>2886.24</v>
      </c>
      <c r="D197" s="3">
        <v>2895.24</v>
      </c>
      <c r="E197" s="3">
        <v>2881.99</v>
      </c>
      <c r="F197" s="3">
        <v>2891.64</v>
      </c>
      <c r="G197" s="3">
        <v>2891.64</v>
      </c>
      <c r="H197" s="3">
        <v>3100640000</v>
      </c>
      <c r="I197" s="16">
        <f t="shared" si="0"/>
        <v>4.0890781712417494E-3</v>
      </c>
      <c r="J197" s="16">
        <f t="shared" si="1"/>
        <v>1.0304476991529208</v>
      </c>
      <c r="K197" s="16">
        <f>JNJ!D196</f>
        <v>-6.869656024570495E-3</v>
      </c>
      <c r="L197" s="16">
        <f>JNJ!E196</f>
        <v>-1.7311533181917647</v>
      </c>
      <c r="M197" s="16">
        <f>CSX!D196</f>
        <v>-7.5703635286125349E-3</v>
      </c>
      <c r="N197" s="16">
        <f>CSX!E196</f>
        <v>-1.9077316092103589</v>
      </c>
      <c r="O197" s="16">
        <f>'Q6'!C209/252</f>
        <v>8.8492063492063487E-5</v>
      </c>
      <c r="P197" s="16">
        <f t="shared" si="2"/>
        <v>-6.9581480880625581E-3</v>
      </c>
      <c r="Q197" s="16">
        <f t="shared" si="3"/>
        <v>-7.658855592104598E-3</v>
      </c>
      <c r="R197" s="16">
        <f t="shared" si="4"/>
        <v>4.0005861077496863E-3</v>
      </c>
      <c r="S197" s="16"/>
    </row>
    <row r="198" spans="2:19" ht="15.75" customHeight="1">
      <c r="B198" s="3" t="s">
        <v>312</v>
      </c>
      <c r="C198" s="3">
        <v>2886.82</v>
      </c>
      <c r="D198" s="3">
        <v>2894.45</v>
      </c>
      <c r="E198" s="3">
        <v>2879.62</v>
      </c>
      <c r="F198" s="3">
        <v>2886.98</v>
      </c>
      <c r="G198" s="3">
        <v>2886.98</v>
      </c>
      <c r="H198" s="3">
        <v>2992810000</v>
      </c>
      <c r="I198" s="16">
        <f t="shared" si="0"/>
        <v>-1.612842169983723E-3</v>
      </c>
      <c r="J198" s="16">
        <f t="shared" si="1"/>
        <v>-0.4064362268358982</v>
      </c>
      <c r="K198" s="16">
        <f>JNJ!D197</f>
        <v>-4.4158544418492337E-3</v>
      </c>
      <c r="L198" s="16">
        <f>JNJ!E197</f>
        <v>-1.112795319346007</v>
      </c>
      <c r="M198" s="16">
        <f>CSX!D197</f>
        <v>-6.0718794861234233E-3</v>
      </c>
      <c r="N198" s="16">
        <f>CSX!E197</f>
        <v>-1.5301136305031027</v>
      </c>
      <c r="O198" s="16">
        <f>'Q6'!C210/252</f>
        <v>8.8095238095238095E-5</v>
      </c>
      <c r="P198" s="16">
        <f t="shared" si="2"/>
        <v>-4.5039496799444715E-3</v>
      </c>
      <c r="Q198" s="16">
        <f t="shared" si="3"/>
        <v>-6.1599747242186611E-3</v>
      </c>
      <c r="R198" s="16">
        <f t="shared" si="4"/>
        <v>-1.7009374080789611E-3</v>
      </c>
      <c r="S198" s="16"/>
    </row>
    <row r="199" spans="2:19" ht="15.75" customHeight="1">
      <c r="B199" s="3" t="s">
        <v>313</v>
      </c>
      <c r="C199" s="3">
        <v>2889.75</v>
      </c>
      <c r="D199" s="3">
        <v>2897.27</v>
      </c>
      <c r="E199" s="3">
        <v>2887.3</v>
      </c>
      <c r="F199" s="3">
        <v>2889.67</v>
      </c>
      <c r="G199" s="3">
        <v>2889.67</v>
      </c>
      <c r="H199" s="3">
        <v>2828400000</v>
      </c>
      <c r="I199" s="16">
        <f t="shared" si="0"/>
        <v>9.3133570302482102E-4</v>
      </c>
      <c r="J199" s="16">
        <f t="shared" si="1"/>
        <v>0.23469659716225488</v>
      </c>
      <c r="K199" s="16">
        <f>JNJ!D198</f>
        <v>-4.6507607296076316E-3</v>
      </c>
      <c r="L199" s="16">
        <f>JNJ!E198</f>
        <v>-1.1719917038611232</v>
      </c>
      <c r="M199" s="16">
        <f>CSX!D198</f>
        <v>-6.1092203888957119E-3</v>
      </c>
      <c r="N199" s="16">
        <f>CSX!E198</f>
        <v>-1.5395235380017194</v>
      </c>
      <c r="O199" s="16">
        <f>'Q6'!C211/252</f>
        <v>8.6507936507936511E-5</v>
      </c>
      <c r="P199" s="16">
        <f t="shared" si="2"/>
        <v>-4.7372686661155683E-3</v>
      </c>
      <c r="Q199" s="16">
        <f t="shared" si="3"/>
        <v>-6.1957283254036486E-3</v>
      </c>
      <c r="R199" s="16">
        <f t="shared" si="4"/>
        <v>8.448277665168845E-4</v>
      </c>
      <c r="S199" s="16"/>
    </row>
    <row r="200" spans="2:19" ht="15.75" customHeight="1">
      <c r="B200" s="3" t="s">
        <v>314</v>
      </c>
      <c r="C200" s="3">
        <v>2906.71</v>
      </c>
      <c r="D200" s="3">
        <v>2930.79</v>
      </c>
      <c r="E200" s="3">
        <v>2905.44</v>
      </c>
      <c r="F200" s="3">
        <v>2917.75</v>
      </c>
      <c r="G200" s="3">
        <v>2917.75</v>
      </c>
      <c r="H200" s="3">
        <v>3441540000</v>
      </c>
      <c r="I200" s="16">
        <f t="shared" si="0"/>
        <v>9.670462557011119E-3</v>
      </c>
      <c r="J200" s="16">
        <f t="shared" si="1"/>
        <v>2.4369565643668021</v>
      </c>
      <c r="K200" s="16">
        <f>JNJ!D199</f>
        <v>5.6494325698172492E-3</v>
      </c>
      <c r="L200" s="16">
        <f>JNJ!E199</f>
        <v>1.4236570075939468</v>
      </c>
      <c r="M200" s="16">
        <f>CSX!D199</f>
        <v>1.3468182927545726E-2</v>
      </c>
      <c r="N200" s="16">
        <f>CSX!E199</f>
        <v>3.3939820977415232</v>
      </c>
      <c r="O200" s="16">
        <f>'Q6'!C212/252</f>
        <v>8.4920634920634928E-5</v>
      </c>
      <c r="P200" s="16">
        <f t="shared" si="2"/>
        <v>5.5645119348966144E-3</v>
      </c>
      <c r="Q200" s="16">
        <f t="shared" si="3"/>
        <v>1.3383262292625091E-2</v>
      </c>
      <c r="R200" s="16">
        <f t="shared" si="4"/>
        <v>9.5855419220904833E-3</v>
      </c>
      <c r="S200" s="16"/>
    </row>
    <row r="201" spans="2:19" ht="15.75" customHeight="1">
      <c r="B201" s="3" t="s">
        <v>315</v>
      </c>
      <c r="C201" s="3">
        <v>2920.55</v>
      </c>
      <c r="D201" s="3">
        <v>2931.74</v>
      </c>
      <c r="E201" s="3">
        <v>2911.43</v>
      </c>
      <c r="F201" s="3">
        <v>2926.46</v>
      </c>
      <c r="G201" s="3">
        <v>2926.46</v>
      </c>
      <c r="H201" s="3">
        <v>3300220000</v>
      </c>
      <c r="I201" s="16">
        <f t="shared" si="0"/>
        <v>2.9807301410620332E-3</v>
      </c>
      <c r="J201" s="16">
        <f t="shared" si="1"/>
        <v>0.75114399554763234</v>
      </c>
      <c r="K201" s="16">
        <f>JNJ!D200</f>
        <v>1.5675206938614193E-3</v>
      </c>
      <c r="L201" s="16">
        <f>JNJ!E200</f>
        <v>0.39501521485307767</v>
      </c>
      <c r="M201" s="16">
        <f>CSX!D200</f>
        <v>-4.5123230463457219E-3</v>
      </c>
      <c r="N201" s="16">
        <f>CSX!E200</f>
        <v>-1.1371054076791218</v>
      </c>
      <c r="O201" s="16">
        <f>'Q6'!C213/252</f>
        <v>8.6111111111111119E-5</v>
      </c>
      <c r="P201" s="16">
        <f t="shared" si="2"/>
        <v>1.4814095827503082E-3</v>
      </c>
      <c r="Q201" s="16">
        <f t="shared" si="3"/>
        <v>-4.5984341574568334E-3</v>
      </c>
      <c r="R201" s="16">
        <f t="shared" si="4"/>
        <v>2.8946190299509221E-3</v>
      </c>
      <c r="S201" s="16"/>
    </row>
    <row r="202" spans="2:19" ht="15.75" customHeight="1">
      <c r="B202" s="3" t="s">
        <v>316</v>
      </c>
      <c r="C202" s="3">
        <v>2949.6</v>
      </c>
      <c r="D202" s="3">
        <v>2958.06</v>
      </c>
      <c r="E202" s="3">
        <v>2931.5</v>
      </c>
      <c r="F202" s="3">
        <v>2954.18</v>
      </c>
      <c r="G202" s="3">
        <v>2954.18</v>
      </c>
      <c r="H202" s="3">
        <v>3943060000</v>
      </c>
      <c r="I202" s="16">
        <f t="shared" si="0"/>
        <v>9.4276151277163066E-3</v>
      </c>
      <c r="J202" s="16">
        <f t="shared" si="1"/>
        <v>2.3757590121845094</v>
      </c>
      <c r="K202" s="16">
        <f>JNJ!D201</f>
        <v>1.245355101502283E-2</v>
      </c>
      <c r="L202" s="16">
        <f>JNJ!E201</f>
        <v>3.1382948557857531</v>
      </c>
      <c r="M202" s="16">
        <f>CSX!D201</f>
        <v>2.1223077963166945E-2</v>
      </c>
      <c r="N202" s="16">
        <f>CSX!E201</f>
        <v>5.3482156467180699</v>
      </c>
      <c r="O202" s="16">
        <f>'Q6'!C214/252</f>
        <v>8.5714285714285713E-5</v>
      </c>
      <c r="P202" s="16">
        <f t="shared" si="2"/>
        <v>1.2367836729308544E-2</v>
      </c>
      <c r="Q202" s="16">
        <f t="shared" si="3"/>
        <v>2.1137363677452659E-2</v>
      </c>
      <c r="R202" s="16">
        <f t="shared" si="4"/>
        <v>9.3419008420020204E-3</v>
      </c>
      <c r="S202" s="16"/>
    </row>
    <row r="203" spans="2:19" ht="15.75" customHeight="1">
      <c r="B203" s="3" t="s">
        <v>317</v>
      </c>
      <c r="C203" s="3">
        <v>2952.71</v>
      </c>
      <c r="D203" s="3">
        <v>2964.15</v>
      </c>
      <c r="E203" s="3">
        <v>2946.87</v>
      </c>
      <c r="F203" s="3">
        <v>2950.46</v>
      </c>
      <c r="G203" s="3">
        <v>2950.46</v>
      </c>
      <c r="H203" s="3">
        <v>5003540000</v>
      </c>
      <c r="I203" s="16">
        <f t="shared" si="0"/>
        <v>-1.2600261801485599E-3</v>
      </c>
      <c r="J203" s="16">
        <f t="shared" si="1"/>
        <v>-0.3175265973974371</v>
      </c>
      <c r="K203" s="16">
        <f>JNJ!D202</f>
        <v>-8.441233596427957E-4</v>
      </c>
      <c r="L203" s="16">
        <f>JNJ!E202</f>
        <v>-0.21271908662998451</v>
      </c>
      <c r="M203" s="16">
        <f>CSX!D202</f>
        <v>-4.8187702470517549E-3</v>
      </c>
      <c r="N203" s="16">
        <f>CSX!E202</f>
        <v>-1.2143301022570423</v>
      </c>
      <c r="O203" s="16">
        <f>'Q6'!C215/252</f>
        <v>8.4126984126984129E-5</v>
      </c>
      <c r="P203" s="16">
        <f t="shared" si="2"/>
        <v>-9.2825034376977983E-4</v>
      </c>
      <c r="Q203" s="16">
        <f t="shared" si="3"/>
        <v>-4.9028972311787392E-3</v>
      </c>
      <c r="R203" s="16">
        <f t="shared" si="4"/>
        <v>-1.344153164275544E-3</v>
      </c>
      <c r="S203" s="16"/>
    </row>
    <row r="204" spans="2:19" ht="15.75" customHeight="1">
      <c r="B204" s="3" t="s">
        <v>318</v>
      </c>
      <c r="C204" s="3">
        <v>2951.42</v>
      </c>
      <c r="D204" s="3">
        <v>2954.92</v>
      </c>
      <c r="E204" s="3">
        <v>2944.05</v>
      </c>
      <c r="F204" s="3">
        <v>2945.35</v>
      </c>
      <c r="G204" s="3">
        <v>2945.35</v>
      </c>
      <c r="H204" s="3">
        <v>3136960000</v>
      </c>
      <c r="I204" s="16">
        <f t="shared" si="0"/>
        <v>-1.7334348561240606E-3</v>
      </c>
      <c r="J204" s="16">
        <f t="shared" si="1"/>
        <v>-0.43682558374326325</v>
      </c>
      <c r="K204" s="16">
        <f>JNJ!D203</f>
        <v>6.803217179941405E-3</v>
      </c>
      <c r="L204" s="16">
        <f>JNJ!E203</f>
        <v>1.714410729345234</v>
      </c>
      <c r="M204" s="16">
        <f>CSX!D203</f>
        <v>-1.4725789965588432E-2</v>
      </c>
      <c r="N204" s="16">
        <f>CSX!E203</f>
        <v>-3.710899071328285</v>
      </c>
      <c r="O204" s="16">
        <f>'Q6'!C216/252</f>
        <v>8.3730158730158723E-5</v>
      </c>
      <c r="P204" s="16">
        <f t="shared" si="2"/>
        <v>6.719487021211246E-3</v>
      </c>
      <c r="Q204" s="16">
        <f t="shared" si="3"/>
        <v>-1.480952012431859E-2</v>
      </c>
      <c r="R204" s="16">
        <f t="shared" si="4"/>
        <v>-1.8171650148542193E-3</v>
      </c>
      <c r="S204" s="16"/>
    </row>
    <row r="205" spans="2:19" ht="15.75" customHeight="1">
      <c r="B205" s="3" t="s">
        <v>319</v>
      </c>
      <c r="C205" s="3">
        <v>2945.78</v>
      </c>
      <c r="D205" s="3">
        <v>2946.52</v>
      </c>
      <c r="E205" s="3">
        <v>2916.01</v>
      </c>
      <c r="F205" s="3">
        <v>2917.38</v>
      </c>
      <c r="G205" s="3">
        <v>2917.38</v>
      </c>
      <c r="H205" s="3">
        <v>3579430000</v>
      </c>
      <c r="I205" s="16">
        <f t="shared" si="0"/>
        <v>-9.5417023155633419E-3</v>
      </c>
      <c r="J205" s="16">
        <f t="shared" si="1"/>
        <v>-2.404508983521962</v>
      </c>
      <c r="K205" s="16">
        <f>JNJ!D204</f>
        <v>8.2145131487219147E-3</v>
      </c>
      <c r="L205" s="16">
        <f>JNJ!E204</f>
        <v>2.0700573134779225</v>
      </c>
      <c r="M205" s="16">
        <f>CSX!D204</f>
        <v>-1.8619249399178969E-2</v>
      </c>
      <c r="N205" s="16">
        <f>CSX!E204</f>
        <v>-4.6920508485930998</v>
      </c>
      <c r="O205" s="16">
        <f>'Q6'!C217/252</f>
        <v>8.3730158730158723E-5</v>
      </c>
      <c r="P205" s="16">
        <f t="shared" si="2"/>
        <v>8.1307829899917566E-3</v>
      </c>
      <c r="Q205" s="16">
        <f t="shared" si="3"/>
        <v>-1.8702979557909127E-2</v>
      </c>
      <c r="R205" s="16">
        <f t="shared" si="4"/>
        <v>-9.6254324742935E-3</v>
      </c>
      <c r="S205" s="16"/>
    </row>
    <row r="206" spans="2:19" ht="15.75" customHeight="1">
      <c r="B206" s="3" t="s">
        <v>320</v>
      </c>
      <c r="C206" s="3">
        <v>2926.07</v>
      </c>
      <c r="D206" s="3">
        <v>2932.59</v>
      </c>
      <c r="E206" s="3">
        <v>2912.99</v>
      </c>
      <c r="F206" s="3">
        <v>2913.78</v>
      </c>
      <c r="G206" s="3">
        <v>2913.78</v>
      </c>
      <c r="H206" s="3">
        <v>3511350000</v>
      </c>
      <c r="I206" s="16">
        <f t="shared" si="0"/>
        <v>-1.2347459021461497E-3</v>
      </c>
      <c r="J206" s="16">
        <f t="shared" si="1"/>
        <v>-0.31115596734082973</v>
      </c>
      <c r="K206" s="16">
        <f>JNJ!D205</f>
        <v>-1.6708180896321805E-2</v>
      </c>
      <c r="L206" s="16">
        <f>JNJ!E205</f>
        <v>-4.2104615858730945</v>
      </c>
      <c r="M206" s="16">
        <f>CSX!D205</f>
        <v>1.1822458285813899E-3</v>
      </c>
      <c r="N206" s="16">
        <f>CSX!E205</f>
        <v>0.29792594880251022</v>
      </c>
      <c r="O206" s="16">
        <f>'Q6'!C218/252</f>
        <v>8.6904761904761904E-5</v>
      </c>
      <c r="P206" s="16">
        <f t="shared" si="2"/>
        <v>-1.6795085658226565E-2</v>
      </c>
      <c r="Q206" s="16">
        <f t="shared" si="3"/>
        <v>1.0953410666766279E-3</v>
      </c>
      <c r="R206" s="16">
        <f t="shared" si="4"/>
        <v>-1.3216506640509116E-3</v>
      </c>
      <c r="S206" s="16"/>
    </row>
    <row r="207" spans="2:19" ht="15.75" customHeight="1">
      <c r="B207" s="3" t="s">
        <v>321</v>
      </c>
      <c r="C207" s="3">
        <v>2919.66</v>
      </c>
      <c r="D207" s="3">
        <v>2929.3</v>
      </c>
      <c r="E207" s="3">
        <v>2918.57</v>
      </c>
      <c r="F207" s="3">
        <v>2924.92</v>
      </c>
      <c r="G207" s="3">
        <v>2924.92</v>
      </c>
      <c r="H207" s="3">
        <v>3162500000</v>
      </c>
      <c r="I207" s="16">
        <f t="shared" si="0"/>
        <v>3.8159225573172161E-3</v>
      </c>
      <c r="J207" s="16">
        <f t="shared" si="1"/>
        <v>0.96161248444393843</v>
      </c>
      <c r="K207" s="16">
        <f>JNJ!D206</f>
        <v>-8.2114509545425513E-3</v>
      </c>
      <c r="L207" s="16">
        <f>JNJ!E206</f>
        <v>-2.0692856405447229</v>
      </c>
      <c r="M207" s="16">
        <f>CSX!D206</f>
        <v>3.5380427795817216E-3</v>
      </c>
      <c r="N207" s="16">
        <f>CSX!E206</f>
        <v>0.89158678045459383</v>
      </c>
      <c r="O207" s="16">
        <f>'Q6'!C219/252</f>
        <v>8.6507936507936511E-5</v>
      </c>
      <c r="P207" s="16">
        <f t="shared" si="2"/>
        <v>-8.297958891050488E-3</v>
      </c>
      <c r="Q207" s="16">
        <f t="shared" si="3"/>
        <v>3.4515348430737853E-3</v>
      </c>
      <c r="R207" s="16">
        <f t="shared" si="4"/>
        <v>3.7294146208092793E-3</v>
      </c>
      <c r="S207" s="16"/>
    </row>
    <row r="208" spans="2:19" ht="15.75" customHeight="1">
      <c r="B208" s="3" t="s">
        <v>322</v>
      </c>
      <c r="C208" s="3">
        <v>2932.94</v>
      </c>
      <c r="D208" s="3">
        <v>2943.98</v>
      </c>
      <c r="E208" s="3">
        <v>2929.05</v>
      </c>
      <c r="F208" s="3">
        <v>2941.76</v>
      </c>
      <c r="G208" s="3">
        <v>2941.76</v>
      </c>
      <c r="H208" s="3">
        <v>5422650000</v>
      </c>
      <c r="I208" s="16">
        <f t="shared" si="0"/>
        <v>5.7409118108132217E-3</v>
      </c>
      <c r="J208" s="16">
        <f t="shared" si="1"/>
        <v>1.4467097763249319</v>
      </c>
      <c r="K208" s="16">
        <f>JNJ!D207</f>
        <v>-1.0072571590592366E-2</v>
      </c>
      <c r="L208" s="16">
        <f>JNJ!E207</f>
        <v>-2.5382880408292761</v>
      </c>
      <c r="M208" s="16">
        <f>CSX!D207</f>
        <v>1.1962167187587358E-2</v>
      </c>
      <c r="N208" s="16">
        <f>CSX!E207</f>
        <v>3.0144661312720142</v>
      </c>
      <c r="O208" s="16">
        <f>'Q6'!C220/252</f>
        <v>8.6111111111111119E-5</v>
      </c>
      <c r="P208" s="16">
        <f t="shared" si="2"/>
        <v>-1.0158682701703477E-2</v>
      </c>
      <c r="Q208" s="16">
        <f t="shared" si="3"/>
        <v>1.1876056076476247E-2</v>
      </c>
      <c r="R208" s="16">
        <f t="shared" si="4"/>
        <v>5.6548006997021102E-3</v>
      </c>
      <c r="S208" s="16"/>
    </row>
    <row r="209" spans="2:19" ht="15.75" customHeight="1">
      <c r="B209" s="3" t="s">
        <v>323</v>
      </c>
      <c r="C209" s="3">
        <v>2971.41</v>
      </c>
      <c r="D209" s="3">
        <v>2977.93</v>
      </c>
      <c r="E209" s="3">
        <v>2952.22</v>
      </c>
      <c r="F209" s="3">
        <v>2964.33</v>
      </c>
      <c r="G209" s="3">
        <v>2964.33</v>
      </c>
      <c r="H209" s="3">
        <v>3524860000</v>
      </c>
      <c r="I209" s="16">
        <f t="shared" si="0"/>
        <v>7.6429955755801899E-3</v>
      </c>
      <c r="J209" s="16">
        <f t="shared" si="1"/>
        <v>1.9260348850462079</v>
      </c>
      <c r="K209" s="16">
        <f>JNJ!D208</f>
        <v>5.7423900694020561E-4</v>
      </c>
      <c r="L209" s="16">
        <f>JNJ!E208</f>
        <v>0.14470822974893183</v>
      </c>
      <c r="M209" s="16">
        <f>CSX!D208</f>
        <v>1.6153849098157244E-2</v>
      </c>
      <c r="N209" s="16">
        <f>CSX!E208</f>
        <v>4.0707699727356257</v>
      </c>
      <c r="O209" s="16">
        <f>'Q6'!C221/252</f>
        <v>8.7698412698412689E-5</v>
      </c>
      <c r="P209" s="16">
        <f t="shared" si="2"/>
        <v>4.8654059424179291E-4</v>
      </c>
      <c r="Q209" s="16">
        <f t="shared" si="3"/>
        <v>1.606615068545883E-2</v>
      </c>
      <c r="R209" s="16">
        <f t="shared" si="4"/>
        <v>7.5552971628817774E-3</v>
      </c>
      <c r="S209" s="16"/>
    </row>
    <row r="210" spans="2:19" ht="15.75" customHeight="1">
      <c r="B210" s="3" t="s">
        <v>324</v>
      </c>
      <c r="C210" s="3">
        <v>2964.66</v>
      </c>
      <c r="D210" s="3">
        <v>2973.21</v>
      </c>
      <c r="E210" s="3">
        <v>2955.92</v>
      </c>
      <c r="F210" s="3">
        <v>2973.01</v>
      </c>
      <c r="G210" s="3">
        <v>2973.01</v>
      </c>
      <c r="H210" s="3">
        <v>3224490000</v>
      </c>
      <c r="I210" s="16">
        <f t="shared" si="0"/>
        <v>2.9238703472561083E-3</v>
      </c>
      <c r="J210" s="16">
        <f t="shared" si="1"/>
        <v>0.73681532750853929</v>
      </c>
      <c r="K210" s="16">
        <f>JNJ!D209</f>
        <v>4.7960741097240961E-3</v>
      </c>
      <c r="L210" s="16">
        <f>JNJ!E209</f>
        <v>1.2086106756504722</v>
      </c>
      <c r="M210" s="16">
        <f>CSX!D209</f>
        <v>-4.4609734001788467E-3</v>
      </c>
      <c r="N210" s="16">
        <f>CSX!E209</f>
        <v>-1.1241652968450693</v>
      </c>
      <c r="O210" s="16">
        <f>'Q6'!C222/252</f>
        <v>8.9285714285714286E-5</v>
      </c>
      <c r="P210" s="16">
        <f t="shared" si="2"/>
        <v>4.7067883954383816E-3</v>
      </c>
      <c r="Q210" s="16">
        <f t="shared" si="3"/>
        <v>-4.5502591144645612E-3</v>
      </c>
      <c r="R210" s="16">
        <f t="shared" si="4"/>
        <v>2.8345846329703938E-3</v>
      </c>
      <c r="S210" s="16"/>
    </row>
    <row r="211" spans="2:19" ht="15.75" customHeight="1">
      <c r="B211" s="3" t="s">
        <v>325</v>
      </c>
      <c r="C211" s="3">
        <v>2978.08</v>
      </c>
      <c r="D211" s="3">
        <v>2995.84</v>
      </c>
      <c r="E211" s="3">
        <v>2977.96</v>
      </c>
      <c r="F211" s="3">
        <v>2995.82</v>
      </c>
      <c r="G211" s="3">
        <v>2995.82</v>
      </c>
      <c r="H211" s="3">
        <v>1963570000</v>
      </c>
      <c r="I211" s="16">
        <f t="shared" si="0"/>
        <v>7.6430761271929189E-3</v>
      </c>
      <c r="J211" s="16">
        <f t="shared" si="1"/>
        <v>1.9260551840526157</v>
      </c>
      <c r="K211" s="16">
        <f>JNJ!D210</f>
        <v>1.4955870705732467E-2</v>
      </c>
      <c r="L211" s="16">
        <f>JNJ!E210</f>
        <v>3.7688794178445817</v>
      </c>
      <c r="M211" s="16">
        <f>CSX!D210</f>
        <v>5.0967604575903021E-3</v>
      </c>
      <c r="N211" s="16">
        <f>CSX!E210</f>
        <v>1.2843836353127562</v>
      </c>
      <c r="O211" s="16">
        <f>'Q6'!C223/252</f>
        <v>8.9682539682539678E-5</v>
      </c>
      <c r="P211" s="16">
        <f t="shared" si="2"/>
        <v>1.4866188166049928E-2</v>
      </c>
      <c r="Q211" s="16">
        <f t="shared" si="3"/>
        <v>5.0070779179077624E-3</v>
      </c>
      <c r="R211" s="16">
        <f t="shared" si="4"/>
        <v>7.5533935875103791E-3</v>
      </c>
      <c r="S211" s="16"/>
    </row>
    <row r="212" spans="2:19" ht="15.75" customHeight="1">
      <c r="B212" s="3" t="s">
        <v>326</v>
      </c>
      <c r="C212" s="3">
        <v>2984.25</v>
      </c>
      <c r="D212" s="3">
        <v>2994.03</v>
      </c>
      <c r="E212" s="3">
        <v>2967.97</v>
      </c>
      <c r="F212" s="3">
        <v>2990.41</v>
      </c>
      <c r="G212" s="3">
        <v>2990.41</v>
      </c>
      <c r="H212" s="3">
        <v>2434680000</v>
      </c>
      <c r="I212" s="16">
        <f t="shared" si="0"/>
        <v>-1.8074819954691978E-3</v>
      </c>
      <c r="J212" s="16">
        <f t="shared" si="1"/>
        <v>-0.45548546285823788</v>
      </c>
      <c r="K212" s="16">
        <f>JNJ!D211</f>
        <v>-1.1106859367421179E-2</v>
      </c>
      <c r="L212" s="16">
        <f>JNJ!E211</f>
        <v>-2.7989285605901371</v>
      </c>
      <c r="M212" s="16">
        <f>CSX!D211</f>
        <v>-3.5650028867227393E-3</v>
      </c>
      <c r="N212" s="16">
        <f>CSX!E211</f>
        <v>-0.89838072745413033</v>
      </c>
      <c r="O212" s="16">
        <f>'Q6'!C224/252</f>
        <v>8.8492063492063487E-5</v>
      </c>
      <c r="P212" s="16">
        <f t="shared" si="2"/>
        <v>-1.1195351430913242E-2</v>
      </c>
      <c r="Q212" s="16">
        <f t="shared" si="3"/>
        <v>-3.6534949502148029E-3</v>
      </c>
      <c r="R212" s="16">
        <f t="shared" si="4"/>
        <v>-1.8959740589612614E-3</v>
      </c>
      <c r="S212" s="16"/>
    </row>
    <row r="213" spans="2:19" ht="15.75" customHeight="1">
      <c r="B213" s="3" t="s">
        <v>327</v>
      </c>
      <c r="C213" s="3">
        <v>2979.77</v>
      </c>
      <c r="D213" s="3">
        <v>2980.76</v>
      </c>
      <c r="E213" s="3">
        <v>2970.09</v>
      </c>
      <c r="F213" s="3">
        <v>2975.95</v>
      </c>
      <c r="G213" s="3">
        <v>2975.95</v>
      </c>
      <c r="H213" s="3">
        <v>2922360000</v>
      </c>
      <c r="I213" s="16">
        <f t="shared" si="0"/>
        <v>-4.8471859933760311E-3</v>
      </c>
      <c r="J213" s="16">
        <f t="shared" si="1"/>
        <v>-1.2214908703307599</v>
      </c>
      <c r="K213" s="16">
        <f>JNJ!D212</f>
        <v>2.8416298843223632E-3</v>
      </c>
      <c r="L213" s="16">
        <f>JNJ!E212</f>
        <v>0.71609073084923558</v>
      </c>
      <c r="M213" s="16">
        <f>CSX!D212</f>
        <v>-1.516539046729736E-2</v>
      </c>
      <c r="N213" s="16">
        <f>CSX!E212</f>
        <v>-3.8216783977589346</v>
      </c>
      <c r="O213" s="16">
        <f>'Q6'!C225/252</f>
        <v>8.8095238095238095E-5</v>
      </c>
      <c r="P213" s="16">
        <f t="shared" si="2"/>
        <v>2.753534646227125E-3</v>
      </c>
      <c r="Q213" s="16">
        <f t="shared" si="3"/>
        <v>-1.5253485705392597E-2</v>
      </c>
      <c r="R213" s="16">
        <f t="shared" si="4"/>
        <v>-4.9352812314712689E-3</v>
      </c>
      <c r="S213" s="16"/>
    </row>
    <row r="214" spans="2:19" ht="15.75" customHeight="1">
      <c r="B214" s="3" t="s">
        <v>328</v>
      </c>
      <c r="C214" s="3">
        <v>2965.52</v>
      </c>
      <c r="D214" s="3">
        <v>2981.9</v>
      </c>
      <c r="E214" s="3">
        <v>2963.44</v>
      </c>
      <c r="F214" s="3">
        <v>2979.63</v>
      </c>
      <c r="G214" s="3">
        <v>2979.63</v>
      </c>
      <c r="H214" s="3">
        <v>3033330000</v>
      </c>
      <c r="I214" s="16">
        <f t="shared" si="0"/>
        <v>1.2358159804265049E-3</v>
      </c>
      <c r="J214" s="16">
        <f t="shared" si="1"/>
        <v>0.31142562706747923</v>
      </c>
      <c r="K214" s="16">
        <f>JNJ!D213</f>
        <v>3.1161609415948314E-3</v>
      </c>
      <c r="L214" s="16">
        <f>JNJ!E213</f>
        <v>0.78527255728189749</v>
      </c>
      <c r="M214" s="16">
        <f>CSX!D213</f>
        <v>-6.7568268298469521E-3</v>
      </c>
      <c r="N214" s="16">
        <f>CSX!E213</f>
        <v>-1.7027203611214319</v>
      </c>
      <c r="O214" s="16">
        <f>'Q6'!C226/252</f>
        <v>8.6507936507936511E-5</v>
      </c>
      <c r="P214" s="16">
        <f t="shared" si="2"/>
        <v>3.0296530050868947E-3</v>
      </c>
      <c r="Q214" s="16">
        <f t="shared" si="3"/>
        <v>-6.8433347663548888E-3</v>
      </c>
      <c r="R214" s="16">
        <f t="shared" si="4"/>
        <v>1.1493080439185684E-3</v>
      </c>
      <c r="S214" s="16"/>
    </row>
    <row r="215" spans="2:19" ht="15.75" customHeight="1">
      <c r="B215" s="3" t="s">
        <v>329</v>
      </c>
      <c r="C215" s="3">
        <v>2989.3</v>
      </c>
      <c r="D215" s="3">
        <v>3002.98</v>
      </c>
      <c r="E215" s="3">
        <v>2984.62</v>
      </c>
      <c r="F215" s="3">
        <v>2993.07</v>
      </c>
      <c r="G215" s="3">
        <v>2993.07</v>
      </c>
      <c r="H215" s="3">
        <v>3157800000</v>
      </c>
      <c r="I215" s="16">
        <f t="shared" si="0"/>
        <v>4.5004847673177414E-3</v>
      </c>
      <c r="J215" s="16">
        <f t="shared" si="1"/>
        <v>1.1341221613640708</v>
      </c>
      <c r="K215" s="16">
        <f>JNJ!D214</f>
        <v>-1.4151746901952531E-3</v>
      </c>
      <c r="L215" s="16">
        <f>JNJ!E214</f>
        <v>-0.35662402192920378</v>
      </c>
      <c r="M215" s="16">
        <f>CSX!D214</f>
        <v>-1.5656930868058385E-3</v>
      </c>
      <c r="N215" s="16">
        <f>CSX!E214</f>
        <v>-0.39455465787507132</v>
      </c>
      <c r="O215" s="16">
        <f>'Q6'!C227/252</f>
        <v>8.6111111111111119E-5</v>
      </c>
      <c r="P215" s="16">
        <f t="shared" si="2"/>
        <v>-1.5012858013063641E-3</v>
      </c>
      <c r="Q215" s="16">
        <f t="shared" si="3"/>
        <v>-1.6518041979169495E-3</v>
      </c>
      <c r="R215" s="16">
        <f t="shared" si="4"/>
        <v>4.4143736562066299E-3</v>
      </c>
      <c r="S215" s="16"/>
    </row>
    <row r="216" spans="2:19" ht="15.75" customHeight="1">
      <c r="B216" s="3" t="s">
        <v>330</v>
      </c>
      <c r="C216" s="3">
        <v>2999.62</v>
      </c>
      <c r="D216" s="3">
        <v>3002.33</v>
      </c>
      <c r="E216" s="3">
        <v>2988.8</v>
      </c>
      <c r="F216" s="3">
        <v>2999.91</v>
      </c>
      <c r="G216" s="3">
        <v>2999.91</v>
      </c>
      <c r="H216" s="3">
        <v>3155710000</v>
      </c>
      <c r="I216" s="16">
        <f t="shared" si="0"/>
        <v>2.2826717159195975E-3</v>
      </c>
      <c r="J216" s="16">
        <f t="shared" si="1"/>
        <v>0.57523327241173861</v>
      </c>
      <c r="K216" s="16">
        <f>JNJ!D215</f>
        <v>-7.8203431880054571E-3</v>
      </c>
      <c r="L216" s="16">
        <f>JNJ!E215</f>
        <v>-1.9707264833773752</v>
      </c>
      <c r="M216" s="16">
        <f>CSX!D215</f>
        <v>8.7109892016170466E-3</v>
      </c>
      <c r="N216" s="16">
        <f>CSX!E215</f>
        <v>2.1951692788074957</v>
      </c>
      <c r="O216" s="16">
        <f>'Q6'!C228/252</f>
        <v>8.5714285714285713E-5</v>
      </c>
      <c r="P216" s="16">
        <f t="shared" si="2"/>
        <v>-7.9060574737197433E-3</v>
      </c>
      <c r="Q216" s="16">
        <f t="shared" si="3"/>
        <v>8.6252749159027604E-3</v>
      </c>
      <c r="R216" s="16">
        <f t="shared" si="4"/>
        <v>2.1969574302053117E-3</v>
      </c>
      <c r="S216" s="16"/>
    </row>
    <row r="217" spans="2:19" ht="15.75" customHeight="1">
      <c r="B217" s="3" t="s">
        <v>331</v>
      </c>
      <c r="C217" s="3">
        <v>3003.36</v>
      </c>
      <c r="D217" s="3">
        <v>3013.92</v>
      </c>
      <c r="E217" s="3">
        <v>3001.87</v>
      </c>
      <c r="F217" s="3">
        <v>3013.77</v>
      </c>
      <c r="G217" s="3">
        <v>3013.77</v>
      </c>
      <c r="H217" s="3">
        <v>2984140000</v>
      </c>
      <c r="I217" s="16">
        <f t="shared" si="0"/>
        <v>4.6094985236418001E-3</v>
      </c>
      <c r="J217" s="16">
        <f t="shared" si="1"/>
        <v>1.1615936279577337</v>
      </c>
      <c r="K217" s="16">
        <f>JNJ!D216</f>
        <v>-4.2351817440701579E-2</v>
      </c>
      <c r="L217" s="16">
        <f>JNJ!E216</f>
        <v>-10.672657995056799</v>
      </c>
      <c r="M217" s="16">
        <f>CSX!D216</f>
        <v>1.7070227704325668E-2</v>
      </c>
      <c r="N217" s="16">
        <f>CSX!E216</f>
        <v>4.3016973814900679</v>
      </c>
      <c r="O217" s="16">
        <f>'Q6'!C229/252</f>
        <v>8.6111111111111119E-5</v>
      </c>
      <c r="P217" s="16">
        <f t="shared" si="2"/>
        <v>-4.2437928551812693E-2</v>
      </c>
      <c r="Q217" s="16">
        <f t="shared" si="3"/>
        <v>1.6984116593214558E-2</v>
      </c>
      <c r="R217" s="16">
        <f t="shared" si="4"/>
        <v>4.5233874125306887E-3</v>
      </c>
      <c r="S217" s="16"/>
    </row>
    <row r="218" spans="2:19" ht="15.75" customHeight="1">
      <c r="B218" s="3" t="s">
        <v>332</v>
      </c>
      <c r="C218" s="3">
        <v>3017.8</v>
      </c>
      <c r="D218" s="3">
        <v>3017.8</v>
      </c>
      <c r="E218" s="3">
        <v>3008.77</v>
      </c>
      <c r="F218" s="3">
        <v>3014.3</v>
      </c>
      <c r="G218" s="3">
        <v>3014.3</v>
      </c>
      <c r="H218" s="3">
        <v>2876100000</v>
      </c>
      <c r="I218" s="16">
        <f t="shared" si="0"/>
        <v>1.7584401022740885E-4</v>
      </c>
      <c r="J218" s="16">
        <f t="shared" si="1"/>
        <v>4.431269057730703E-2</v>
      </c>
      <c r="K218" s="16">
        <f>JNJ!D217</f>
        <v>3.0482421782924702E-3</v>
      </c>
      <c r="L218" s="16">
        <f>JNJ!E217</f>
        <v>0.7681570289297025</v>
      </c>
      <c r="M218" s="16">
        <f>CSX!D217</f>
        <v>-1.0185712010069446E-3</v>
      </c>
      <c r="N218" s="16">
        <f>CSX!E217</f>
        <v>-0.25667994265375005</v>
      </c>
      <c r="O218" s="16">
        <f>'Q6'!C230/252</f>
        <v>8.5714285714285713E-5</v>
      </c>
      <c r="P218" s="16">
        <f t="shared" si="2"/>
        <v>2.9625278925781845E-3</v>
      </c>
      <c r="Q218" s="16">
        <f t="shared" si="3"/>
        <v>-1.1042854867212304E-3</v>
      </c>
      <c r="R218" s="16">
        <f t="shared" si="4"/>
        <v>9.0129724513123138E-5</v>
      </c>
      <c r="S218" s="16"/>
    </row>
    <row r="219" spans="2:19" ht="15.75" customHeight="1">
      <c r="B219" s="3" t="s">
        <v>333</v>
      </c>
      <c r="C219" s="3">
        <v>3012.13</v>
      </c>
      <c r="D219" s="3">
        <v>3015.02</v>
      </c>
      <c r="E219" s="3">
        <v>3001.15</v>
      </c>
      <c r="F219" s="3">
        <v>3004.04</v>
      </c>
      <c r="G219" s="3">
        <v>3004.04</v>
      </c>
      <c r="H219" s="3">
        <v>3297030000</v>
      </c>
      <c r="I219" s="16">
        <f t="shared" si="0"/>
        <v>-3.4095813595054242E-3</v>
      </c>
      <c r="J219" s="16">
        <f t="shared" si="1"/>
        <v>-0.85921450259536691</v>
      </c>
      <c r="K219" s="16">
        <f>JNJ!D218</f>
        <v>-1.6541834059142699E-2</v>
      </c>
      <c r="L219" s="16">
        <f>JNJ!E218</f>
        <v>-4.1685421829039599</v>
      </c>
      <c r="M219" s="16">
        <f>CSX!D218</f>
        <v>1.3287243287558304E-2</v>
      </c>
      <c r="N219" s="16">
        <f>CSX!E218</f>
        <v>3.3483853084646928</v>
      </c>
      <c r="O219" s="16">
        <f>'Q6'!C231/252</f>
        <v>8.4523809523809522E-5</v>
      </c>
      <c r="P219" s="16">
        <f t="shared" si="2"/>
        <v>-1.6626357868666508E-2</v>
      </c>
      <c r="Q219" s="16">
        <f t="shared" si="3"/>
        <v>1.3202719478034494E-2</v>
      </c>
      <c r="R219" s="16">
        <f t="shared" si="4"/>
        <v>-3.4941051690292337E-3</v>
      </c>
      <c r="S219" s="16"/>
    </row>
    <row r="220" spans="2:19" ht="15.75" customHeight="1">
      <c r="B220" s="3" t="s">
        <v>334</v>
      </c>
      <c r="C220" s="3">
        <v>3005.1</v>
      </c>
      <c r="D220" s="3">
        <v>3005.26</v>
      </c>
      <c r="E220" s="3">
        <v>2984.25</v>
      </c>
      <c r="F220" s="3">
        <v>2984.42</v>
      </c>
      <c r="G220" s="3">
        <v>2984.42</v>
      </c>
      <c r="H220" s="3">
        <v>3185650000</v>
      </c>
      <c r="I220" s="16">
        <f t="shared" si="0"/>
        <v>-6.5526262851549463E-3</v>
      </c>
      <c r="J220" s="16">
        <f t="shared" si="1"/>
        <v>-1.6512618238590464</v>
      </c>
      <c r="K220" s="16">
        <f>JNJ!D219</f>
        <v>-4.8418266778973958E-3</v>
      </c>
      <c r="L220" s="16">
        <f>JNJ!E219</f>
        <v>-1.2201403228301437</v>
      </c>
      <c r="M220" s="16">
        <f>CSX!D219</f>
        <v>-0.10836836997539166</v>
      </c>
      <c r="N220" s="16">
        <f>CSX!E219</f>
        <v>-27.308829233798701</v>
      </c>
      <c r="O220" s="16">
        <f>'Q6'!C232/252</f>
        <v>8.3730158730158723E-5</v>
      </c>
      <c r="P220" s="16">
        <f t="shared" si="2"/>
        <v>-4.9255568366275548E-3</v>
      </c>
      <c r="Q220" s="16">
        <f t="shared" si="3"/>
        <v>-0.10845210013412182</v>
      </c>
      <c r="R220" s="16">
        <f t="shared" si="4"/>
        <v>-6.6363564438851053E-3</v>
      </c>
      <c r="S220" s="16"/>
    </row>
    <row r="221" spans="2:19" ht="15.75" customHeight="1">
      <c r="B221" s="3" t="s">
        <v>335</v>
      </c>
      <c r="C221" s="3">
        <v>2978.87</v>
      </c>
      <c r="D221" s="3">
        <v>2998.28</v>
      </c>
      <c r="E221" s="3">
        <v>2973.09</v>
      </c>
      <c r="F221" s="3">
        <v>2995.11</v>
      </c>
      <c r="G221" s="3">
        <v>2995.11</v>
      </c>
      <c r="H221" s="3">
        <v>3369820000</v>
      </c>
      <c r="I221" s="16">
        <f t="shared" si="0"/>
        <v>3.5755356654507981E-3</v>
      </c>
      <c r="J221" s="16">
        <f t="shared" si="1"/>
        <v>0.90103498769360113</v>
      </c>
      <c r="K221" s="16">
        <f>JNJ!D220</f>
        <v>1.5914543380459831E-3</v>
      </c>
      <c r="L221" s="16">
        <f>JNJ!E220</f>
        <v>0.40104649318758773</v>
      </c>
      <c r="M221" s="16">
        <f>CSX!D220</f>
        <v>6.2845090670863015E-3</v>
      </c>
      <c r="N221" s="16">
        <f>CSX!E220</f>
        <v>1.5836962849057481</v>
      </c>
      <c r="O221" s="16">
        <f>'Q6'!C233/252</f>
        <v>8.3730158730158723E-5</v>
      </c>
      <c r="P221" s="16">
        <f t="shared" si="2"/>
        <v>1.5077241793158243E-3</v>
      </c>
      <c r="Q221" s="16">
        <f t="shared" si="3"/>
        <v>6.2007789083561426E-3</v>
      </c>
      <c r="R221" s="16">
        <f t="shared" si="4"/>
        <v>3.4918055067206396E-3</v>
      </c>
      <c r="S221" s="16"/>
    </row>
    <row r="222" spans="2:19" ht="15.75" customHeight="1">
      <c r="B222" s="3" t="s">
        <v>336</v>
      </c>
      <c r="C222" s="3">
        <v>3004.26</v>
      </c>
      <c r="D222" s="3">
        <v>3006.02</v>
      </c>
      <c r="E222" s="3">
        <v>2975.86</v>
      </c>
      <c r="F222" s="3">
        <v>2976.61</v>
      </c>
      <c r="G222" s="3">
        <v>2976.61</v>
      </c>
      <c r="H222" s="3">
        <v>3285890000</v>
      </c>
      <c r="I222" s="16">
        <f t="shared" si="0"/>
        <v>-6.1958896877547841E-3</v>
      </c>
      <c r="J222" s="16">
        <f t="shared" si="1"/>
        <v>-1.5613642013142055</v>
      </c>
      <c r="K222" s="16">
        <f>JNJ!D221</f>
        <v>-1.3415878559439905E-2</v>
      </c>
      <c r="L222" s="16">
        <f>JNJ!E221</f>
        <v>-3.380801396978856</v>
      </c>
      <c r="M222" s="16">
        <f>CSX!D221</f>
        <v>-2.1388024479045566E-2</v>
      </c>
      <c r="N222" s="16">
        <f>CSX!E221</f>
        <v>-5.3897821687194822</v>
      </c>
      <c r="O222" s="16">
        <f>'Q6'!C234/252</f>
        <v>8.4523809523809522E-5</v>
      </c>
      <c r="P222" s="16">
        <f t="shared" si="2"/>
        <v>-1.3500402368963715E-2</v>
      </c>
      <c r="Q222" s="16">
        <f t="shared" si="3"/>
        <v>-2.1472548288569374E-2</v>
      </c>
      <c r="R222" s="16">
        <f t="shared" si="4"/>
        <v>-6.2804134972785936E-3</v>
      </c>
      <c r="S222" s="16"/>
    </row>
    <row r="223" spans="2:19" ht="15.75" customHeight="1">
      <c r="B223" s="3" t="s">
        <v>337</v>
      </c>
      <c r="C223" s="3">
        <v>2981.93</v>
      </c>
      <c r="D223" s="3">
        <v>2990.71</v>
      </c>
      <c r="E223" s="3">
        <v>2976.65</v>
      </c>
      <c r="F223" s="3">
        <v>2985.03</v>
      </c>
      <c r="G223" s="3">
        <v>2985.03</v>
      </c>
      <c r="H223" s="3">
        <v>3016200000</v>
      </c>
      <c r="I223" s="16">
        <f t="shared" si="0"/>
        <v>2.8247279603128136E-3</v>
      </c>
      <c r="J223" s="16">
        <f t="shared" si="1"/>
        <v>0.71183144599882908</v>
      </c>
      <c r="K223" s="16">
        <f>JNJ!D222</f>
        <v>-1.2898525802407308E-2</v>
      </c>
      <c r="L223" s="16">
        <f>JNJ!E222</f>
        <v>-3.2504285022066415</v>
      </c>
      <c r="M223" s="16">
        <f>CSX!D222</f>
        <v>8.6384597167434816E-3</v>
      </c>
      <c r="N223" s="16">
        <f>CSX!E222</f>
        <v>2.1768918486193574</v>
      </c>
      <c r="O223" s="16">
        <f>'Q6'!C235/252</f>
        <v>8.4126984126984129E-5</v>
      </c>
      <c r="P223" s="16">
        <f t="shared" si="2"/>
        <v>-1.2982652786534292E-2</v>
      </c>
      <c r="Q223" s="16">
        <f t="shared" si="3"/>
        <v>8.5543327326164983E-3</v>
      </c>
      <c r="R223" s="16">
        <f t="shared" si="4"/>
        <v>2.7406009761858294E-3</v>
      </c>
      <c r="S223" s="16"/>
    </row>
    <row r="224" spans="2:19" ht="15.75" customHeight="1">
      <c r="B224" s="3" t="s">
        <v>338</v>
      </c>
      <c r="C224" s="3">
        <v>2994.74</v>
      </c>
      <c r="D224" s="3">
        <v>3005.9</v>
      </c>
      <c r="E224" s="3">
        <v>2988.56</v>
      </c>
      <c r="F224" s="3">
        <v>3005.47</v>
      </c>
      <c r="G224" s="3">
        <v>3005.47</v>
      </c>
      <c r="H224" s="3">
        <v>3333810000</v>
      </c>
      <c r="I224" s="16">
        <f t="shared" si="0"/>
        <v>6.8241647017276323E-3</v>
      </c>
      <c r="J224" s="16">
        <f t="shared" si="1"/>
        <v>1.7196895048353633</v>
      </c>
      <c r="K224" s="16">
        <f>JNJ!D223</f>
        <v>1.553481272448755E-3</v>
      </c>
      <c r="L224" s="16">
        <f>JNJ!E223</f>
        <v>0.39147728065708626</v>
      </c>
      <c r="M224" s="16">
        <f>CSX!D223</f>
        <v>-1.39145683847984E-2</v>
      </c>
      <c r="N224" s="16">
        <f>CSX!E223</f>
        <v>-3.5064712329691967</v>
      </c>
      <c r="O224" s="16">
        <f>'Q6'!C236/252</f>
        <v>8.3333333333333344E-5</v>
      </c>
      <c r="P224" s="16">
        <f t="shared" si="2"/>
        <v>1.4701479391154217E-3</v>
      </c>
      <c r="Q224" s="16">
        <f t="shared" si="3"/>
        <v>-1.3997901718131733E-2</v>
      </c>
      <c r="R224" s="16">
        <f t="shared" si="4"/>
        <v>6.7408313683942987E-3</v>
      </c>
      <c r="S224" s="16"/>
    </row>
    <row r="225" spans="2:19" ht="15.75" customHeight="1">
      <c r="B225" s="3" t="s">
        <v>339</v>
      </c>
      <c r="C225" s="3">
        <v>2998.77</v>
      </c>
      <c r="D225" s="3">
        <v>3019.59</v>
      </c>
      <c r="E225" s="3">
        <v>2996.82</v>
      </c>
      <c r="F225" s="3">
        <v>3019.56</v>
      </c>
      <c r="G225" s="3">
        <v>3019.56</v>
      </c>
      <c r="H225" s="3">
        <v>3433220000</v>
      </c>
      <c r="I225" s="16">
        <f t="shared" si="0"/>
        <v>4.6771636608934396E-3</v>
      </c>
      <c r="J225" s="16">
        <f t="shared" si="1"/>
        <v>1.1786452425451468</v>
      </c>
      <c r="K225" s="16">
        <f>JNJ!D224</f>
        <v>7.2694998242346367E-3</v>
      </c>
      <c r="L225" s="16">
        <f>JNJ!E224</f>
        <v>1.8319139557071284</v>
      </c>
      <c r="M225" s="16">
        <f>CSX!D224</f>
        <v>-1.0347843913815633E-2</v>
      </c>
      <c r="N225" s="16">
        <f>CSX!E224</f>
        <v>-2.6076566662815397</v>
      </c>
      <c r="O225" s="16">
        <f>'Q6'!C237/252</f>
        <v>8.5714285714285713E-5</v>
      </c>
      <c r="P225" s="16">
        <f t="shared" si="2"/>
        <v>7.1837855385203514E-3</v>
      </c>
      <c r="Q225" s="16">
        <f t="shared" si="3"/>
        <v>-1.0433558199529919E-2</v>
      </c>
      <c r="R225" s="16">
        <f t="shared" si="4"/>
        <v>4.5914493751791543E-3</v>
      </c>
      <c r="S225" s="16"/>
    </row>
    <row r="226" spans="2:19" ht="15.75" customHeight="1">
      <c r="B226" s="3" t="s">
        <v>340</v>
      </c>
      <c r="C226" s="3">
        <v>3016.26</v>
      </c>
      <c r="D226" s="3">
        <v>3016.31</v>
      </c>
      <c r="E226" s="3">
        <v>2997.24</v>
      </c>
      <c r="F226" s="3">
        <v>3003.67</v>
      </c>
      <c r="G226" s="3">
        <v>3003.67</v>
      </c>
      <c r="H226" s="3">
        <v>3657050000</v>
      </c>
      <c r="I226" s="16">
        <f t="shared" si="0"/>
        <v>-5.276251069020221E-3</v>
      </c>
      <c r="J226" s="16">
        <f t="shared" si="1"/>
        <v>-1.3296152693930956</v>
      </c>
      <c r="K226" s="16">
        <f>JNJ!D225</f>
        <v>1.0272263892910921E-2</v>
      </c>
      <c r="L226" s="16">
        <f>JNJ!E225</f>
        <v>2.5886105010135521</v>
      </c>
      <c r="M226" s="16">
        <f>CSX!D225</f>
        <v>4.036841801895355E-3</v>
      </c>
      <c r="N226" s="16">
        <f>CSX!E225</f>
        <v>1.0172841340776295</v>
      </c>
      <c r="O226" s="16">
        <f>'Q6'!C238/252</f>
        <v>8.4523809523809522E-5</v>
      </c>
      <c r="P226" s="16">
        <f t="shared" si="2"/>
        <v>1.018774008338711E-2</v>
      </c>
      <c r="Q226" s="16">
        <f t="shared" si="3"/>
        <v>3.9523179923715455E-3</v>
      </c>
      <c r="R226" s="16">
        <f t="shared" si="4"/>
        <v>-5.3607748785440305E-3</v>
      </c>
      <c r="S226" s="16"/>
    </row>
    <row r="227" spans="2:19" ht="15.75" customHeight="1">
      <c r="B227" s="3" t="s">
        <v>341</v>
      </c>
      <c r="C227" s="3">
        <v>3013.25</v>
      </c>
      <c r="D227" s="3">
        <v>3027.98</v>
      </c>
      <c r="E227" s="3">
        <v>3012.59</v>
      </c>
      <c r="F227" s="3">
        <v>3025.86</v>
      </c>
      <c r="G227" s="3">
        <v>3025.86</v>
      </c>
      <c r="H227" s="3">
        <v>3260170000</v>
      </c>
      <c r="I227" s="16">
        <f t="shared" si="0"/>
        <v>7.3604742596646913E-3</v>
      </c>
      <c r="J227" s="16">
        <f t="shared" si="1"/>
        <v>1.8548395134355022</v>
      </c>
      <c r="K227" s="16">
        <f>JNJ!D226</f>
        <v>-2.9790335561669951E-3</v>
      </c>
      <c r="L227" s="16">
        <f>JNJ!E226</f>
        <v>-0.75071645615408278</v>
      </c>
      <c r="M227" s="16">
        <f>CSX!D226</f>
        <v>-7.7999627756466135E-3</v>
      </c>
      <c r="N227" s="16">
        <f>CSX!E226</f>
        <v>-1.9655906194629467</v>
      </c>
      <c r="O227" s="16">
        <f>'Q6'!C239/252</f>
        <v>8.4126984126984129E-5</v>
      </c>
      <c r="P227" s="16">
        <f t="shared" si="2"/>
        <v>-3.0631605402939794E-3</v>
      </c>
      <c r="Q227" s="16">
        <f t="shared" si="3"/>
        <v>-7.8840897597735968E-3</v>
      </c>
      <c r="R227" s="16">
        <f t="shared" si="4"/>
        <v>7.2763472755377071E-3</v>
      </c>
      <c r="S227" s="16"/>
    </row>
    <row r="228" spans="2:19" ht="15.75" customHeight="1">
      <c r="B228" s="3" t="s">
        <v>342</v>
      </c>
      <c r="C228" s="3">
        <v>3024.47</v>
      </c>
      <c r="D228" s="3">
        <v>3025.61</v>
      </c>
      <c r="E228" s="3">
        <v>3014.3</v>
      </c>
      <c r="F228" s="3">
        <v>3020.97</v>
      </c>
      <c r="G228" s="3">
        <v>3020.97</v>
      </c>
      <c r="H228" s="3">
        <v>3224490000</v>
      </c>
      <c r="I228" s="16">
        <f t="shared" si="0"/>
        <v>-1.6173767299502979E-3</v>
      </c>
      <c r="J228" s="16">
        <f t="shared" si="1"/>
        <v>-0.40757893594747507</v>
      </c>
      <c r="K228" s="16">
        <f>JNJ!D227</f>
        <v>1.7365735729349678E-2</v>
      </c>
      <c r="L228" s="16">
        <f>JNJ!E227</f>
        <v>4.3761654037961186</v>
      </c>
      <c r="M228" s="16">
        <f>CSX!D227</f>
        <v>9.5251071769123993E-3</v>
      </c>
      <c r="N228" s="16">
        <f>CSX!E227</f>
        <v>2.4003270085819248</v>
      </c>
      <c r="O228" s="16">
        <f>'Q6'!C240/252</f>
        <v>8.214285714285714E-5</v>
      </c>
      <c r="P228" s="16">
        <f t="shared" si="2"/>
        <v>1.7283592872206821E-2</v>
      </c>
      <c r="Q228" s="16">
        <f t="shared" si="3"/>
        <v>9.4429643197695423E-3</v>
      </c>
      <c r="R228" s="16">
        <f t="shared" si="4"/>
        <v>-1.6995195870931552E-3</v>
      </c>
      <c r="S228" s="16"/>
    </row>
    <row r="229" spans="2:19" ht="15.75" customHeight="1">
      <c r="B229" s="3" t="s">
        <v>343</v>
      </c>
      <c r="C229" s="3">
        <v>3007.66</v>
      </c>
      <c r="D229" s="3">
        <v>3017.19</v>
      </c>
      <c r="E229" s="3">
        <v>3000.94</v>
      </c>
      <c r="F229" s="3">
        <v>3013.18</v>
      </c>
      <c r="G229" s="3">
        <v>3013.18</v>
      </c>
      <c r="H229" s="3">
        <v>3632770000</v>
      </c>
      <c r="I229" s="16">
        <f t="shared" si="0"/>
        <v>-2.5819723830935032E-3</v>
      </c>
      <c r="J229" s="16">
        <f t="shared" si="1"/>
        <v>-0.65065704053956286</v>
      </c>
      <c r="K229" s="16">
        <f>JNJ!D228</f>
        <v>-7.0918042171210427E-3</v>
      </c>
      <c r="L229" s="16">
        <f>JNJ!E228</f>
        <v>-1.7871346627145028</v>
      </c>
      <c r="M229" s="16">
        <f>CSX!D228</f>
        <v>8.4387741882874946E-3</v>
      </c>
      <c r="N229" s="16">
        <f>CSX!E228</f>
        <v>2.1265710954484485</v>
      </c>
      <c r="O229" s="16">
        <f>'Q6'!C241/252</f>
        <v>7.9761904761904744E-5</v>
      </c>
      <c r="P229" s="16">
        <f t="shared" si="2"/>
        <v>-7.1715661218829472E-3</v>
      </c>
      <c r="Q229" s="16">
        <f t="shared" si="3"/>
        <v>8.3590122835255892E-3</v>
      </c>
      <c r="R229" s="16">
        <f t="shared" si="4"/>
        <v>-2.6617342878554077E-3</v>
      </c>
      <c r="S229" s="16"/>
    </row>
    <row r="230" spans="2:19" ht="15.75" customHeight="1">
      <c r="B230" s="3" t="s">
        <v>344</v>
      </c>
      <c r="C230" s="3">
        <v>3016.22</v>
      </c>
      <c r="D230" s="3">
        <v>3017.4</v>
      </c>
      <c r="E230" s="3">
        <v>2958.08</v>
      </c>
      <c r="F230" s="3">
        <v>2980.38</v>
      </c>
      <c r="G230" s="3">
        <v>2980.38</v>
      </c>
      <c r="H230" s="3">
        <v>4626330000</v>
      </c>
      <c r="I230" s="16">
        <f t="shared" si="0"/>
        <v>-1.0945190319276599E-2</v>
      </c>
      <c r="J230" s="16">
        <f t="shared" si="1"/>
        <v>-2.7581879604577031</v>
      </c>
      <c r="K230" s="16">
        <f>JNJ!D229</f>
        <v>-1.4182572328557182E-2</v>
      </c>
      <c r="L230" s="16">
        <f>JNJ!E229</f>
        <v>-3.5740082267964102</v>
      </c>
      <c r="M230" s="16">
        <f>CSX!D229</f>
        <v>2.7023851809475389E-3</v>
      </c>
      <c r="N230" s="16">
        <f>CSX!E229</f>
        <v>0.68100106559877982</v>
      </c>
      <c r="O230" s="16">
        <f>'Q6'!C242/252</f>
        <v>8.3730158730158723E-5</v>
      </c>
      <c r="P230" s="16">
        <f t="shared" si="2"/>
        <v>-1.426630248728734E-2</v>
      </c>
      <c r="Q230" s="16">
        <f t="shared" si="3"/>
        <v>2.6186550222173804E-3</v>
      </c>
      <c r="R230" s="16">
        <f t="shared" si="4"/>
        <v>-1.1028920478006757E-2</v>
      </c>
      <c r="S230" s="16"/>
    </row>
    <row r="231" spans="2:19" ht="15.75" customHeight="1">
      <c r="B231" s="3" t="s">
        <v>345</v>
      </c>
      <c r="C231" s="3">
        <v>2980.32</v>
      </c>
      <c r="D231" s="3">
        <v>3013.59</v>
      </c>
      <c r="E231" s="3">
        <v>2945.23</v>
      </c>
      <c r="F231" s="3">
        <v>2953.56</v>
      </c>
      <c r="G231" s="3">
        <v>2953.56</v>
      </c>
      <c r="H231" s="3">
        <v>4793810000</v>
      </c>
      <c r="I231" s="16">
        <f t="shared" si="0"/>
        <v>-9.0395867268047228E-3</v>
      </c>
      <c r="J231" s="16">
        <f t="shared" si="1"/>
        <v>-2.2779758551547902</v>
      </c>
      <c r="K231" s="16">
        <f>JNJ!D230</f>
        <v>5.3740592323578645E-4</v>
      </c>
      <c r="L231" s="16">
        <f>JNJ!E230</f>
        <v>0.1354262926554182</v>
      </c>
      <c r="M231" s="16">
        <f>CSX!D230</f>
        <v>-3.7925995876158657E-2</v>
      </c>
      <c r="N231" s="16">
        <f>CSX!E230</f>
        <v>-9.5573509607919807</v>
      </c>
      <c r="O231" s="16">
        <f>'Q6'!C243/252</f>
        <v>8.3730158730158723E-5</v>
      </c>
      <c r="P231" s="16">
        <f t="shared" si="2"/>
        <v>4.536757645056277E-4</v>
      </c>
      <c r="Q231" s="16">
        <f t="shared" si="3"/>
        <v>-3.8009726034888815E-2</v>
      </c>
      <c r="R231" s="16">
        <f t="shared" si="4"/>
        <v>-9.1233168855348809E-3</v>
      </c>
      <c r="S231" s="16"/>
    </row>
    <row r="232" spans="2:19" ht="15.75" customHeight="1">
      <c r="B232" s="3" t="s">
        <v>346</v>
      </c>
      <c r="C232" s="3">
        <v>2943.9</v>
      </c>
      <c r="D232" s="3">
        <v>2945.5</v>
      </c>
      <c r="E232" s="3">
        <v>2914.11</v>
      </c>
      <c r="F232" s="3">
        <v>2932.05</v>
      </c>
      <c r="G232" s="3">
        <v>2932.05</v>
      </c>
      <c r="H232" s="3">
        <v>3882810000</v>
      </c>
      <c r="I232" s="16">
        <f t="shared" si="0"/>
        <v>-7.3093853544549392E-3</v>
      </c>
      <c r="J232" s="16">
        <f t="shared" si="1"/>
        <v>-1.8419651093226448</v>
      </c>
      <c r="K232" s="16">
        <f>JNJ!D231</f>
        <v>5.9689241325488387E-3</v>
      </c>
      <c r="L232" s="16">
        <f>JNJ!E231</f>
        <v>1.5041688814023073</v>
      </c>
      <c r="M232" s="16">
        <f>CSX!D231</f>
        <v>-9.7852354889540454E-3</v>
      </c>
      <c r="N232" s="16">
        <f>CSX!E231</f>
        <v>-2.4658793432164194</v>
      </c>
      <c r="O232" s="16">
        <f>'Q6'!C244/252</f>
        <v>8.214285714285714E-5</v>
      </c>
      <c r="P232" s="16">
        <f t="shared" si="2"/>
        <v>5.8867812754059817E-3</v>
      </c>
      <c r="Q232" s="16">
        <f t="shared" si="3"/>
        <v>-9.8673783460969024E-3</v>
      </c>
      <c r="R232" s="16">
        <f t="shared" si="4"/>
        <v>-7.3915282115977962E-3</v>
      </c>
      <c r="S232" s="16"/>
    </row>
    <row r="233" spans="2:19" ht="15.75" customHeight="1">
      <c r="B233" s="3" t="s">
        <v>347</v>
      </c>
      <c r="C233" s="3">
        <v>2898.07</v>
      </c>
      <c r="D233" s="3">
        <v>2898.07</v>
      </c>
      <c r="E233" s="3">
        <v>2822.12</v>
      </c>
      <c r="F233" s="3">
        <v>2844.74</v>
      </c>
      <c r="G233" s="3">
        <v>2844.74</v>
      </c>
      <c r="H233" s="3">
        <v>4542850000</v>
      </c>
      <c r="I233" s="16">
        <f t="shared" si="0"/>
        <v>-3.0230162083586681E-2</v>
      </c>
      <c r="J233" s="16">
        <f t="shared" si="1"/>
        <v>-7.6180008450638432</v>
      </c>
      <c r="K233" s="16">
        <f>JNJ!D232</f>
        <v>-6.9672293514235597E-3</v>
      </c>
      <c r="L233" s="16">
        <f>JNJ!E232</f>
        <v>-1.755741796558737</v>
      </c>
      <c r="M233" s="16">
        <f>CSX!D232</f>
        <v>-3.0403940218955264E-2</v>
      </c>
      <c r="N233" s="16">
        <f>CSX!E232</f>
        <v>-7.6617929351767264</v>
      </c>
      <c r="O233" s="16">
        <f>'Q6'!C245/252</f>
        <v>8.1349206349206341E-5</v>
      </c>
      <c r="P233" s="16">
        <f t="shared" si="2"/>
        <v>-7.0485785577727661E-3</v>
      </c>
      <c r="Q233" s="16">
        <f t="shared" si="3"/>
        <v>-3.0485289425304471E-2</v>
      </c>
      <c r="R233" s="16">
        <f t="shared" si="4"/>
        <v>-3.0311511289935887E-2</v>
      </c>
      <c r="S233" s="16"/>
    </row>
    <row r="234" spans="2:19" ht="15.75" customHeight="1">
      <c r="B234" s="3" t="s">
        <v>348</v>
      </c>
      <c r="C234" s="3">
        <v>2861.18</v>
      </c>
      <c r="D234" s="3">
        <v>2884.4</v>
      </c>
      <c r="E234" s="3">
        <v>2847.42</v>
      </c>
      <c r="F234" s="3">
        <v>2881.77</v>
      </c>
      <c r="G234" s="3">
        <v>2881.77</v>
      </c>
      <c r="H234" s="3">
        <v>4156640000</v>
      </c>
      <c r="I234" s="16">
        <f t="shared" si="0"/>
        <v>1.2933013700777157E-2</v>
      </c>
      <c r="J234" s="16">
        <f t="shared" si="1"/>
        <v>3.2591194525958436</v>
      </c>
      <c r="K234" s="16">
        <f>JNJ!D233</f>
        <v>4.6757702782479387E-3</v>
      </c>
      <c r="L234" s="16">
        <f>JNJ!E233</f>
        <v>1.1782941101184805</v>
      </c>
      <c r="M234" s="16">
        <f>CSX!D233</f>
        <v>2.0973737232175483E-2</v>
      </c>
      <c r="N234" s="16">
        <f>CSX!E233</f>
        <v>5.2853817825082219</v>
      </c>
      <c r="O234" s="16">
        <f>'Q6'!C246/252</f>
        <v>8.015873015873015E-5</v>
      </c>
      <c r="P234" s="16">
        <f t="shared" si="2"/>
        <v>4.5956115480892089E-3</v>
      </c>
      <c r="Q234" s="16">
        <f t="shared" si="3"/>
        <v>2.0893578502016754E-2</v>
      </c>
      <c r="R234" s="16">
        <f t="shared" si="4"/>
        <v>1.2852854970618426E-2</v>
      </c>
      <c r="S234" s="16"/>
    </row>
    <row r="235" spans="2:19" ht="15.75" customHeight="1">
      <c r="B235" s="3" t="s">
        <v>349</v>
      </c>
      <c r="C235" s="3">
        <v>2858.65</v>
      </c>
      <c r="D235" s="3">
        <v>2892.17</v>
      </c>
      <c r="E235" s="3">
        <v>2825.71</v>
      </c>
      <c r="F235" s="3">
        <v>2883.98</v>
      </c>
      <c r="G235" s="3">
        <v>2883.98</v>
      </c>
      <c r="H235" s="3">
        <v>4512720000</v>
      </c>
      <c r="I235" s="16">
        <f t="shared" si="0"/>
        <v>7.6659588370266651E-4</v>
      </c>
      <c r="J235" s="16">
        <f t="shared" si="1"/>
        <v>0.19318216269307195</v>
      </c>
      <c r="K235" s="16">
        <f>JNJ!D234</f>
        <v>-4.2916311823925028E-3</v>
      </c>
      <c r="L235" s="16">
        <f>JNJ!E234</f>
        <v>-1.0814910579629107</v>
      </c>
      <c r="M235" s="16">
        <f>CSX!D234</f>
        <v>-9.0649520008247459E-3</v>
      </c>
      <c r="N235" s="16">
        <f>CSX!E234</f>
        <v>-2.2843679042078358</v>
      </c>
      <c r="O235" s="16">
        <f>'Q6'!C247/252</f>
        <v>8.2936507936507925E-5</v>
      </c>
      <c r="P235" s="16">
        <f t="shared" si="2"/>
        <v>-4.3745676903290103E-3</v>
      </c>
      <c r="Q235" s="16">
        <f t="shared" si="3"/>
        <v>-9.1478885087612535E-3</v>
      </c>
      <c r="R235" s="16">
        <f t="shared" si="4"/>
        <v>6.8365937576615862E-4</v>
      </c>
      <c r="S235" s="16"/>
    </row>
    <row r="236" spans="2:19" ht="15.75" customHeight="1">
      <c r="B236" s="3" t="s">
        <v>350</v>
      </c>
      <c r="C236" s="3">
        <v>2896.21</v>
      </c>
      <c r="D236" s="3">
        <v>2938.72</v>
      </c>
      <c r="E236" s="3">
        <v>2894.47</v>
      </c>
      <c r="F236" s="3">
        <v>2938.09</v>
      </c>
      <c r="G236" s="3">
        <v>2938.09</v>
      </c>
      <c r="H236" s="3">
        <v>4118530000</v>
      </c>
      <c r="I236" s="16">
        <f t="shared" si="0"/>
        <v>1.8588425780336086E-2</v>
      </c>
      <c r="J236" s="16">
        <f t="shared" si="1"/>
        <v>4.6842832966446935</v>
      </c>
      <c r="K236" s="16">
        <f>JNJ!D235</f>
        <v>1.1226148443910537E-2</v>
      </c>
      <c r="L236" s="16">
        <f>JNJ!E235</f>
        <v>2.8289894078654552</v>
      </c>
      <c r="M236" s="16">
        <f>CSX!D235</f>
        <v>1.2817833088171056E-2</v>
      </c>
      <c r="N236" s="16">
        <f>CSX!E235</f>
        <v>3.2300939382191061</v>
      </c>
      <c r="O236" s="16">
        <f>'Q6'!C248/252</f>
        <v>8.1349206349206341E-5</v>
      </c>
      <c r="P236" s="16">
        <f t="shared" si="2"/>
        <v>1.114479923756133E-2</v>
      </c>
      <c r="Q236" s="16">
        <f t="shared" si="3"/>
        <v>1.273648388182185E-2</v>
      </c>
      <c r="R236" s="16">
        <f t="shared" si="4"/>
        <v>1.850707657398688E-2</v>
      </c>
      <c r="S236" s="16"/>
    </row>
    <row r="237" spans="2:19" ht="15.75" customHeight="1">
      <c r="B237" s="3" t="s">
        <v>351</v>
      </c>
      <c r="C237" s="3">
        <v>2930.51</v>
      </c>
      <c r="D237" s="3">
        <v>2935.75</v>
      </c>
      <c r="E237" s="3">
        <v>2900.15</v>
      </c>
      <c r="F237" s="3">
        <v>2918.65</v>
      </c>
      <c r="G237" s="3">
        <v>2918.65</v>
      </c>
      <c r="H237" s="3">
        <v>3356850000</v>
      </c>
      <c r="I237" s="16">
        <f t="shared" si="0"/>
        <v>-6.6385297600620738E-3</v>
      </c>
      <c r="J237" s="16">
        <f t="shared" si="1"/>
        <v>-1.6729094995356426</v>
      </c>
      <c r="K237" s="16">
        <f>JNJ!D236</f>
        <v>2.7300510390479795E-3</v>
      </c>
      <c r="L237" s="16">
        <f>JNJ!E236</f>
        <v>0.68797286184009088</v>
      </c>
      <c r="M237" s="16">
        <f>CSX!D236</f>
        <v>-2.5505327061052688E-3</v>
      </c>
      <c r="N237" s="16">
        <f>CSX!E236</f>
        <v>-0.64273424193852768</v>
      </c>
      <c r="O237" s="16">
        <f>'Q6'!C249/252</f>
        <v>8.2936507936507925E-5</v>
      </c>
      <c r="P237" s="16">
        <f t="shared" si="2"/>
        <v>2.6471145311114715E-3</v>
      </c>
      <c r="Q237" s="16">
        <f t="shared" si="3"/>
        <v>-2.6334692140417768E-3</v>
      </c>
      <c r="R237" s="16">
        <f t="shared" si="4"/>
        <v>-6.7214662679985814E-3</v>
      </c>
      <c r="S237" s="16"/>
    </row>
    <row r="238" spans="2:19" ht="15.75" customHeight="1">
      <c r="B238" s="3" t="s">
        <v>352</v>
      </c>
      <c r="C238" s="3">
        <v>2907.07</v>
      </c>
      <c r="D238" s="3">
        <v>2907.58</v>
      </c>
      <c r="E238" s="3">
        <v>2873.14</v>
      </c>
      <c r="F238" s="3">
        <v>2882.7</v>
      </c>
      <c r="G238" s="3">
        <v>2882.7</v>
      </c>
      <c r="H238" s="3">
        <v>3328570000</v>
      </c>
      <c r="I238" s="16">
        <f t="shared" si="0"/>
        <v>-1.2393825636975902E-2</v>
      </c>
      <c r="J238" s="16">
        <f t="shared" si="1"/>
        <v>-3.1232440605179272</v>
      </c>
      <c r="K238" s="16">
        <f>JNJ!D237</f>
        <v>-8.3333610573980239E-4</v>
      </c>
      <c r="L238" s="16">
        <f>JNJ!E237</f>
        <v>-0.2100006986464302</v>
      </c>
      <c r="M238" s="16">
        <f>CSX!D237</f>
        <v>-1.1178524067581658E-2</v>
      </c>
      <c r="N238" s="16">
        <f>CSX!E237</f>
        <v>-2.8169880650305776</v>
      </c>
      <c r="O238" s="16">
        <f>'Q6'!C250/252</f>
        <v>8.1349206349206341E-5</v>
      </c>
      <c r="P238" s="16">
        <f t="shared" si="2"/>
        <v>-9.1468531208900876E-4</v>
      </c>
      <c r="Q238" s="16">
        <f t="shared" si="3"/>
        <v>-1.1259873273930864E-2</v>
      </c>
      <c r="R238" s="16">
        <f t="shared" si="4"/>
        <v>-1.2475174843325108E-2</v>
      </c>
      <c r="S238" s="16"/>
    </row>
    <row r="239" spans="2:19" ht="15.75" customHeight="1">
      <c r="B239" s="3" t="s">
        <v>353</v>
      </c>
      <c r="C239" s="3">
        <v>2880.72</v>
      </c>
      <c r="D239" s="3">
        <v>2943.31</v>
      </c>
      <c r="E239" s="3">
        <v>2877.05</v>
      </c>
      <c r="F239" s="3">
        <v>2926.32</v>
      </c>
      <c r="G239" s="3">
        <v>2926.32</v>
      </c>
      <c r="H239" s="3">
        <v>3857190000</v>
      </c>
      <c r="I239" s="16">
        <f t="shared" si="0"/>
        <v>1.5018305968787296E-2</v>
      </c>
      <c r="J239" s="16">
        <f t="shared" si="1"/>
        <v>3.7846131041343987</v>
      </c>
      <c r="K239" s="16">
        <f>JNJ!D238</f>
        <v>1.1230628092882344E-2</v>
      </c>
      <c r="L239" s="16">
        <f>JNJ!E238</f>
        <v>2.8301182794063506</v>
      </c>
      <c r="M239" s="16">
        <f>CSX!D238</f>
        <v>7.8681514013413684E-3</v>
      </c>
      <c r="N239" s="16">
        <f>CSX!E238</f>
        <v>1.9827741531380247</v>
      </c>
      <c r="O239" s="16">
        <f>'Q6'!C251/252</f>
        <v>7.8571428571428566E-5</v>
      </c>
      <c r="P239" s="16">
        <f t="shared" si="2"/>
        <v>1.1152056664310916E-2</v>
      </c>
      <c r="Q239" s="16">
        <f t="shared" si="3"/>
        <v>7.7895799727699397E-3</v>
      </c>
      <c r="R239" s="16">
        <f t="shared" si="4"/>
        <v>1.4939734540215868E-2</v>
      </c>
      <c r="S239" s="16"/>
    </row>
    <row r="240" spans="2:19" ht="15.75" customHeight="1">
      <c r="B240" s="3" t="s">
        <v>354</v>
      </c>
      <c r="C240" s="3">
        <v>2894.15</v>
      </c>
      <c r="D240" s="3">
        <v>2894.15</v>
      </c>
      <c r="E240" s="3">
        <v>2839.64</v>
      </c>
      <c r="F240" s="3">
        <v>2840.6</v>
      </c>
      <c r="G240" s="3">
        <v>2840.6</v>
      </c>
      <c r="H240" s="3">
        <v>4325150000</v>
      </c>
      <c r="I240" s="16">
        <f t="shared" si="0"/>
        <v>-2.9730363473091367E-2</v>
      </c>
      <c r="J240" s="16">
        <f t="shared" si="1"/>
        <v>-7.4920515952190243</v>
      </c>
      <c r="K240" s="16">
        <f>JNJ!D239</f>
        <v>-2.3969560104192864E-2</v>
      </c>
      <c r="L240" s="16">
        <f>JNJ!E239</f>
        <v>-6.0403291462566013</v>
      </c>
      <c r="M240" s="16">
        <f>CSX!D239</f>
        <v>-2.7038888478486504E-2</v>
      </c>
      <c r="N240" s="16">
        <f>CSX!E239</f>
        <v>-6.8137998965785993</v>
      </c>
      <c r="O240" s="16">
        <f>'Q6'!C252/252</f>
        <v>8.2539682539682532E-5</v>
      </c>
      <c r="P240" s="16">
        <f t="shared" si="2"/>
        <v>-2.4052099786732548E-2</v>
      </c>
      <c r="Q240" s="16">
        <f t="shared" si="3"/>
        <v>-2.7121428161026188E-2</v>
      </c>
      <c r="R240" s="16">
        <f t="shared" si="4"/>
        <v>-2.9812903155631051E-2</v>
      </c>
      <c r="S240" s="16"/>
    </row>
    <row r="241" spans="2:19" ht="15.75" customHeight="1">
      <c r="B241" s="3" t="s">
        <v>355</v>
      </c>
      <c r="C241" s="3">
        <v>2846.2</v>
      </c>
      <c r="D241" s="3">
        <v>2856.67</v>
      </c>
      <c r="E241" s="3">
        <v>2825.51</v>
      </c>
      <c r="F241" s="3">
        <v>2847.6</v>
      </c>
      <c r="G241" s="3">
        <v>2847.6</v>
      </c>
      <c r="H241" s="3">
        <v>4041720000</v>
      </c>
      <c r="I241" s="16">
        <f t="shared" si="0"/>
        <v>2.461236782690441E-3</v>
      </c>
      <c r="J241" s="16">
        <f t="shared" si="1"/>
        <v>0.62023166923799111</v>
      </c>
      <c r="K241" s="16">
        <f>JNJ!D240</f>
        <v>2.147028031649545E-3</v>
      </c>
      <c r="L241" s="16">
        <f>JNJ!E240</f>
        <v>0.54105106397568536</v>
      </c>
      <c r="M241" s="16">
        <f>CSX!D240</f>
        <v>-2.6357068990388011E-3</v>
      </c>
      <c r="N241" s="16">
        <f>CSX!E240</f>
        <v>-0.66419813855777787</v>
      </c>
      <c r="O241" s="16">
        <f>'Q6'!C253/252</f>
        <v>8.1349206349206341E-5</v>
      </c>
      <c r="P241" s="16">
        <f t="shared" si="2"/>
        <v>2.0656788253003385E-3</v>
      </c>
      <c r="Q241" s="16">
        <f t="shared" si="3"/>
        <v>-2.7170561053880076E-3</v>
      </c>
      <c r="R241" s="16">
        <f t="shared" si="4"/>
        <v>2.3798875763412345E-3</v>
      </c>
      <c r="S241" s="16"/>
    </row>
    <row r="242" spans="2:19" ht="15.75" customHeight="1">
      <c r="B242" s="3" t="s">
        <v>356</v>
      </c>
      <c r="C242" s="3">
        <v>2864.74</v>
      </c>
      <c r="D242" s="3">
        <v>2893.63</v>
      </c>
      <c r="E242" s="3">
        <v>2864.74</v>
      </c>
      <c r="F242" s="3">
        <v>2888.68</v>
      </c>
      <c r="G242" s="3">
        <v>2888.68</v>
      </c>
      <c r="H242" s="3">
        <v>3524080000</v>
      </c>
      <c r="I242" s="16">
        <f t="shared" si="0"/>
        <v>1.4323116131046663E-2</v>
      </c>
      <c r="J242" s="16">
        <f t="shared" si="1"/>
        <v>3.6094252650237593</v>
      </c>
      <c r="K242" s="16">
        <f>JNJ!D241</f>
        <v>6.2621264323176737E-3</v>
      </c>
      <c r="L242" s="16">
        <f>JNJ!E241</f>
        <v>1.5780558609440538</v>
      </c>
      <c r="M242" s="16">
        <f>CSX!D241</f>
        <v>1.0501887234885092E-2</v>
      </c>
      <c r="N242" s="16">
        <f>CSX!E241</f>
        <v>2.6464755831910431</v>
      </c>
      <c r="O242" s="16">
        <f>'Q6'!C254/252</f>
        <v>8.1746031746031747E-5</v>
      </c>
      <c r="P242" s="16">
        <f t="shared" si="2"/>
        <v>6.1803804005716419E-3</v>
      </c>
      <c r="Q242" s="16">
        <f t="shared" si="3"/>
        <v>1.042014120313906E-2</v>
      </c>
      <c r="R242" s="16">
        <f t="shared" si="4"/>
        <v>1.4241370099300632E-2</v>
      </c>
      <c r="S242" s="16"/>
    </row>
    <row r="243" spans="2:19" ht="15.75" customHeight="1">
      <c r="B243" s="3" t="s">
        <v>357</v>
      </c>
      <c r="C243" s="3">
        <v>2913.48</v>
      </c>
      <c r="D243" s="3">
        <v>2931</v>
      </c>
      <c r="E243" s="3">
        <v>2913.48</v>
      </c>
      <c r="F243" s="3">
        <v>2923.65</v>
      </c>
      <c r="G243" s="3">
        <v>2923.65</v>
      </c>
      <c r="H243" s="3">
        <v>3221050000</v>
      </c>
      <c r="I243" s="16">
        <f t="shared" si="0"/>
        <v>1.2033185301994735E-2</v>
      </c>
      <c r="J243" s="16">
        <f t="shared" si="1"/>
        <v>3.0323626961026733</v>
      </c>
      <c r="K243" s="16">
        <f>JNJ!D242</f>
        <v>6.7525359379773907E-3</v>
      </c>
      <c r="L243" s="16">
        <f>JNJ!E242</f>
        <v>1.7016390563703025</v>
      </c>
      <c r="M243" s="16">
        <f>CSX!D242</f>
        <v>3.0677572032665832E-3</v>
      </c>
      <c r="N243" s="16">
        <f>CSX!E242</f>
        <v>0.773074815223179</v>
      </c>
      <c r="O243" s="16">
        <f>'Q6'!C255/252</f>
        <v>8.1349206349206341E-5</v>
      </c>
      <c r="P243" s="16">
        <f t="shared" si="2"/>
        <v>6.6711867316281842E-3</v>
      </c>
      <c r="Q243" s="16">
        <f t="shared" si="3"/>
        <v>2.9864079969173767E-3</v>
      </c>
      <c r="R243" s="16">
        <f t="shared" si="4"/>
        <v>1.1951836095645528E-2</v>
      </c>
      <c r="S243" s="16"/>
    </row>
    <row r="244" spans="2:19" ht="15.75" customHeight="1">
      <c r="B244" s="3" t="s">
        <v>358</v>
      </c>
      <c r="C244" s="3">
        <v>2919.01</v>
      </c>
      <c r="D244" s="3">
        <v>2923.63</v>
      </c>
      <c r="E244" s="3">
        <v>2899.6</v>
      </c>
      <c r="F244" s="3">
        <v>2900.51</v>
      </c>
      <c r="G244" s="3">
        <v>2900.51</v>
      </c>
      <c r="H244" s="3">
        <v>3067710000</v>
      </c>
      <c r="I244" s="16">
        <f t="shared" si="0"/>
        <v>-7.9462520811493E-3</v>
      </c>
      <c r="J244" s="16">
        <f t="shared" si="1"/>
        <v>-2.0024555244496236</v>
      </c>
      <c r="K244" s="16">
        <f>JNJ!D243</f>
        <v>-1.2554907013907992E-2</v>
      </c>
      <c r="L244" s="16">
        <f>JNJ!E243</f>
        <v>-3.1638365675048137</v>
      </c>
      <c r="M244" s="16">
        <f>CSX!D243</f>
        <v>-7.6875514933824936E-3</v>
      </c>
      <c r="N244" s="16">
        <f>CSX!E243</f>
        <v>-1.9372629763323883</v>
      </c>
      <c r="O244" s="16">
        <f>'Q6'!C256/252</f>
        <v>8.0555555555555556E-5</v>
      </c>
      <c r="P244" s="16">
        <f t="shared" si="2"/>
        <v>-1.2635462569463548E-2</v>
      </c>
      <c r="Q244" s="16">
        <f t="shared" si="3"/>
        <v>-7.7681070489380496E-3</v>
      </c>
      <c r="R244" s="16">
        <f t="shared" si="4"/>
        <v>-8.0268076367048559E-3</v>
      </c>
      <c r="S244" s="16"/>
    </row>
    <row r="245" spans="2:19" ht="15.75" customHeight="1">
      <c r="B245" s="3" t="s">
        <v>359</v>
      </c>
      <c r="C245" s="3">
        <v>2922.04</v>
      </c>
      <c r="D245" s="3">
        <v>2928.73</v>
      </c>
      <c r="E245" s="3">
        <v>2917.91</v>
      </c>
      <c r="F245" s="3">
        <v>2924.43</v>
      </c>
      <c r="G245" s="3">
        <v>2924.43</v>
      </c>
      <c r="H245" s="3">
        <v>3016540000</v>
      </c>
      <c r="I245" s="16">
        <f t="shared" si="0"/>
        <v>8.2130062994995642E-3</v>
      </c>
      <c r="J245" s="16">
        <f t="shared" si="1"/>
        <v>2.06967758747389</v>
      </c>
      <c r="K245" s="16">
        <f>JNJ!D244</f>
        <v>7.0958339894146519E-3</v>
      </c>
      <c r="L245" s="16">
        <f>JNJ!E244</f>
        <v>1.7881501653324923</v>
      </c>
      <c r="M245" s="16">
        <f>CSX!D244</f>
        <v>8.4533377341344512E-3</v>
      </c>
      <c r="N245" s="16">
        <f>CSX!E244</f>
        <v>2.1302411090018816</v>
      </c>
      <c r="O245" s="16">
        <f>'Q6'!C257/252</f>
        <v>8.3333333333333344E-5</v>
      </c>
      <c r="P245" s="16">
        <f t="shared" si="2"/>
        <v>7.0125006560813182E-3</v>
      </c>
      <c r="Q245" s="16">
        <f t="shared" si="3"/>
        <v>8.3700044008011183E-3</v>
      </c>
      <c r="R245" s="16">
        <f t="shared" si="4"/>
        <v>8.1296729661662313E-3</v>
      </c>
      <c r="S245" s="16"/>
    </row>
    <row r="246" spans="2:19" ht="15.75" customHeight="1">
      <c r="B246" s="3" t="s">
        <v>360</v>
      </c>
      <c r="C246" s="3">
        <v>2930.94</v>
      </c>
      <c r="D246" s="3">
        <v>2939.08</v>
      </c>
      <c r="E246" s="3">
        <v>2904.51</v>
      </c>
      <c r="F246" s="3">
        <v>2922.95</v>
      </c>
      <c r="G246" s="3">
        <v>2922.95</v>
      </c>
      <c r="H246" s="3">
        <v>2893660000</v>
      </c>
      <c r="I246" s="16">
        <f t="shared" si="0"/>
        <v>-5.0620962947638712E-4</v>
      </c>
      <c r="J246" s="16">
        <f t="shared" si="1"/>
        <v>-0.12756482662804955</v>
      </c>
      <c r="K246" s="16">
        <f>JNJ!D245</f>
        <v>-1.978688333053074E-3</v>
      </c>
      <c r="L246" s="16">
        <f>JNJ!E245</f>
        <v>-0.49862945992937463</v>
      </c>
      <c r="M246" s="16">
        <f>CSX!D245</f>
        <v>1.2169131985059303E-2</v>
      </c>
      <c r="N246" s="16">
        <f>CSX!E245</f>
        <v>3.0666212602349443</v>
      </c>
      <c r="O246" s="16">
        <f>'Q6'!C258/252</f>
        <v>8.214285714285714E-5</v>
      </c>
      <c r="P246" s="16">
        <f t="shared" si="2"/>
        <v>-2.060831190195931E-3</v>
      </c>
      <c r="Q246" s="16">
        <f t="shared" si="3"/>
        <v>1.2086989127916446E-2</v>
      </c>
      <c r="R246" s="16">
        <f t="shared" si="4"/>
        <v>-5.8835248661924424E-4</v>
      </c>
      <c r="S246" s="16"/>
    </row>
    <row r="247" spans="2:19" ht="15.75" customHeight="1">
      <c r="B247" s="3" t="s">
        <v>361</v>
      </c>
      <c r="C247" s="3">
        <v>2911.07</v>
      </c>
      <c r="D247" s="3">
        <v>2927.01</v>
      </c>
      <c r="E247" s="3">
        <v>2834.97</v>
      </c>
      <c r="F247" s="3">
        <v>2847.11</v>
      </c>
      <c r="G247" s="3">
        <v>2847.11</v>
      </c>
      <c r="H247" s="3">
        <v>3942520000</v>
      </c>
      <c r="I247" s="16">
        <f t="shared" si="0"/>
        <v>-2.6288935558066755E-2</v>
      </c>
      <c r="J247" s="16">
        <f t="shared" si="1"/>
        <v>-6.6248117606328227</v>
      </c>
      <c r="K247" s="16">
        <f>JNJ!D246</f>
        <v>-2.7337848526189121E-2</v>
      </c>
      <c r="L247" s="16">
        <f>JNJ!E246</f>
        <v>-6.889137828599659</v>
      </c>
      <c r="M247" s="16">
        <f>CSX!D246</f>
        <v>-2.3249426622376373E-2</v>
      </c>
      <c r="N247" s="16">
        <f>CSX!E246</f>
        <v>-5.8588555088388459</v>
      </c>
      <c r="O247" s="16">
        <f>'Q6'!C259/252</f>
        <v>8.2936507936507925E-5</v>
      </c>
      <c r="P247" s="16">
        <f t="shared" si="2"/>
        <v>-2.7420785034125629E-2</v>
      </c>
      <c r="Q247" s="16">
        <f t="shared" si="3"/>
        <v>-2.333236313031288E-2</v>
      </c>
      <c r="R247" s="16">
        <f t="shared" si="4"/>
        <v>-2.6371872066003263E-2</v>
      </c>
      <c r="S247" s="16"/>
    </row>
    <row r="248" spans="2:19" ht="15.75" customHeight="1">
      <c r="B248" s="3" t="s">
        <v>362</v>
      </c>
      <c r="C248" s="3">
        <v>2866.7</v>
      </c>
      <c r="D248" s="3">
        <v>2879.27</v>
      </c>
      <c r="E248" s="3">
        <v>2856</v>
      </c>
      <c r="F248" s="3">
        <v>2878.38</v>
      </c>
      <c r="G248" s="3">
        <v>2878.38</v>
      </c>
      <c r="H248" s="3">
        <v>2859790000</v>
      </c>
      <c r="I248" s="16">
        <f t="shared" si="0"/>
        <v>1.0923191173948981E-2</v>
      </c>
      <c r="J248" s="16">
        <f t="shared" si="1"/>
        <v>2.752644175835143</v>
      </c>
      <c r="K248" s="16">
        <f>JNJ!D247</f>
        <v>8.013248662545944E-3</v>
      </c>
      <c r="L248" s="16">
        <f>JNJ!E247</f>
        <v>2.0193386629615779</v>
      </c>
      <c r="M248" s="16">
        <f>CSX!D247</f>
        <v>6.3242253258565667E-3</v>
      </c>
      <c r="N248" s="16">
        <f>CSX!E247</f>
        <v>1.5937047821158548</v>
      </c>
      <c r="O248" s="16">
        <f>'Q6'!C260/252</f>
        <v>8.214285714285714E-5</v>
      </c>
      <c r="P248" s="16">
        <f t="shared" si="2"/>
        <v>7.931105805403087E-3</v>
      </c>
      <c r="Q248" s="16">
        <f t="shared" si="3"/>
        <v>6.2420824687137097E-3</v>
      </c>
      <c r="R248" s="16">
        <f t="shared" si="4"/>
        <v>1.0841048316806124E-2</v>
      </c>
      <c r="S248" s="16"/>
    </row>
    <row r="249" spans="2:19" ht="15.75" customHeight="1">
      <c r="B249" s="3" t="s">
        <v>363</v>
      </c>
      <c r="C249" s="3">
        <v>2893.14</v>
      </c>
      <c r="D249" s="3">
        <v>2898.79</v>
      </c>
      <c r="E249" s="3">
        <v>2860.59</v>
      </c>
      <c r="F249" s="3">
        <v>2869.16</v>
      </c>
      <c r="G249" s="3">
        <v>2869.16</v>
      </c>
      <c r="H249" s="3">
        <v>3537490000</v>
      </c>
      <c r="I249" s="16">
        <f t="shared" si="0"/>
        <v>-3.2083318806849889E-3</v>
      </c>
      <c r="J249" s="16">
        <f t="shared" si="1"/>
        <v>-0.80849963393261726</v>
      </c>
      <c r="K249" s="16">
        <f>JNJ!D248</f>
        <v>1.4294985126695123E-2</v>
      </c>
      <c r="L249" s="16">
        <f>JNJ!E248</f>
        <v>3.6023362519271709</v>
      </c>
      <c r="M249" s="16">
        <f>CSX!D248</f>
        <v>-9.5793613674432943E-3</v>
      </c>
      <c r="N249" s="16">
        <f>CSX!E248</f>
        <v>-2.4139990645957101</v>
      </c>
      <c r="O249" s="16">
        <f>'Q6'!C261/252</f>
        <v>8.214285714285714E-5</v>
      </c>
      <c r="P249" s="16">
        <f t="shared" si="2"/>
        <v>1.4212842269552266E-2</v>
      </c>
      <c r="Q249" s="16">
        <f t="shared" si="3"/>
        <v>-9.6615042245861513E-3</v>
      </c>
      <c r="R249" s="16">
        <f t="shared" si="4"/>
        <v>-3.290474737827846E-3</v>
      </c>
      <c r="S249" s="16"/>
    </row>
    <row r="250" spans="2:19" ht="15.75" customHeight="1">
      <c r="B250" s="3" t="s">
        <v>364</v>
      </c>
      <c r="C250" s="3">
        <v>2861.28</v>
      </c>
      <c r="D250" s="3">
        <v>2890.03</v>
      </c>
      <c r="E250" s="3">
        <v>2853.05</v>
      </c>
      <c r="F250" s="3">
        <v>2887.94</v>
      </c>
      <c r="G250" s="3">
        <v>2887.94</v>
      </c>
      <c r="H250" s="3">
        <v>3102480000</v>
      </c>
      <c r="I250" s="16">
        <f t="shared" si="0"/>
        <v>6.52414118680143E-3</v>
      </c>
      <c r="J250" s="16">
        <f t="shared" si="1"/>
        <v>1.6440835790739603</v>
      </c>
      <c r="K250" s="16">
        <f>JNJ!D249</f>
        <v>-7.4327616489735784E-3</v>
      </c>
      <c r="L250" s="16">
        <f>JNJ!E249</f>
        <v>-1.8730559355413419</v>
      </c>
      <c r="M250" s="16">
        <f>CSX!D249</f>
        <v>1.5100291777580058E-2</v>
      </c>
      <c r="N250" s="16">
        <f>CSX!E249</f>
        <v>3.8052735279501744</v>
      </c>
      <c r="O250" s="16">
        <f>'Q6'!C262/252</f>
        <v>8.3333333333333344E-5</v>
      </c>
      <c r="P250" s="16">
        <f t="shared" si="2"/>
        <v>-7.5160949823069121E-3</v>
      </c>
      <c r="Q250" s="16">
        <f t="shared" si="3"/>
        <v>1.5016958444246725E-2</v>
      </c>
      <c r="R250" s="16">
        <f t="shared" si="4"/>
        <v>6.4408078534680963E-3</v>
      </c>
      <c r="S250" s="16"/>
    </row>
    <row r="251" spans="2:19" ht="15.75" customHeight="1">
      <c r="B251" s="3" t="s">
        <v>365</v>
      </c>
      <c r="C251" s="3">
        <v>2910.37</v>
      </c>
      <c r="D251" s="3">
        <v>2930.5</v>
      </c>
      <c r="E251" s="3">
        <v>2905.67</v>
      </c>
      <c r="F251" s="3">
        <v>2924.58</v>
      </c>
      <c r="G251" s="3">
        <v>2924.58</v>
      </c>
      <c r="H251" s="3">
        <v>3177150000</v>
      </c>
      <c r="I251" s="16">
        <f t="shared" si="0"/>
        <v>1.260743543874108E-2</v>
      </c>
      <c r="J251" s="16">
        <f t="shared" si="1"/>
        <v>3.1770737305627521</v>
      </c>
      <c r="K251" s="16">
        <f>JNJ!D250</f>
        <v>-3.4250606821040457E-3</v>
      </c>
      <c r="L251" s="16">
        <f>JNJ!E250</f>
        <v>-0.86311529189021952</v>
      </c>
      <c r="M251" s="16">
        <f>CSX!D250</f>
        <v>2.0660009577806854E-2</v>
      </c>
      <c r="N251" s="16">
        <f>CSX!E250</f>
        <v>5.2063224136073272</v>
      </c>
      <c r="O251" s="16">
        <f>'Q6'!C263/252</f>
        <v>8.3333333333333344E-5</v>
      </c>
      <c r="P251" s="16">
        <f t="shared" si="2"/>
        <v>-3.508394015437379E-3</v>
      </c>
      <c r="Q251" s="16">
        <f t="shared" si="3"/>
        <v>2.057667624447352E-2</v>
      </c>
      <c r="R251" s="16">
        <f t="shared" si="4"/>
        <v>1.2524102105407747E-2</v>
      </c>
      <c r="S251" s="16"/>
    </row>
    <row r="252" spans="2:19" ht="15.75" customHeight="1">
      <c r="B252" s="3" t="s">
        <v>366</v>
      </c>
      <c r="C252" s="3">
        <v>2937.09</v>
      </c>
      <c r="D252" s="3">
        <v>2940.43</v>
      </c>
      <c r="E252" s="3">
        <v>2913.32</v>
      </c>
      <c r="F252" s="3">
        <v>2926.46</v>
      </c>
      <c r="G252" s="3">
        <v>2926.46</v>
      </c>
      <c r="H252" s="3">
        <v>3009910000</v>
      </c>
      <c r="I252" s="16">
        <f t="shared" si="0"/>
        <v>6.4262082115234761E-4</v>
      </c>
      <c r="J252" s="16">
        <f t="shared" si="1"/>
        <v>0.16194044693039159</v>
      </c>
      <c r="K252" s="16">
        <f>JNJ!D251</f>
        <v>9.3523523244844913E-4</v>
      </c>
      <c r="L252" s="16">
        <f>JNJ!E251</f>
        <v>0.23567927857700918</v>
      </c>
      <c r="M252" s="16">
        <f>CSX!D251</f>
        <v>7.6387408861359023E-3</v>
      </c>
      <c r="N252" s="16">
        <f>CSX!E251</f>
        <v>1.9249627033062473</v>
      </c>
      <c r="O252" s="16">
        <f>'Q6'!C264/252</f>
        <v>8.1746031746031747E-5</v>
      </c>
      <c r="P252" s="16">
        <f t="shared" si="2"/>
        <v>8.5348920070241739E-4</v>
      </c>
      <c r="Q252" s="16">
        <f t="shared" si="3"/>
        <v>7.5569948543898705E-3</v>
      </c>
      <c r="R252" s="16">
        <f t="shared" si="4"/>
        <v>5.6087478940631587E-4</v>
      </c>
      <c r="S252" s="16"/>
    </row>
    <row r="253" spans="2:19" ht="15.75" customHeight="1">
      <c r="B253" s="3" t="s">
        <v>367</v>
      </c>
      <c r="C253" s="3">
        <v>2909.01</v>
      </c>
      <c r="D253" s="3">
        <v>2914.39</v>
      </c>
      <c r="E253" s="3">
        <v>2891.85</v>
      </c>
      <c r="F253" s="3">
        <v>2906.27</v>
      </c>
      <c r="G253" s="3">
        <v>2906.27</v>
      </c>
      <c r="H253" s="3">
        <v>3427830000</v>
      </c>
      <c r="I253" s="16">
        <f t="shared" si="0"/>
        <v>-6.9230294011075758E-3</v>
      </c>
      <c r="J253" s="16">
        <f t="shared" si="1"/>
        <v>-1.7446034090791092</v>
      </c>
      <c r="K253" s="16">
        <f>JNJ!D252</f>
        <v>2.9561263233981961E-3</v>
      </c>
      <c r="L253" s="16">
        <f>JNJ!E252</f>
        <v>0.74494383349634541</v>
      </c>
      <c r="M253" s="16">
        <f>CSX!D252</f>
        <v>-1.0047390452189692E-2</v>
      </c>
      <c r="N253" s="16">
        <f>CSX!E252</f>
        <v>-2.5319423939518022</v>
      </c>
      <c r="O253" s="16">
        <f>'Q6'!C265/252</f>
        <v>8.1349206349206341E-5</v>
      </c>
      <c r="P253" s="16">
        <f t="shared" si="2"/>
        <v>2.8747771170489897E-3</v>
      </c>
      <c r="Q253" s="16">
        <f t="shared" si="3"/>
        <v>-1.0128739658538898E-2</v>
      </c>
      <c r="R253" s="16">
        <f t="shared" si="4"/>
        <v>-7.0043786074567823E-3</v>
      </c>
      <c r="S253" s="16"/>
    </row>
    <row r="254" spans="2:19" ht="15.75" customHeight="1">
      <c r="B254" s="3" t="s">
        <v>368</v>
      </c>
      <c r="C254" s="3">
        <v>2924.67</v>
      </c>
      <c r="D254" s="3">
        <v>2938.84</v>
      </c>
      <c r="E254" s="3">
        <v>2921.86</v>
      </c>
      <c r="F254" s="3">
        <v>2937.78</v>
      </c>
      <c r="G254" s="3">
        <v>2937.78</v>
      </c>
      <c r="H254" s="3">
        <v>3167900000</v>
      </c>
      <c r="I254" s="16">
        <f t="shared" si="0"/>
        <v>1.0783722026351545E-2</v>
      </c>
      <c r="J254" s="16">
        <f t="shared" si="1"/>
        <v>2.7174979506405892</v>
      </c>
      <c r="K254" s="16">
        <f>JNJ!D253</f>
        <v>9.3153559975951684E-4</v>
      </c>
      <c r="L254" s="16">
        <f>JNJ!E253</f>
        <v>0.23474697113939824</v>
      </c>
      <c r="M254" s="16">
        <f>CSX!D253</f>
        <v>1.718396153652884E-2</v>
      </c>
      <c r="N254" s="16">
        <f>CSX!E253</f>
        <v>4.3303583072052678</v>
      </c>
      <c r="O254" s="16">
        <f>'Q6'!C266/252</f>
        <v>8.1349206349206341E-5</v>
      </c>
      <c r="P254" s="16">
        <f t="shared" si="2"/>
        <v>8.5018639341031047E-4</v>
      </c>
      <c r="Q254" s="16">
        <f t="shared" si="3"/>
        <v>1.7102612330179633E-2</v>
      </c>
      <c r="R254" s="16">
        <f t="shared" si="4"/>
        <v>1.0702372820002339E-2</v>
      </c>
      <c r="S254" s="16"/>
    </row>
    <row r="255" spans="2:19" ht="15.75" customHeight="1">
      <c r="B255" s="3" t="s">
        <v>369</v>
      </c>
      <c r="C255" s="3">
        <v>2960.6</v>
      </c>
      <c r="D255" s="3">
        <v>2985.86</v>
      </c>
      <c r="E255" s="3">
        <v>2960.6</v>
      </c>
      <c r="F255" s="3">
        <v>2976</v>
      </c>
      <c r="G255" s="3">
        <v>2976</v>
      </c>
      <c r="H255" s="3">
        <v>3902600000</v>
      </c>
      <c r="I255" s="16">
        <f t="shared" si="0"/>
        <v>1.2925922894213253E-2</v>
      </c>
      <c r="J255" s="16">
        <f t="shared" si="1"/>
        <v>3.2573325693417399</v>
      </c>
      <c r="K255" s="16">
        <f>JNJ!D254</f>
        <v>-2.1751622606831639E-3</v>
      </c>
      <c r="L255" s="16">
        <f>JNJ!E254</f>
        <v>-0.54814088969215735</v>
      </c>
      <c r="M255" s="16">
        <f>CSX!D254</f>
        <v>8.2622431923957147E-3</v>
      </c>
      <c r="N255" s="16">
        <f>CSX!E254</f>
        <v>2.0820852844837199</v>
      </c>
      <c r="O255" s="16">
        <f>'Q6'!C267/252</f>
        <v>8.1349206349206341E-5</v>
      </c>
      <c r="P255" s="16">
        <f t="shared" si="2"/>
        <v>-2.2565114670323703E-3</v>
      </c>
      <c r="Q255" s="16">
        <f t="shared" si="3"/>
        <v>8.1808939860465082E-3</v>
      </c>
      <c r="R255" s="16">
        <f t="shared" si="4"/>
        <v>1.2844573687864047E-2</v>
      </c>
      <c r="S255" s="16"/>
    </row>
    <row r="256" spans="2:19" ht="15.75" customHeight="1">
      <c r="B256" s="3" t="s">
        <v>370</v>
      </c>
      <c r="C256" s="3">
        <v>2980.33</v>
      </c>
      <c r="D256" s="3">
        <v>2985.03</v>
      </c>
      <c r="E256" s="3">
        <v>2972.51</v>
      </c>
      <c r="F256" s="3">
        <v>2978.71</v>
      </c>
      <c r="G256" s="3">
        <v>2978.71</v>
      </c>
      <c r="H256" s="3">
        <v>3209340000</v>
      </c>
      <c r="I256" s="16">
        <f t="shared" si="0"/>
        <v>9.1020391827530893E-4</v>
      </c>
      <c r="J256" s="16">
        <f t="shared" si="1"/>
        <v>0.22937138740537785</v>
      </c>
      <c r="K256" s="16">
        <f>JNJ!D255</f>
        <v>-2.8816891093141083E-3</v>
      </c>
      <c r="L256" s="16">
        <f>JNJ!E255</f>
        <v>-0.72618565554715531</v>
      </c>
      <c r="M256" s="16">
        <f>CSX!D255</f>
        <v>-7.9660780933857051E-3</v>
      </c>
      <c r="N256" s="16">
        <f>CSX!E255</f>
        <v>-2.0074516795331978</v>
      </c>
      <c r="O256" s="16">
        <f>'Q6'!C268/252</f>
        <v>8.0952380952380962E-5</v>
      </c>
      <c r="P256" s="16">
        <f t="shared" si="2"/>
        <v>-2.9626414902664891E-3</v>
      </c>
      <c r="Q256" s="16">
        <f t="shared" si="3"/>
        <v>-8.0470304743380863E-3</v>
      </c>
      <c r="R256" s="16">
        <f t="shared" si="4"/>
        <v>8.2925153732292794E-4</v>
      </c>
      <c r="S256" s="16"/>
    </row>
    <row r="257" spans="2:19" ht="15.75" customHeight="1">
      <c r="B257" s="3" t="s">
        <v>371</v>
      </c>
      <c r="C257" s="3">
        <v>2988.43</v>
      </c>
      <c r="D257" s="3">
        <v>2989.43</v>
      </c>
      <c r="E257" s="3">
        <v>2969.39</v>
      </c>
      <c r="F257" s="3">
        <v>2978.43</v>
      </c>
      <c r="G257" s="3">
        <v>2978.43</v>
      </c>
      <c r="H257" s="3">
        <v>4031120000</v>
      </c>
      <c r="I257" s="16">
        <f t="shared" si="0"/>
        <v>-9.4004841318652159E-5</v>
      </c>
      <c r="J257" s="16">
        <f t="shared" si="1"/>
        <v>-2.3689220012300345E-2</v>
      </c>
      <c r="K257" s="16">
        <f>JNJ!D256</f>
        <v>-9.8762354680763734E-3</v>
      </c>
      <c r="L257" s="16">
        <f>JNJ!E256</f>
        <v>-2.4888113379552461</v>
      </c>
      <c r="M257" s="16">
        <f>CSX!D256</f>
        <v>2.2406854675945592E-2</v>
      </c>
      <c r="N257" s="16">
        <f>CSX!E256</f>
        <v>5.6465273783382894</v>
      </c>
      <c r="O257" s="16">
        <f>'Q6'!C269/252</f>
        <v>8.0952380952380962E-5</v>
      </c>
      <c r="P257" s="16">
        <f t="shared" si="2"/>
        <v>-9.9571878490287546E-3</v>
      </c>
      <c r="Q257" s="16">
        <f t="shared" si="3"/>
        <v>2.2325902294993212E-2</v>
      </c>
      <c r="R257" s="16">
        <f t="shared" si="4"/>
        <v>-1.7495722227103312E-4</v>
      </c>
      <c r="S257" s="16"/>
    </row>
    <row r="258" spans="2:19" ht="15.75" customHeight="1">
      <c r="B258" s="3" t="s">
        <v>372</v>
      </c>
      <c r="C258" s="3">
        <v>2971.01</v>
      </c>
      <c r="D258" s="3">
        <v>2979.39</v>
      </c>
      <c r="E258" s="3">
        <v>2957.01</v>
      </c>
      <c r="F258" s="3">
        <v>2979.39</v>
      </c>
      <c r="G258" s="3">
        <v>2979.39</v>
      </c>
      <c r="H258" s="3">
        <v>4393040000</v>
      </c>
      <c r="I258" s="16">
        <f t="shared" si="0"/>
        <v>3.2226552944139824E-4</v>
      </c>
      <c r="J258" s="16">
        <f t="shared" si="1"/>
        <v>8.1210913419232353E-2</v>
      </c>
      <c r="K258" s="16">
        <f>JNJ!D257</f>
        <v>2.0273474538355856E-2</v>
      </c>
      <c r="L258" s="16">
        <f>JNJ!E257</f>
        <v>5.1089155836656754</v>
      </c>
      <c r="M258" s="16">
        <f>CSX!D257</f>
        <v>2.3473552760852501E-2</v>
      </c>
      <c r="N258" s="16">
        <f>CSX!E257</f>
        <v>5.9153352957348302</v>
      </c>
      <c r="O258" s="16">
        <f>'Q6'!C270/252</f>
        <v>7.9761904761904744E-5</v>
      </c>
      <c r="P258" s="16">
        <f t="shared" si="2"/>
        <v>2.0193712633593951E-2</v>
      </c>
      <c r="Q258" s="16">
        <f t="shared" si="3"/>
        <v>2.3393790856090595E-2</v>
      </c>
      <c r="R258" s="16">
        <f t="shared" si="4"/>
        <v>2.425036246794935E-4</v>
      </c>
      <c r="S258" s="16"/>
    </row>
    <row r="259" spans="2:19" ht="15.75" customHeight="1">
      <c r="B259" s="3" t="s">
        <v>373</v>
      </c>
      <c r="C259" s="3">
        <v>2981.41</v>
      </c>
      <c r="D259" s="3">
        <v>3000.93</v>
      </c>
      <c r="E259" s="3">
        <v>2975.31</v>
      </c>
      <c r="F259" s="3">
        <v>3000.93</v>
      </c>
      <c r="G259" s="3">
        <v>3000.93</v>
      </c>
      <c r="H259" s="3">
        <v>3934370000</v>
      </c>
      <c r="I259" s="16">
        <f t="shared" si="0"/>
        <v>7.2036590507942328E-3</v>
      </c>
      <c r="J259" s="16">
        <f t="shared" si="1"/>
        <v>1.8153220808001467</v>
      </c>
      <c r="K259" s="16">
        <f>JNJ!D258</f>
        <v>1.2427266993898152E-2</v>
      </c>
      <c r="L259" s="16">
        <f>JNJ!E258</f>
        <v>3.1316712824623343</v>
      </c>
      <c r="M259" s="16">
        <f>CSX!D258</f>
        <v>3.9531701502796314E-3</v>
      </c>
      <c r="N259" s="16">
        <f>CSX!E258</f>
        <v>0.99619887787046713</v>
      </c>
      <c r="O259" s="16">
        <f>'Q6'!C271/252</f>
        <v>7.8968253968253973E-5</v>
      </c>
      <c r="P259" s="16">
        <f t="shared" si="2"/>
        <v>1.2348298739929899E-2</v>
      </c>
      <c r="Q259" s="16">
        <f t="shared" si="3"/>
        <v>3.8742018963113774E-3</v>
      </c>
      <c r="R259" s="16">
        <f t="shared" si="4"/>
        <v>7.1246907968259788E-3</v>
      </c>
      <c r="S259" s="16"/>
    </row>
    <row r="260" spans="2:19" ht="15.75" customHeight="1">
      <c r="B260" s="3" t="s">
        <v>374</v>
      </c>
      <c r="C260" s="3">
        <v>3009.08</v>
      </c>
      <c r="D260" s="3">
        <v>3020.74</v>
      </c>
      <c r="E260" s="3">
        <v>3000.92</v>
      </c>
      <c r="F260" s="3">
        <v>3009.57</v>
      </c>
      <c r="G260" s="3">
        <v>3009.57</v>
      </c>
      <c r="H260" s="3">
        <v>3796990000</v>
      </c>
      <c r="I260" s="16">
        <f t="shared" si="0"/>
        <v>2.8749707848360149E-3</v>
      </c>
      <c r="J260" s="16">
        <f t="shared" si="1"/>
        <v>0.72449263777867579</v>
      </c>
      <c r="K260" s="16">
        <f>JNJ!D259</f>
        <v>-5.6574194443861974E-3</v>
      </c>
      <c r="L260" s="16">
        <f>JNJ!E259</f>
        <v>-1.4256696999853218</v>
      </c>
      <c r="M260" s="16">
        <f>CSX!D259</f>
        <v>8.1391133788321409E-3</v>
      </c>
      <c r="N260" s="16">
        <f>CSX!E259</f>
        <v>2.0510565714656996</v>
      </c>
      <c r="O260" s="16">
        <f>'Q6'!C272/252</f>
        <v>7.8968253968253973E-5</v>
      </c>
      <c r="P260" s="16">
        <f t="shared" si="2"/>
        <v>-5.7363876983544514E-3</v>
      </c>
      <c r="Q260" s="16">
        <f t="shared" si="3"/>
        <v>8.0601451248638878E-3</v>
      </c>
      <c r="R260" s="16">
        <f t="shared" si="4"/>
        <v>2.7960025308677609E-3</v>
      </c>
      <c r="S260" s="16"/>
    </row>
    <row r="261" spans="2:19" ht="15.75" customHeight="1">
      <c r="B261" s="3" t="s">
        <v>375</v>
      </c>
      <c r="C261" s="3">
        <v>3012.21</v>
      </c>
      <c r="D261" s="3">
        <v>3017.33</v>
      </c>
      <c r="E261" s="3">
        <v>3002.9</v>
      </c>
      <c r="F261" s="3">
        <v>3007.39</v>
      </c>
      <c r="G261" s="3">
        <v>3007.39</v>
      </c>
      <c r="H261" s="3">
        <v>3557010000</v>
      </c>
      <c r="I261" s="16">
        <f t="shared" si="0"/>
        <v>-7.2461844366199951E-4</v>
      </c>
      <c r="J261" s="16">
        <f t="shared" si="1"/>
        <v>-0.18260384780282388</v>
      </c>
      <c r="K261" s="16">
        <f>JNJ!D260</f>
        <v>2.6799047368357676E-3</v>
      </c>
      <c r="L261" s="16">
        <f>JNJ!E260</f>
        <v>0.67533599368261343</v>
      </c>
      <c r="M261" s="16">
        <f>CSX!D260</f>
        <v>1.2776181806289149E-2</v>
      </c>
      <c r="N261" s="16">
        <f>CSX!E260</f>
        <v>3.2195978151848657</v>
      </c>
      <c r="O261" s="16">
        <f>'Q6'!C273/252</f>
        <v>8.2539682539682532E-5</v>
      </c>
      <c r="P261" s="16">
        <f t="shared" si="2"/>
        <v>2.5973650542960849E-3</v>
      </c>
      <c r="Q261" s="16">
        <f t="shared" si="3"/>
        <v>1.2693642123749467E-2</v>
      </c>
      <c r="R261" s="16">
        <f t="shared" si="4"/>
        <v>-8.0715812620168201E-4</v>
      </c>
      <c r="S261" s="16"/>
    </row>
    <row r="262" spans="2:19" ht="15.75" customHeight="1">
      <c r="B262" s="3" t="s">
        <v>376</v>
      </c>
      <c r="C262" s="3">
        <v>2996.41</v>
      </c>
      <c r="D262" s="3">
        <v>3002.19</v>
      </c>
      <c r="E262" s="3">
        <v>2990.67</v>
      </c>
      <c r="F262" s="3">
        <v>2997.96</v>
      </c>
      <c r="G262" s="3">
        <v>2997.96</v>
      </c>
      <c r="H262" s="3">
        <v>4285860000</v>
      </c>
      <c r="I262" s="16">
        <f t="shared" si="0"/>
        <v>-3.1405356059661417E-3</v>
      </c>
      <c r="J262" s="16">
        <f t="shared" si="1"/>
        <v>-0.79141497270346772</v>
      </c>
      <c r="K262" s="16">
        <f>JNJ!D261</f>
        <v>-9.5269882036153886E-3</v>
      </c>
      <c r="L262" s="16">
        <f>JNJ!E261</f>
        <v>-2.4008010273110778</v>
      </c>
      <c r="M262" s="16">
        <f>CSX!D261</f>
        <v>-1.1046251817583329E-3</v>
      </c>
      <c r="N262" s="16">
        <f>CSX!E261</f>
        <v>-0.27836554580309991</v>
      </c>
      <c r="O262" s="16">
        <f>'Q6'!C274/252</f>
        <v>8.3333333333333344E-5</v>
      </c>
      <c r="P262" s="16">
        <f t="shared" si="2"/>
        <v>-9.6103215369487214E-3</v>
      </c>
      <c r="Q262" s="16">
        <f t="shared" si="3"/>
        <v>-1.1879585150916662E-3</v>
      </c>
      <c r="R262" s="16">
        <f t="shared" si="4"/>
        <v>-3.223868939299475E-3</v>
      </c>
      <c r="S262" s="16"/>
    </row>
    <row r="263" spans="2:19" ht="15.75" customHeight="1">
      <c r="B263" s="3" t="s">
        <v>377</v>
      </c>
      <c r="C263" s="3">
        <v>2995.67</v>
      </c>
      <c r="D263" s="3">
        <v>3006.21</v>
      </c>
      <c r="E263" s="3">
        <v>2993.73</v>
      </c>
      <c r="F263" s="3">
        <v>3005.7</v>
      </c>
      <c r="G263" s="3">
        <v>3005.7</v>
      </c>
      <c r="H263" s="3">
        <v>3673250000</v>
      </c>
      <c r="I263" s="16">
        <f t="shared" si="0"/>
        <v>2.5784285879443072E-3</v>
      </c>
      <c r="J263" s="16">
        <f t="shared" si="1"/>
        <v>0.64976400416196545</v>
      </c>
      <c r="K263" s="16">
        <f>JNJ!D262</f>
        <v>1.0030872280145141E-3</v>
      </c>
      <c r="L263" s="16">
        <f>JNJ!E262</f>
        <v>0.25277798145965757</v>
      </c>
      <c r="M263" s="16">
        <f>CSX!D262</f>
        <v>-1.6856114087290174E-2</v>
      </c>
      <c r="N263" s="16">
        <f>CSX!E262</f>
        <v>-4.2477407499971234</v>
      </c>
      <c r="O263" s="16">
        <f>'Q6'!C275/252</f>
        <v>7.6984126984126983E-5</v>
      </c>
      <c r="P263" s="16">
        <f t="shared" si="2"/>
        <v>9.2610310103038713E-4</v>
      </c>
      <c r="Q263" s="16">
        <f t="shared" si="3"/>
        <v>-1.69330982142743E-2</v>
      </c>
      <c r="R263" s="16">
        <f t="shared" si="4"/>
        <v>2.50144446096018E-3</v>
      </c>
      <c r="S263" s="16"/>
    </row>
    <row r="264" spans="2:19" ht="15.75" customHeight="1">
      <c r="B264" s="3" t="s">
        <v>378</v>
      </c>
      <c r="C264" s="3">
        <v>3001.5</v>
      </c>
      <c r="D264" s="3">
        <v>3007.83</v>
      </c>
      <c r="E264" s="3">
        <v>2978.57</v>
      </c>
      <c r="F264" s="3">
        <v>3006.73</v>
      </c>
      <c r="G264" s="3">
        <v>3006.73</v>
      </c>
      <c r="H264" s="3">
        <v>3458800000</v>
      </c>
      <c r="I264" s="16">
        <f t="shared" si="0"/>
        <v>3.4262353493549175E-4</v>
      </c>
      <c r="J264" s="16">
        <f t="shared" si="1"/>
        <v>8.6341130803743921E-2</v>
      </c>
      <c r="K264" s="16">
        <f>JNJ!D263</f>
        <v>5.690688721321422E-3</v>
      </c>
      <c r="L264" s="16">
        <f>JNJ!E263</f>
        <v>1.4340535577729983</v>
      </c>
      <c r="M264" s="16">
        <f>CSX!D263</f>
        <v>-4.215199874216454E-4</v>
      </c>
      <c r="N264" s="16">
        <f>CSX!E263</f>
        <v>-0.10622303683025464</v>
      </c>
      <c r="O264" s="16">
        <f>'Q6'!C276/252</f>
        <v>7.9761904761904744E-5</v>
      </c>
      <c r="P264" s="16">
        <f t="shared" si="2"/>
        <v>5.6109268165595175E-3</v>
      </c>
      <c r="Q264" s="16">
        <f t="shared" si="3"/>
        <v>-5.0128189218355014E-4</v>
      </c>
      <c r="R264" s="16">
        <f t="shared" si="4"/>
        <v>2.6286163017358701E-4</v>
      </c>
      <c r="S264" s="16"/>
    </row>
    <row r="265" spans="2:19" ht="15.75" customHeight="1">
      <c r="B265" s="3" t="s">
        <v>379</v>
      </c>
      <c r="C265" s="3">
        <v>3010.36</v>
      </c>
      <c r="D265" s="3">
        <v>3021.99</v>
      </c>
      <c r="E265" s="3">
        <v>3003.16</v>
      </c>
      <c r="F265" s="3">
        <v>3006.79</v>
      </c>
      <c r="G265" s="3">
        <v>3006.79</v>
      </c>
      <c r="H265" s="3">
        <v>3265660000</v>
      </c>
      <c r="I265" s="16">
        <f t="shared" si="0"/>
        <v>1.9955034655944141E-5</v>
      </c>
      <c r="J265" s="16">
        <f t="shared" si="1"/>
        <v>5.0286687332979233E-3</v>
      </c>
      <c r="K265" s="16">
        <f>JNJ!D264</f>
        <v>-2.3030104206080673E-3</v>
      </c>
      <c r="L265" s="16">
        <f>JNJ!E264</f>
        <v>-0.58035862599323296</v>
      </c>
      <c r="M265" s="16">
        <f>CSX!D264</f>
        <v>-5.0726827916506775E-3</v>
      </c>
      <c r="N265" s="16">
        <f>CSX!E264</f>
        <v>-1.2783160634959707</v>
      </c>
      <c r="O265" s="16">
        <f>'Q6'!C277/252</f>
        <v>7.7380952380952375E-5</v>
      </c>
      <c r="P265" s="16">
        <f t="shared" si="2"/>
        <v>-2.3803913729890198E-3</v>
      </c>
      <c r="Q265" s="16">
        <f t="shared" si="3"/>
        <v>-5.1500637440316296E-3</v>
      </c>
      <c r="R265" s="16">
        <f t="shared" si="4"/>
        <v>-5.7425917725008237E-5</v>
      </c>
      <c r="S265" s="16"/>
    </row>
    <row r="266" spans="2:19" ht="15.75" customHeight="1">
      <c r="B266" s="3" t="s">
        <v>380</v>
      </c>
      <c r="C266" s="3">
        <v>3008.42</v>
      </c>
      <c r="D266" s="3">
        <v>3016.37</v>
      </c>
      <c r="E266" s="3">
        <v>2984.68</v>
      </c>
      <c r="F266" s="3">
        <v>2992.07</v>
      </c>
      <c r="G266" s="3">
        <v>2992.07</v>
      </c>
      <c r="H266" s="3">
        <v>6103440000</v>
      </c>
      <c r="I266" s="16">
        <f t="shared" si="0"/>
        <v>-4.9076089603009186E-3</v>
      </c>
      <c r="J266" s="16">
        <f t="shared" si="1"/>
        <v>-1.2367174579958315</v>
      </c>
      <c r="K266" s="16">
        <f>JNJ!D265</f>
        <v>1.1766410340770458E-2</v>
      </c>
      <c r="L266" s="16">
        <f>JNJ!E265</f>
        <v>2.9651354058741557</v>
      </c>
      <c r="M266" s="16">
        <f>CSX!D265</f>
        <v>-3.1133821100223138E-2</v>
      </c>
      <c r="N266" s="16">
        <f>CSX!E265</f>
        <v>-7.8457229172562304</v>
      </c>
      <c r="O266" s="16">
        <f>'Q6'!C278/252</f>
        <v>7.6984126984126983E-5</v>
      </c>
      <c r="P266" s="16">
        <f t="shared" si="2"/>
        <v>1.1689426213786332E-2</v>
      </c>
      <c r="Q266" s="16">
        <f t="shared" si="3"/>
        <v>-3.1210805227207265E-2</v>
      </c>
      <c r="R266" s="16">
        <f t="shared" si="4"/>
        <v>-4.9845930872850453E-3</v>
      </c>
      <c r="S266" s="16"/>
    </row>
    <row r="267" spans="2:19" ht="15.75" customHeight="1">
      <c r="B267" s="3" t="s">
        <v>381</v>
      </c>
      <c r="C267" s="3">
        <v>2983.5</v>
      </c>
      <c r="D267" s="3">
        <v>2999.15</v>
      </c>
      <c r="E267" s="3">
        <v>2982.23</v>
      </c>
      <c r="F267" s="3">
        <v>2991.78</v>
      </c>
      <c r="G267" s="3">
        <v>2991.78</v>
      </c>
      <c r="H267" s="3">
        <v>3187250000</v>
      </c>
      <c r="I267" s="16">
        <f t="shared" si="0"/>
        <v>-9.6927563433914354E-5</v>
      </c>
      <c r="J267" s="16">
        <f t="shared" si="1"/>
        <v>-2.4425745985346418E-2</v>
      </c>
      <c r="K267" s="16">
        <f>JNJ!D266</f>
        <v>6.8352155571350438E-4</v>
      </c>
      <c r="L267" s="16">
        <f>JNJ!E266</f>
        <v>0.17224743203980311</v>
      </c>
      <c r="M267" s="16">
        <f>CSX!D266</f>
        <v>3.4915855942629016E-3</v>
      </c>
      <c r="N267" s="16">
        <f>CSX!E266</f>
        <v>0.87987956975425119</v>
      </c>
      <c r="O267" s="16">
        <f>'Q6'!C279/252</f>
        <v>7.5396825396825399E-5</v>
      </c>
      <c r="P267" s="16">
        <f t="shared" si="2"/>
        <v>6.0812473031667902E-4</v>
      </c>
      <c r="Q267" s="16">
        <f t="shared" si="3"/>
        <v>3.4161887688660764E-3</v>
      </c>
      <c r="R267" s="16">
        <f t="shared" si="4"/>
        <v>-1.7232438883073975E-4</v>
      </c>
      <c r="S267" s="16"/>
    </row>
    <row r="268" spans="2:19" ht="15.75" customHeight="1">
      <c r="B268" s="3" t="s">
        <v>382</v>
      </c>
      <c r="C268" s="3">
        <v>3002.43</v>
      </c>
      <c r="D268" s="3">
        <v>3007.98</v>
      </c>
      <c r="E268" s="3">
        <v>2957.73</v>
      </c>
      <c r="F268" s="3">
        <v>2966.6</v>
      </c>
      <c r="G268" s="3">
        <v>2966.6</v>
      </c>
      <c r="H268" s="3">
        <v>3872800000</v>
      </c>
      <c r="I268" s="16">
        <f t="shared" si="0"/>
        <v>-8.4520120896715845E-3</v>
      </c>
      <c r="J268" s="16">
        <f t="shared" si="1"/>
        <v>-2.1299070465972392</v>
      </c>
      <c r="K268" s="16">
        <f>JNJ!D267</f>
        <v>-1.443312821684079E-3</v>
      </c>
      <c r="L268" s="16">
        <f>JNJ!E267</f>
        <v>-0.3637148310643879</v>
      </c>
      <c r="M268" s="16">
        <f>CSX!D267</f>
        <v>-3.345771044261054E-3</v>
      </c>
      <c r="N268" s="16">
        <f>CSX!E267</f>
        <v>-0.84313430315378557</v>
      </c>
      <c r="O268" s="16">
        <f>'Q6'!C280/252</f>
        <v>7.1428571428571434E-5</v>
      </c>
      <c r="P268" s="16">
        <f t="shared" si="2"/>
        <v>-1.5147413931126505E-3</v>
      </c>
      <c r="Q268" s="16">
        <f t="shared" si="3"/>
        <v>-3.4171996156896253E-3</v>
      </c>
      <c r="R268" s="16">
        <f t="shared" si="4"/>
        <v>-8.5234406611001557E-3</v>
      </c>
      <c r="S268" s="16"/>
    </row>
    <row r="269" spans="2:19" ht="15.75" customHeight="1">
      <c r="B269" s="3" t="s">
        <v>383</v>
      </c>
      <c r="C269" s="3">
        <v>2968.35</v>
      </c>
      <c r="D269" s="3">
        <v>2989.82</v>
      </c>
      <c r="E269" s="3">
        <v>2952.86</v>
      </c>
      <c r="F269" s="3">
        <v>2984.87</v>
      </c>
      <c r="G269" s="3">
        <v>2984.87</v>
      </c>
      <c r="H269" s="3">
        <v>3331200000</v>
      </c>
      <c r="I269" s="16">
        <f t="shared" si="0"/>
        <v>6.1396789000371316E-3</v>
      </c>
      <c r="J269" s="16">
        <f t="shared" si="1"/>
        <v>1.5471990828093571</v>
      </c>
      <c r="K269" s="16">
        <f>JNJ!D268</f>
        <v>-4.2660163859282981E-3</v>
      </c>
      <c r="L269" s="16">
        <f>JNJ!E268</f>
        <v>-1.0750361292539312</v>
      </c>
      <c r="M269" s="16">
        <f>CSX!D268</f>
        <v>3.4908940564367789E-3</v>
      </c>
      <c r="N269" s="16">
        <f>CSX!E268</f>
        <v>0.87970530222206833</v>
      </c>
      <c r="O269" s="16">
        <f>'Q6'!C281/252</f>
        <v>7.5793650793650792E-5</v>
      </c>
      <c r="P269" s="16">
        <f t="shared" si="2"/>
        <v>-4.341810036721949E-3</v>
      </c>
      <c r="Q269" s="16">
        <f t="shared" si="3"/>
        <v>3.4151004056431279E-3</v>
      </c>
      <c r="R269" s="16">
        <f t="shared" si="4"/>
        <v>6.0638852492434807E-3</v>
      </c>
      <c r="S269" s="16"/>
    </row>
    <row r="270" spans="2:19" ht="15.75" customHeight="1">
      <c r="B270" s="3" t="s">
        <v>384</v>
      </c>
      <c r="C270" s="3">
        <v>2985.73</v>
      </c>
      <c r="D270" s="3">
        <v>2987.28</v>
      </c>
      <c r="E270" s="3">
        <v>2963.71</v>
      </c>
      <c r="F270" s="3">
        <v>2977.62</v>
      </c>
      <c r="G270" s="3">
        <v>2977.62</v>
      </c>
      <c r="H270" s="3">
        <v>3084910000</v>
      </c>
      <c r="I270" s="16">
        <f t="shared" si="0"/>
        <v>-2.4318711052058748E-3</v>
      </c>
      <c r="J270" s="16">
        <f t="shared" si="1"/>
        <v>-0.61283151851188045</v>
      </c>
      <c r="K270" s="16">
        <f>JNJ!D269</f>
        <v>-1.6472040014218335E-2</v>
      </c>
      <c r="L270" s="16">
        <f>JNJ!E269</f>
        <v>-4.1509540835830201</v>
      </c>
      <c r="M270" s="16">
        <f>CSX!D269</f>
        <v>7.9542798368007397E-3</v>
      </c>
      <c r="N270" s="16">
        <f>CSX!E269</f>
        <v>2.0044785188737864</v>
      </c>
      <c r="O270" s="16">
        <f>'Q6'!C282/252</f>
        <v>7.5396825396825399E-5</v>
      </c>
      <c r="P270" s="16">
        <f t="shared" si="2"/>
        <v>-1.6547436839615161E-2</v>
      </c>
      <c r="Q270" s="16">
        <f t="shared" si="3"/>
        <v>7.878883011403914E-3</v>
      </c>
      <c r="R270" s="16">
        <f t="shared" si="4"/>
        <v>-2.5072679306027E-3</v>
      </c>
      <c r="S270" s="16"/>
    </row>
    <row r="271" spans="2:19" ht="15.75" customHeight="1">
      <c r="B271" s="3" t="s">
        <v>385</v>
      </c>
      <c r="C271" s="3">
        <v>2985.47</v>
      </c>
      <c r="D271" s="3">
        <v>2987.31</v>
      </c>
      <c r="E271" s="3">
        <v>2945.53</v>
      </c>
      <c r="F271" s="3">
        <v>2961.79</v>
      </c>
      <c r="G271" s="3">
        <v>2961.79</v>
      </c>
      <c r="H271" s="3">
        <v>3246480000</v>
      </c>
      <c r="I271" s="16">
        <f t="shared" si="0"/>
        <v>-5.3305084118475841E-3</v>
      </c>
      <c r="J271" s="16">
        <f t="shared" si="1"/>
        <v>-1.3432881197855913</v>
      </c>
      <c r="K271" s="16">
        <f>JNJ!D270</f>
        <v>-1.9421529622760455E-3</v>
      </c>
      <c r="L271" s="16">
        <f>JNJ!E270</f>
        <v>-0.48942254649356348</v>
      </c>
      <c r="M271" s="16">
        <f>CSX!D270</f>
        <v>-7.3735860309303404E-3</v>
      </c>
      <c r="N271" s="16">
        <f>CSX!E270</f>
        <v>-1.8581436797944457</v>
      </c>
      <c r="O271" s="16">
        <f>'Q6'!C283/252</f>
        <v>7.5793650793650792E-5</v>
      </c>
      <c r="P271" s="16">
        <f t="shared" si="2"/>
        <v>-2.0179466130696962E-3</v>
      </c>
      <c r="Q271" s="16">
        <f t="shared" si="3"/>
        <v>-7.4493796817239914E-3</v>
      </c>
      <c r="R271" s="16">
        <f t="shared" si="4"/>
        <v>-5.4063020626412351E-3</v>
      </c>
      <c r="S271" s="16"/>
    </row>
    <row r="272" spans="2:19" ht="15.75" customHeight="1">
      <c r="B272" s="3" t="s">
        <v>386</v>
      </c>
      <c r="C272" s="3">
        <v>2967.07</v>
      </c>
      <c r="D272" s="3">
        <v>2983.85</v>
      </c>
      <c r="E272" s="3">
        <v>2967.07</v>
      </c>
      <c r="F272" s="3">
        <v>2976.74</v>
      </c>
      <c r="G272" s="3">
        <v>2976.74</v>
      </c>
      <c r="H272" s="3">
        <v>3249130000</v>
      </c>
      <c r="I272" s="16">
        <f t="shared" si="0"/>
        <v>5.0349266847075358E-3</v>
      </c>
      <c r="J272" s="16">
        <f t="shared" si="1"/>
        <v>1.2688015245462991</v>
      </c>
      <c r="K272" s="16">
        <f>JNJ!D271</f>
        <v>6.0469516919293143E-3</v>
      </c>
      <c r="L272" s="16">
        <f>JNJ!E271</f>
        <v>1.5238318263661872</v>
      </c>
      <c r="M272" s="16">
        <f>CSX!D271</f>
        <v>5.2106243220238525E-3</v>
      </c>
      <c r="N272" s="16">
        <f>CSX!E271</f>
        <v>1.3130773291500109</v>
      </c>
      <c r="O272" s="16">
        <f>'Q6'!C284/252</f>
        <v>7.1031746031746028E-5</v>
      </c>
      <c r="P272" s="16">
        <f t="shared" si="2"/>
        <v>5.9759199458975683E-3</v>
      </c>
      <c r="Q272" s="16">
        <f t="shared" si="3"/>
        <v>5.1395925759921066E-3</v>
      </c>
      <c r="R272" s="16">
        <f t="shared" si="4"/>
        <v>4.9638949386757898E-3</v>
      </c>
      <c r="S272" s="16"/>
    </row>
    <row r="273" spans="2:19" ht="15.75" customHeight="1">
      <c r="B273" s="3" t="s">
        <v>387</v>
      </c>
      <c r="C273" s="3">
        <v>2983.69</v>
      </c>
      <c r="D273" s="3">
        <v>2992.53</v>
      </c>
      <c r="E273" s="3">
        <v>2938.7</v>
      </c>
      <c r="F273" s="3">
        <v>2940.25</v>
      </c>
      <c r="G273" s="3">
        <v>2940.25</v>
      </c>
      <c r="H273" s="3">
        <v>3560750000</v>
      </c>
      <c r="I273" s="16">
        <f t="shared" si="0"/>
        <v>-1.2334130226057026E-2</v>
      </c>
      <c r="J273" s="16">
        <f t="shared" si="1"/>
        <v>-3.1082008169663706</v>
      </c>
      <c r="K273" s="16">
        <f>JNJ!D272</f>
        <v>4.703860009678206E-3</v>
      </c>
      <c r="L273" s="16">
        <f>JNJ!E272</f>
        <v>1.1853727224389079</v>
      </c>
      <c r="M273" s="16">
        <f>CSX!D272</f>
        <v>-3.3020872541537773E-2</v>
      </c>
      <c r="N273" s="16">
        <f>CSX!E272</f>
        <v>-8.3212598804675189</v>
      </c>
      <c r="O273" s="16">
        <f>'Q6'!C285/252</f>
        <v>6.9444444444444444E-5</v>
      </c>
      <c r="P273" s="16">
        <f t="shared" si="2"/>
        <v>4.6344155652337619E-3</v>
      </c>
      <c r="Q273" s="16">
        <f t="shared" si="3"/>
        <v>-3.3090316985982214E-2</v>
      </c>
      <c r="R273" s="16">
        <f t="shared" si="4"/>
        <v>-1.2403574670501471E-2</v>
      </c>
      <c r="S273" s="16"/>
    </row>
    <row r="274" spans="2:19" ht="15.75" customHeight="1">
      <c r="B274" s="3" t="s">
        <v>388</v>
      </c>
      <c r="C274" s="3">
        <v>2924.78</v>
      </c>
      <c r="D274" s="3">
        <v>2924.78</v>
      </c>
      <c r="E274" s="3">
        <v>2874.93</v>
      </c>
      <c r="F274" s="3">
        <v>2887.61</v>
      </c>
      <c r="G274" s="3">
        <v>2887.61</v>
      </c>
      <c r="H274" s="3">
        <v>3914180000</v>
      </c>
      <c r="I274" s="16">
        <f t="shared" si="0"/>
        <v>-1.806544138860686E-2</v>
      </c>
      <c r="J274" s="16">
        <f t="shared" si="1"/>
        <v>-4.5524912299289291</v>
      </c>
      <c r="K274" s="16">
        <f>JNJ!D273</f>
        <v>1.5344359641796087E-2</v>
      </c>
      <c r="L274" s="16">
        <f>JNJ!E273</f>
        <v>3.8667786297326141</v>
      </c>
      <c r="M274" s="16">
        <f>CSX!D273</f>
        <v>-1.1253822882442064E-2</v>
      </c>
      <c r="N274" s="16">
        <f>CSX!E273</f>
        <v>-2.8359633663754003</v>
      </c>
      <c r="O274" s="16">
        <f>'Q6'!C286/252</f>
        <v>7.0634920634920635E-5</v>
      </c>
      <c r="P274" s="16">
        <f t="shared" si="2"/>
        <v>1.5273724721161166E-2</v>
      </c>
      <c r="Q274" s="16">
        <f t="shared" si="3"/>
        <v>-1.1324457803076985E-2</v>
      </c>
      <c r="R274" s="16">
        <f t="shared" si="4"/>
        <v>-1.8136076309241779E-2</v>
      </c>
      <c r="S274" s="16"/>
    </row>
    <row r="275" spans="2:19" ht="15.75" customHeight="1">
      <c r="B275" s="3" t="s">
        <v>389</v>
      </c>
      <c r="C275" s="3">
        <v>2885.38</v>
      </c>
      <c r="D275" s="3">
        <v>2911.13</v>
      </c>
      <c r="E275" s="3">
        <v>2855.94</v>
      </c>
      <c r="F275" s="3">
        <v>2910.63</v>
      </c>
      <c r="G275" s="3">
        <v>2910.63</v>
      </c>
      <c r="H275" s="3">
        <v>3515130000</v>
      </c>
      <c r="I275" s="16">
        <f t="shared" si="0"/>
        <v>7.9403822367327143E-3</v>
      </c>
      <c r="J275" s="16">
        <f t="shared" si="1"/>
        <v>2.0009763236566438</v>
      </c>
      <c r="K275" s="16">
        <f>JNJ!D274</f>
        <v>-6.155229319122886E-3</v>
      </c>
      <c r="L275" s="16">
        <f>JNJ!E274</f>
        <v>-1.5511177884189673</v>
      </c>
      <c r="M275" s="16">
        <f>CSX!D274</f>
        <v>1.035795940541385E-2</v>
      </c>
      <c r="N275" s="16">
        <f>CSX!E274</f>
        <v>2.6102057701642902</v>
      </c>
      <c r="O275" s="16">
        <f>'Q6'!C287/252</f>
        <v>6.8650793650793646E-5</v>
      </c>
      <c r="P275" s="16">
        <f t="shared" si="2"/>
        <v>-6.2238801127736795E-3</v>
      </c>
      <c r="Q275" s="16">
        <f t="shared" si="3"/>
        <v>1.0289308611763056E-2</v>
      </c>
      <c r="R275" s="16">
        <f t="shared" si="4"/>
        <v>7.87173144308192E-3</v>
      </c>
      <c r="S275" s="16"/>
    </row>
    <row r="276" spans="2:19" ht="15.75" customHeight="1">
      <c r="B276" s="3" t="s">
        <v>390</v>
      </c>
      <c r="C276" s="3">
        <v>2918.56</v>
      </c>
      <c r="D276" s="3">
        <v>2953.74</v>
      </c>
      <c r="E276" s="3">
        <v>2918.56</v>
      </c>
      <c r="F276" s="3">
        <v>2952.01</v>
      </c>
      <c r="G276" s="3">
        <v>2952.01</v>
      </c>
      <c r="H276" s="3">
        <v>3005600000</v>
      </c>
      <c r="I276" s="16">
        <f t="shared" si="0"/>
        <v>1.41167416692291E-2</v>
      </c>
      <c r="J276" s="16">
        <f t="shared" si="1"/>
        <v>3.5574189006457333</v>
      </c>
      <c r="K276" s="16">
        <f>JNJ!D275</f>
        <v>1.8652524126810604E-2</v>
      </c>
      <c r="L276" s="16">
        <f>JNJ!E275</f>
        <v>4.7004360799562726</v>
      </c>
      <c r="M276" s="16">
        <f>CSX!D275</f>
        <v>-3.7402602338877469E-3</v>
      </c>
      <c r="N276" s="16">
        <f>CSX!E275</f>
        <v>-0.94254557893971225</v>
      </c>
      <c r="O276" s="16">
        <f>'Q6'!C288/252</f>
        <v>6.984126984126985E-5</v>
      </c>
      <c r="P276" s="16">
        <f t="shared" si="2"/>
        <v>1.8582682856969335E-2</v>
      </c>
      <c r="Q276" s="16">
        <f t="shared" si="3"/>
        <v>-3.8101015037290166E-3</v>
      </c>
      <c r="R276" s="16">
        <f t="shared" si="4"/>
        <v>1.4046900399387829E-2</v>
      </c>
      <c r="S276" s="16"/>
    </row>
    <row r="277" spans="2:19" ht="15.75" customHeight="1">
      <c r="B277" s="3" t="s">
        <v>391</v>
      </c>
      <c r="C277" s="3">
        <v>2944.23</v>
      </c>
      <c r="D277" s="3">
        <v>2959.75</v>
      </c>
      <c r="E277" s="3">
        <v>2935.68</v>
      </c>
      <c r="F277" s="3">
        <v>2938.79</v>
      </c>
      <c r="G277" s="3">
        <v>2938.79</v>
      </c>
      <c r="H277" s="3">
        <v>2959050000</v>
      </c>
      <c r="I277" s="16">
        <f t="shared" si="0"/>
        <v>-4.4883622575893614E-3</v>
      </c>
      <c r="J277" s="16">
        <f t="shared" si="1"/>
        <v>-1.1310672889125191</v>
      </c>
      <c r="K277" s="16">
        <f>JNJ!D276</f>
        <v>-3.7478443862894802E-3</v>
      </c>
      <c r="L277" s="16">
        <f>JNJ!E276</f>
        <v>-0.94445678534494903</v>
      </c>
      <c r="M277" s="16">
        <f>CSX!D276</f>
        <v>1.1983379627785395E-3</v>
      </c>
      <c r="N277" s="16">
        <f>CSX!E276</f>
        <v>0.30198116662019192</v>
      </c>
      <c r="O277" s="16">
        <f>'Q6'!C289/252</f>
        <v>6.7063492063492062E-5</v>
      </c>
      <c r="P277" s="16">
        <f t="shared" si="2"/>
        <v>-3.8149078783529721E-3</v>
      </c>
      <c r="Q277" s="16">
        <f t="shared" si="3"/>
        <v>1.1312744707150475E-3</v>
      </c>
      <c r="R277" s="16">
        <f t="shared" si="4"/>
        <v>-4.5554257496528538E-3</v>
      </c>
      <c r="S277" s="16"/>
    </row>
    <row r="278" spans="2:19" ht="15.75" customHeight="1">
      <c r="B278" s="3" t="s">
        <v>392</v>
      </c>
      <c r="C278" s="3">
        <v>2920.4</v>
      </c>
      <c r="D278" s="3">
        <v>2925.47</v>
      </c>
      <c r="E278" s="3">
        <v>2892.66</v>
      </c>
      <c r="F278" s="3">
        <v>2893.06</v>
      </c>
      <c r="G278" s="3">
        <v>2893.06</v>
      </c>
      <c r="H278" s="3">
        <v>3370700000</v>
      </c>
      <c r="I278" s="16">
        <f t="shared" si="0"/>
        <v>-1.5683166513284146E-2</v>
      </c>
      <c r="J278" s="16">
        <f t="shared" si="1"/>
        <v>-3.9521579613476048</v>
      </c>
      <c r="K278" s="16">
        <f>JNJ!D277</f>
        <v>-9.9623446651265178E-3</v>
      </c>
      <c r="L278" s="16">
        <f>JNJ!E277</f>
        <v>-2.5105108556118827</v>
      </c>
      <c r="M278" s="16">
        <f>CSX!D277</f>
        <v>-1.4022053267817424E-2</v>
      </c>
      <c r="N278" s="16">
        <f>CSX!E277</f>
        <v>-3.5335574234899907</v>
      </c>
      <c r="O278" s="16">
        <f>'Q6'!C290/252</f>
        <v>6.7063492063492062E-5</v>
      </c>
      <c r="P278" s="16">
        <f t="shared" si="2"/>
        <v>-1.0029408157190009E-2</v>
      </c>
      <c r="Q278" s="16">
        <f t="shared" si="3"/>
        <v>-1.4089116759880916E-2</v>
      </c>
      <c r="R278" s="16">
        <f t="shared" si="4"/>
        <v>-1.5750230005347639E-2</v>
      </c>
      <c r="S278" s="16"/>
    </row>
    <row r="279" spans="2:19" ht="15.75" customHeight="1">
      <c r="B279" s="3" t="s">
        <v>393</v>
      </c>
      <c r="C279" s="3">
        <v>2911.1</v>
      </c>
      <c r="D279" s="3">
        <v>2929.32</v>
      </c>
      <c r="E279" s="3">
        <v>2907.41</v>
      </c>
      <c r="F279" s="3">
        <v>2919.4</v>
      </c>
      <c r="G279" s="3">
        <v>2919.4</v>
      </c>
      <c r="H279" s="3">
        <v>2735350000</v>
      </c>
      <c r="I279" s="16">
        <f t="shared" si="0"/>
        <v>9.063350218850439E-3</v>
      </c>
      <c r="J279" s="16">
        <f t="shared" si="1"/>
        <v>2.2839642551503108</v>
      </c>
      <c r="K279" s="16">
        <f>JNJ!D278</f>
        <v>-2.0072658882057341E-2</v>
      </c>
      <c r="L279" s="16">
        <f>JNJ!E278</f>
        <v>-5.0583100382784494</v>
      </c>
      <c r="M279" s="16">
        <f>CSX!D278</f>
        <v>5.4512739604900932E-3</v>
      </c>
      <c r="N279" s="16">
        <f>CSX!E278</f>
        <v>1.3737210380435034</v>
      </c>
      <c r="O279" s="16">
        <f>'Q6'!C291/252</f>
        <v>6.9047619047619038E-5</v>
      </c>
      <c r="P279" s="16">
        <f t="shared" si="2"/>
        <v>-2.0141706501104958E-2</v>
      </c>
      <c r="Q279" s="16">
        <f t="shared" si="3"/>
        <v>5.3822263414424745E-3</v>
      </c>
      <c r="R279" s="16">
        <f t="shared" si="4"/>
        <v>8.9943025998028194E-3</v>
      </c>
      <c r="S279" s="16"/>
    </row>
    <row r="280" spans="2:19" ht="15.75" customHeight="1">
      <c r="B280" s="3" t="s">
        <v>394</v>
      </c>
      <c r="C280" s="3">
        <v>2918.55</v>
      </c>
      <c r="D280" s="3">
        <v>2948.46</v>
      </c>
      <c r="E280" s="3">
        <v>2917.12</v>
      </c>
      <c r="F280" s="3">
        <v>2938.13</v>
      </c>
      <c r="G280" s="3">
        <v>2938.13</v>
      </c>
      <c r="H280" s="3">
        <v>3234400000</v>
      </c>
      <c r="I280" s="16">
        <f t="shared" si="0"/>
        <v>6.3952088460510412E-3</v>
      </c>
      <c r="J280" s="16">
        <f t="shared" si="1"/>
        <v>1.6115926292048623</v>
      </c>
      <c r="K280" s="16">
        <f>JNJ!D279</f>
        <v>-1.2390042662177544E-3</v>
      </c>
      <c r="L280" s="16">
        <f>JNJ!E279</f>
        <v>-0.31222907508687409</v>
      </c>
      <c r="M280" s="16">
        <f>CSX!D279</f>
        <v>1.0814106324721896E-2</v>
      </c>
      <c r="N280" s="16">
        <f>CSX!E279</f>
        <v>2.7251547938299177</v>
      </c>
      <c r="O280" s="16">
        <f>'Q6'!C292/252</f>
        <v>6.984126984126985E-5</v>
      </c>
      <c r="P280" s="16">
        <f t="shared" si="2"/>
        <v>-1.3088455360590243E-3</v>
      </c>
      <c r="Q280" s="16">
        <f t="shared" si="3"/>
        <v>1.0744265054880625E-2</v>
      </c>
      <c r="R280" s="16">
        <f t="shared" si="4"/>
        <v>6.325367576209771E-3</v>
      </c>
      <c r="S280" s="16"/>
    </row>
    <row r="281" spans="2:19" ht="15.75" customHeight="1">
      <c r="B281" s="3" t="s">
        <v>395</v>
      </c>
      <c r="C281" s="3">
        <v>2963.07</v>
      </c>
      <c r="D281" s="3">
        <v>2993.28</v>
      </c>
      <c r="E281" s="3">
        <v>2963.07</v>
      </c>
      <c r="F281" s="3">
        <v>2970.27</v>
      </c>
      <c r="G281" s="3">
        <v>2970.27</v>
      </c>
      <c r="H281" s="3">
        <v>3581320000</v>
      </c>
      <c r="I281" s="16">
        <f t="shared" si="0"/>
        <v>1.0879533213144676E-2</v>
      </c>
      <c r="J281" s="16">
        <f t="shared" si="1"/>
        <v>2.7416423697124581</v>
      </c>
      <c r="K281" s="16">
        <f>JNJ!D280</f>
        <v>1.743592663910595E-2</v>
      </c>
      <c r="L281" s="16">
        <f>JNJ!E280</f>
        <v>4.3938535130546992</v>
      </c>
      <c r="M281" s="16">
        <f>CSX!D280</f>
        <v>3.103404959003787E-2</v>
      </c>
      <c r="N281" s="16">
        <f>CSX!E280</f>
        <v>7.8205804966895434</v>
      </c>
      <c r="O281" s="16">
        <f>'Q6'!C293/252</f>
        <v>6.9047619047619038E-5</v>
      </c>
      <c r="P281" s="16">
        <f t="shared" si="2"/>
        <v>1.7366879020058332E-2</v>
      </c>
      <c r="Q281" s="16">
        <f t="shared" si="3"/>
        <v>3.0965001970990252E-2</v>
      </c>
      <c r="R281" s="16">
        <f t="shared" si="4"/>
        <v>1.0810485594097056E-2</v>
      </c>
      <c r="S281" s="16"/>
    </row>
    <row r="282" spans="2:19" ht="15.75" customHeight="1">
      <c r="B282" s="3" t="s">
        <v>396</v>
      </c>
      <c r="C282" s="3">
        <v>2965.81</v>
      </c>
      <c r="D282" s="3">
        <v>2972.84</v>
      </c>
      <c r="E282" s="3">
        <v>2962.94</v>
      </c>
      <c r="F282" s="3">
        <v>2966.15</v>
      </c>
      <c r="G282" s="3">
        <v>2966.15</v>
      </c>
      <c r="H282" s="3">
        <v>2559270000</v>
      </c>
      <c r="I282" s="16">
        <f t="shared" si="0"/>
        <v>-1.3880421740668583E-3</v>
      </c>
      <c r="J282" s="16">
        <f t="shared" si="1"/>
        <v>-0.34978662786484827</v>
      </c>
      <c r="K282" s="16">
        <f>JNJ!D281</f>
        <v>-4.655812693737737E-3</v>
      </c>
      <c r="L282" s="16">
        <f>JNJ!E281</f>
        <v>-1.1732647988219098</v>
      </c>
      <c r="M282" s="16">
        <f>CSX!D281</f>
        <v>-7.1215726729924878E-3</v>
      </c>
      <c r="N282" s="16">
        <f>CSX!E281</f>
        <v>-1.7946363135941068</v>
      </c>
      <c r="O282" s="16">
        <f>'Q6'!C294/252</f>
        <v>6.7857142857142861E-5</v>
      </c>
      <c r="P282" s="16">
        <f t="shared" si="2"/>
        <v>-4.72366983659488E-3</v>
      </c>
      <c r="Q282" s="16">
        <f t="shared" si="3"/>
        <v>-7.1894298158496307E-3</v>
      </c>
      <c r="R282" s="16">
        <f t="shared" si="4"/>
        <v>-1.4558993169240012E-3</v>
      </c>
      <c r="S282" s="16"/>
    </row>
    <row r="283" spans="2:19" ht="15.75" customHeight="1">
      <c r="B283" s="3" t="s">
        <v>397</v>
      </c>
      <c r="C283" s="3">
        <v>2973.61</v>
      </c>
      <c r="D283" s="3">
        <v>3003.28</v>
      </c>
      <c r="E283" s="3">
        <v>2973.61</v>
      </c>
      <c r="F283" s="3">
        <v>2995.68</v>
      </c>
      <c r="G283" s="3">
        <v>2995.68</v>
      </c>
      <c r="H283" s="3">
        <v>3345090000</v>
      </c>
      <c r="I283" s="16">
        <f t="shared" si="0"/>
        <v>9.906435272235942E-3</v>
      </c>
      <c r="J283" s="16">
        <f t="shared" si="1"/>
        <v>2.4964216886034576</v>
      </c>
      <c r="K283" s="16">
        <f>JNJ!D282</f>
        <v>1.608793648335231E-2</v>
      </c>
      <c r="L283" s="16">
        <f>JNJ!E282</f>
        <v>4.0541599938047819</v>
      </c>
      <c r="M283" s="16">
        <f>CSX!D282</f>
        <v>8.8581090579307725E-3</v>
      </c>
      <c r="N283" s="16">
        <f>CSX!E282</f>
        <v>2.2322434825985549</v>
      </c>
      <c r="O283" s="16">
        <f>'Q6'!C295/252</f>
        <v>6.9047619047619038E-5</v>
      </c>
      <c r="P283" s="16">
        <f t="shared" si="2"/>
        <v>1.6018888864304692E-2</v>
      </c>
      <c r="Q283" s="16">
        <f t="shared" si="3"/>
        <v>8.7890614388831528E-3</v>
      </c>
      <c r="R283" s="16">
        <f t="shared" si="4"/>
        <v>9.8373876531883224E-3</v>
      </c>
      <c r="S283" s="16"/>
    </row>
    <row r="284" spans="2:19" ht="15.75" customHeight="1">
      <c r="B284" s="3" t="s">
        <v>398</v>
      </c>
      <c r="C284" s="3">
        <v>2989.68</v>
      </c>
      <c r="D284" s="3">
        <v>2997.54</v>
      </c>
      <c r="E284" s="3">
        <v>2985.2</v>
      </c>
      <c r="F284" s="3">
        <v>2989.69</v>
      </c>
      <c r="G284" s="3">
        <v>2989.69</v>
      </c>
      <c r="H284" s="3">
        <v>3230320000</v>
      </c>
      <c r="I284" s="16">
        <f t="shared" si="0"/>
        <v>-2.0015477739079852E-3</v>
      </c>
      <c r="J284" s="16">
        <f t="shared" si="1"/>
        <v>-0.50439003902481228</v>
      </c>
      <c r="K284" s="16">
        <f>JNJ!D283</f>
        <v>1.7387687881890011E-2</v>
      </c>
      <c r="L284" s="16">
        <f>JNJ!E283</f>
        <v>4.3816973462362832</v>
      </c>
      <c r="M284" s="16">
        <f>CSX!D283</f>
        <v>-2.4606067427205896E-3</v>
      </c>
      <c r="N284" s="16">
        <f>CSX!E283</f>
        <v>-0.62007289916558861</v>
      </c>
      <c r="O284" s="16">
        <f>'Q6'!C296/252</f>
        <v>6.9444444444444444E-5</v>
      </c>
      <c r="P284" s="16">
        <f t="shared" si="2"/>
        <v>1.7318243437445566E-2</v>
      </c>
      <c r="Q284" s="16">
        <f t="shared" si="3"/>
        <v>-2.5300511871650341E-3</v>
      </c>
      <c r="R284" s="16">
        <f t="shared" si="4"/>
        <v>-2.0709922183524297E-3</v>
      </c>
      <c r="S284" s="16"/>
    </row>
    <row r="285" spans="2:19" ht="15.75" customHeight="1">
      <c r="B285" s="3" t="s">
        <v>399</v>
      </c>
      <c r="C285" s="3">
        <v>3000.77</v>
      </c>
      <c r="D285" s="3">
        <v>3008.29</v>
      </c>
      <c r="E285" s="3">
        <v>2991.79</v>
      </c>
      <c r="F285" s="3">
        <v>2997.95</v>
      </c>
      <c r="G285" s="3">
        <v>2997.95</v>
      </c>
      <c r="H285" s="3">
        <v>3103470000</v>
      </c>
      <c r="I285" s="16">
        <f t="shared" si="0"/>
        <v>2.759018658342625E-3</v>
      </c>
      <c r="J285" s="16">
        <f t="shared" si="1"/>
        <v>0.69527270190234147</v>
      </c>
      <c r="K285" s="16">
        <f>JNJ!D284</f>
        <v>7.3708505962844697E-3</v>
      </c>
      <c r="L285" s="16">
        <f>JNJ!E284</f>
        <v>1.8574543502636864</v>
      </c>
      <c r="M285" s="16">
        <f>CSX!D284</f>
        <v>1.1240847689433991E-2</v>
      </c>
      <c r="N285" s="16">
        <f>CSX!E284</f>
        <v>2.8326936177373656</v>
      </c>
      <c r="O285" s="16">
        <f>'Q6'!C297/252</f>
        <v>6.984126984126985E-5</v>
      </c>
      <c r="P285" s="16">
        <f t="shared" si="2"/>
        <v>7.3010093264431995E-3</v>
      </c>
      <c r="Q285" s="16">
        <f t="shared" si="3"/>
        <v>1.1171006419592721E-2</v>
      </c>
      <c r="R285" s="16">
        <f t="shared" si="4"/>
        <v>2.6891773885013553E-3</v>
      </c>
      <c r="S285" s="16"/>
    </row>
    <row r="286" spans="2:19" ht="15.75" customHeight="1">
      <c r="B286" s="3" t="s">
        <v>400</v>
      </c>
      <c r="C286" s="3">
        <v>2996.84</v>
      </c>
      <c r="D286" s="3">
        <v>3000</v>
      </c>
      <c r="E286" s="3">
        <v>2976.31</v>
      </c>
      <c r="F286" s="3">
        <v>2986.2</v>
      </c>
      <c r="G286" s="3">
        <v>2986.2</v>
      </c>
      <c r="H286" s="3">
        <v>3268970000</v>
      </c>
      <c r="I286" s="16">
        <f t="shared" si="0"/>
        <v>-3.927045645713622E-3</v>
      </c>
      <c r="J286" s="16">
        <f t="shared" si="1"/>
        <v>-0.98961550271983278</v>
      </c>
      <c r="K286" s="16">
        <f>JNJ!D285</f>
        <v>-6.42203399281773E-2</v>
      </c>
      <c r="L286" s="16">
        <f>JNJ!E285</f>
        <v>-16.183525661900681</v>
      </c>
      <c r="M286" s="16">
        <f>CSX!D285</f>
        <v>-1.6035029904609838E-2</v>
      </c>
      <c r="N286" s="16">
        <f>CSX!E285</f>
        <v>-4.0408275359616788</v>
      </c>
      <c r="O286" s="16">
        <f>'Q6'!C298/252</f>
        <v>6.9444444444444444E-5</v>
      </c>
      <c r="P286" s="16">
        <f t="shared" si="2"/>
        <v>-6.4289784372621742E-2</v>
      </c>
      <c r="Q286" s="16">
        <f t="shared" si="3"/>
        <v>-1.6104474349054283E-2</v>
      </c>
      <c r="R286" s="16">
        <f t="shared" si="4"/>
        <v>-3.996490090158066E-3</v>
      </c>
      <c r="S286" s="16"/>
    </row>
    <row r="287" spans="2:19" ht="15.75" customHeight="1">
      <c r="B287" s="3" t="s">
        <v>401</v>
      </c>
      <c r="C287" s="3">
        <v>2996.48</v>
      </c>
      <c r="D287" s="3">
        <v>3007.33</v>
      </c>
      <c r="E287" s="3">
        <v>2995.35</v>
      </c>
      <c r="F287" s="3">
        <v>3006.72</v>
      </c>
      <c r="G287" s="3">
        <v>3006.72</v>
      </c>
      <c r="H287" s="3">
        <v>3271960000</v>
      </c>
      <c r="I287" s="16">
        <f t="shared" si="0"/>
        <v>6.8481074978751595E-3</v>
      </c>
      <c r="J287" s="16">
        <f t="shared" si="1"/>
        <v>1.7257230894645401</v>
      </c>
      <c r="K287" s="16">
        <f>JNJ!D286</f>
        <v>2.5028777632140364E-3</v>
      </c>
      <c r="L287" s="16">
        <f>JNJ!E286</f>
        <v>0.63072519632993718</v>
      </c>
      <c r="M287" s="16">
        <f>CSX!D286</f>
        <v>2.9839927042458549E-2</v>
      </c>
      <c r="N287" s="16">
        <f>CSX!E286</f>
        <v>7.5196616146995545</v>
      </c>
      <c r="O287" s="16">
        <f>'Q6'!C299/252</f>
        <v>6.9047619047619038E-5</v>
      </c>
      <c r="P287" s="16">
        <f t="shared" si="2"/>
        <v>2.4338301441664172E-3</v>
      </c>
      <c r="Q287" s="16">
        <f t="shared" si="3"/>
        <v>2.9770879423410931E-2</v>
      </c>
      <c r="R287" s="16">
        <f t="shared" si="4"/>
        <v>6.7790598788275407E-3</v>
      </c>
      <c r="S287" s="16"/>
    </row>
    <row r="288" spans="2:19" ht="15.75" customHeight="1">
      <c r="B288" s="3" t="s">
        <v>402</v>
      </c>
      <c r="C288" s="3">
        <v>3010.73</v>
      </c>
      <c r="D288" s="3">
        <v>3014.57</v>
      </c>
      <c r="E288" s="3">
        <v>2995.04</v>
      </c>
      <c r="F288" s="3">
        <v>2995.99</v>
      </c>
      <c r="G288" s="3">
        <v>2995.99</v>
      </c>
      <c r="H288" s="3">
        <v>3527540000</v>
      </c>
      <c r="I288" s="16">
        <f t="shared" si="0"/>
        <v>-3.5750557426104746E-3</v>
      </c>
      <c r="J288" s="16">
        <f t="shared" si="1"/>
        <v>-0.90091404713783962</v>
      </c>
      <c r="K288" s="16">
        <f>JNJ!D287</f>
        <v>9.1748071860010289E-3</v>
      </c>
      <c r="L288" s="16">
        <f>JNJ!E287</f>
        <v>2.3120514108722592</v>
      </c>
      <c r="M288" s="16">
        <f>CSX!D287</f>
        <v>2.1533371683433812E-2</v>
      </c>
      <c r="N288" s="16">
        <f>CSX!E287</f>
        <v>5.4264096642253206</v>
      </c>
      <c r="O288" s="16">
        <f>'Q6'!C300/252</f>
        <v>6.9444444444444444E-5</v>
      </c>
      <c r="P288" s="16">
        <f t="shared" si="2"/>
        <v>9.105362741556584E-3</v>
      </c>
      <c r="Q288" s="16">
        <f t="shared" si="3"/>
        <v>2.1463927238989367E-2</v>
      </c>
      <c r="R288" s="16">
        <f t="shared" si="4"/>
        <v>-3.644500187054919E-3</v>
      </c>
      <c r="S288" s="16"/>
    </row>
    <row r="289" spans="2:19" ht="15.75" customHeight="1">
      <c r="B289" s="3" t="s">
        <v>403</v>
      </c>
      <c r="C289" s="3">
        <v>2994.01</v>
      </c>
      <c r="D289" s="3">
        <v>3004.78</v>
      </c>
      <c r="E289" s="3">
        <v>2991.21</v>
      </c>
      <c r="F289" s="3">
        <v>3004.52</v>
      </c>
      <c r="G289" s="3">
        <v>3004.52</v>
      </c>
      <c r="H289" s="3">
        <v>3413600000</v>
      </c>
      <c r="I289" s="16">
        <f t="shared" si="0"/>
        <v>2.8430935856431803E-3</v>
      </c>
      <c r="J289" s="16">
        <f t="shared" si="1"/>
        <v>0.71645958358208139</v>
      </c>
      <c r="K289" s="16">
        <f>JNJ!D288</f>
        <v>5.4036056571106659E-3</v>
      </c>
      <c r="L289" s="16">
        <f>JNJ!E288</f>
        <v>1.3617086255918878</v>
      </c>
      <c r="M289" s="16">
        <f>CSX!D288</f>
        <v>-4.1522108389253432E-4</v>
      </c>
      <c r="N289" s="16">
        <f>CSX!E288</f>
        <v>-0.10463571314091864</v>
      </c>
      <c r="O289" s="16">
        <f>'Q6'!C301/252</f>
        <v>6.8650793650793646E-5</v>
      </c>
      <c r="P289" s="16">
        <f t="shared" si="2"/>
        <v>5.3349548634598724E-3</v>
      </c>
      <c r="Q289" s="16">
        <f t="shared" si="3"/>
        <v>-4.8387187754332796E-4</v>
      </c>
      <c r="R289" s="16">
        <f t="shared" si="4"/>
        <v>2.7744427919923868E-3</v>
      </c>
      <c r="S289" s="16"/>
    </row>
    <row r="290" spans="2:19" ht="15.75" customHeight="1">
      <c r="B290" s="3" t="s">
        <v>404</v>
      </c>
      <c r="C290" s="3">
        <v>3014.78</v>
      </c>
      <c r="D290" s="3">
        <v>3016.07</v>
      </c>
      <c r="E290" s="3">
        <v>3000.42</v>
      </c>
      <c r="F290" s="3">
        <v>3010.29</v>
      </c>
      <c r="G290" s="3">
        <v>3010.29</v>
      </c>
      <c r="H290" s="3">
        <v>3696510000</v>
      </c>
      <c r="I290" s="16">
        <f t="shared" si="0"/>
        <v>1.9185981834693214E-3</v>
      </c>
      <c r="J290" s="16">
        <f t="shared" si="1"/>
        <v>0.48348674223426902</v>
      </c>
      <c r="K290" s="16">
        <f>JNJ!D289</f>
        <v>-1.8648631289959257E-2</v>
      </c>
      <c r="L290" s="16">
        <f>JNJ!E289</f>
        <v>-4.699455085069733</v>
      </c>
      <c r="M290" s="16">
        <f>CSX!D289</f>
        <v>-8.3378828871237369E-3</v>
      </c>
      <c r="N290" s="16">
        <f>CSX!E289</f>
        <v>-2.1011464875551815</v>
      </c>
      <c r="O290" s="16">
        <f>'Q6'!C302/252</f>
        <v>6.9047619047619038E-5</v>
      </c>
      <c r="P290" s="16">
        <f t="shared" si="2"/>
        <v>-1.8717678909006875E-2</v>
      </c>
      <c r="Q290" s="16">
        <f t="shared" si="3"/>
        <v>-8.4069305061713565E-3</v>
      </c>
      <c r="R290" s="16">
        <f t="shared" si="4"/>
        <v>1.8495505644217025E-3</v>
      </c>
      <c r="S290" s="16"/>
    </row>
    <row r="291" spans="2:19" ht="15.75" customHeight="1">
      <c r="B291" s="3" t="s">
        <v>405</v>
      </c>
      <c r="C291" s="3">
        <v>3003.32</v>
      </c>
      <c r="D291" s="3">
        <v>3027.39</v>
      </c>
      <c r="E291" s="3">
        <v>3001.94</v>
      </c>
      <c r="F291" s="3">
        <v>3022.55</v>
      </c>
      <c r="G291" s="3">
        <v>3022.55</v>
      </c>
      <c r="H291" s="3">
        <v>3379060000</v>
      </c>
      <c r="I291" s="16">
        <f t="shared" si="0"/>
        <v>4.0644263323678705E-3</v>
      </c>
      <c r="J291" s="16">
        <f t="shared" si="1"/>
        <v>1.0242354357567034</v>
      </c>
      <c r="K291" s="16">
        <f>JNJ!D290</f>
        <v>6.6444761600734422E-3</v>
      </c>
      <c r="L291" s="16">
        <f>JNJ!E290</f>
        <v>1.6744079923385073</v>
      </c>
      <c r="M291" s="16">
        <f>CSX!D290</f>
        <v>9.1680217735632362E-3</v>
      </c>
      <c r="N291" s="16">
        <f>CSX!E290</f>
        <v>2.3103414869379355</v>
      </c>
      <c r="O291" s="16">
        <f>'Q6'!C303/252</f>
        <v>6.5873015873015871E-5</v>
      </c>
      <c r="P291" s="16">
        <f t="shared" si="2"/>
        <v>6.5786031442004265E-3</v>
      </c>
      <c r="Q291" s="16">
        <f t="shared" si="3"/>
        <v>9.1021487576902205E-3</v>
      </c>
      <c r="R291" s="16">
        <f t="shared" si="4"/>
        <v>3.9985533164948548E-3</v>
      </c>
      <c r="S291" s="16"/>
    </row>
    <row r="292" spans="2:19" ht="15.75" customHeight="1">
      <c r="B292" s="3" t="s">
        <v>406</v>
      </c>
      <c r="C292" s="3">
        <v>3032.12</v>
      </c>
      <c r="D292" s="3">
        <v>3044.08</v>
      </c>
      <c r="E292" s="3">
        <v>3032.12</v>
      </c>
      <c r="F292" s="3">
        <v>3039.42</v>
      </c>
      <c r="G292" s="3">
        <v>3039.42</v>
      </c>
      <c r="H292" s="3">
        <v>3524970000</v>
      </c>
      <c r="I292" s="16">
        <f t="shared" si="0"/>
        <v>5.5658617746479786E-3</v>
      </c>
      <c r="J292" s="16">
        <f t="shared" si="1"/>
        <v>1.4025971672112907</v>
      </c>
      <c r="K292" s="16">
        <f>JNJ!D291</f>
        <v>6.4457822944578866E-3</v>
      </c>
      <c r="L292" s="16">
        <f>JNJ!E291</f>
        <v>1.6243371382033873</v>
      </c>
      <c r="M292" s="16">
        <f>CSX!D291</f>
        <v>-1.112351159297665E-2</v>
      </c>
      <c r="N292" s="16">
        <f>CSX!E291</f>
        <v>-2.8031249214301157</v>
      </c>
      <c r="O292" s="16">
        <f>'Q6'!C304/252</f>
        <v>6.3888888888888882E-5</v>
      </c>
      <c r="P292" s="16">
        <f t="shared" si="2"/>
        <v>6.3818934055689981E-3</v>
      </c>
      <c r="Q292" s="16">
        <f t="shared" si="3"/>
        <v>-1.1187400481865539E-2</v>
      </c>
      <c r="R292" s="16">
        <f t="shared" si="4"/>
        <v>5.5019728857590901E-3</v>
      </c>
      <c r="S292" s="16"/>
    </row>
    <row r="293" spans="2:19" ht="15.75" customHeight="1">
      <c r="B293" s="3" t="s">
        <v>407</v>
      </c>
      <c r="C293" s="3">
        <v>3035.39</v>
      </c>
      <c r="D293" s="3">
        <v>3047.87</v>
      </c>
      <c r="E293" s="3">
        <v>3034.81</v>
      </c>
      <c r="F293" s="3">
        <v>3036.89</v>
      </c>
      <c r="G293" s="3">
        <v>3036.89</v>
      </c>
      <c r="H293" s="3">
        <v>3594430000</v>
      </c>
      <c r="I293" s="16">
        <f t="shared" si="0"/>
        <v>-8.3274228806782234E-4</v>
      </c>
      <c r="J293" s="16">
        <f t="shared" si="1"/>
        <v>-0.20985105659309122</v>
      </c>
      <c r="K293" s="16">
        <f>JNJ!D292</f>
        <v>-4.6443668934786035E-4</v>
      </c>
      <c r="L293" s="16">
        <f>JNJ!E292</f>
        <v>-0.11703804571566082</v>
      </c>
      <c r="M293" s="16">
        <f>CSX!D292</f>
        <v>-9.6943388003520349E-3</v>
      </c>
      <c r="N293" s="16">
        <f>CSX!E292</f>
        <v>-2.4429733776887126</v>
      </c>
      <c r="O293" s="16">
        <f>'Q6'!C305/252</f>
        <v>6.3095238095238097E-5</v>
      </c>
      <c r="P293" s="16">
        <f t="shared" si="2"/>
        <v>-5.2753192744309848E-4</v>
      </c>
      <c r="Q293" s="16">
        <f t="shared" si="3"/>
        <v>-9.7574340384472737E-3</v>
      </c>
      <c r="R293" s="16">
        <f t="shared" si="4"/>
        <v>-8.9583752616306041E-4</v>
      </c>
      <c r="S293" s="16"/>
    </row>
    <row r="294" spans="2:19" ht="15.75" customHeight="1">
      <c r="B294" s="3" t="s">
        <v>408</v>
      </c>
      <c r="C294" s="3">
        <v>3039.74</v>
      </c>
      <c r="D294" s="3">
        <v>3050.1</v>
      </c>
      <c r="E294" s="3">
        <v>3025.96</v>
      </c>
      <c r="F294" s="3">
        <v>3046.77</v>
      </c>
      <c r="G294" s="3">
        <v>3046.77</v>
      </c>
      <c r="H294" s="3">
        <v>3779660000</v>
      </c>
      <c r="I294" s="16">
        <f t="shared" si="0"/>
        <v>3.2480476180495634E-3</v>
      </c>
      <c r="J294" s="16">
        <f t="shared" si="1"/>
        <v>0.81850799974848998</v>
      </c>
      <c r="K294" s="16">
        <f>JNJ!D293</f>
        <v>2.8403320368453115E-2</v>
      </c>
      <c r="L294" s="16">
        <f>JNJ!E293</f>
        <v>7.1576367328501851</v>
      </c>
      <c r="M294" s="16">
        <f>CSX!D293</f>
        <v>3.1009237950070877E-3</v>
      </c>
      <c r="N294" s="16">
        <f>CSX!E293</f>
        <v>0.78143279634178608</v>
      </c>
      <c r="O294" s="16">
        <f>'Q6'!C306/252</f>
        <v>6.2698412698412704E-5</v>
      </c>
      <c r="P294" s="16">
        <f t="shared" si="2"/>
        <v>2.8340621955754701E-2</v>
      </c>
      <c r="Q294" s="16">
        <f t="shared" si="3"/>
        <v>3.038225382308675E-3</v>
      </c>
      <c r="R294" s="16">
        <f t="shared" si="4"/>
        <v>3.1853492053511507E-3</v>
      </c>
      <c r="S294" s="16"/>
    </row>
    <row r="295" spans="2:19" ht="15.75" customHeight="1">
      <c r="B295" s="3" t="s">
        <v>409</v>
      </c>
      <c r="C295" s="3">
        <v>3046.9</v>
      </c>
      <c r="D295" s="3">
        <v>3046.9</v>
      </c>
      <c r="E295" s="3">
        <v>3023.19</v>
      </c>
      <c r="F295" s="3">
        <v>3037.56</v>
      </c>
      <c r="G295" s="3">
        <v>3037.56</v>
      </c>
      <c r="H295" s="3">
        <v>4149310000</v>
      </c>
      <c r="I295" s="16">
        <f t="shared" si="0"/>
        <v>-3.0274515138039699E-3</v>
      </c>
      <c r="J295" s="16">
        <f t="shared" si="1"/>
        <v>-0.76291778147860045</v>
      </c>
      <c r="K295" s="16">
        <f>JNJ!D294</f>
        <v>-6.0407287596721008E-3</v>
      </c>
      <c r="L295" s="16">
        <f>JNJ!E294</f>
        <v>-1.5222636474373694</v>
      </c>
      <c r="M295" s="16">
        <f>CSX!D294</f>
        <v>-1.103889898084072E-2</v>
      </c>
      <c r="N295" s="16">
        <f>CSX!E294</f>
        <v>-2.7818025431718612</v>
      </c>
      <c r="O295" s="16">
        <f>'Q6'!C307/252</f>
        <v>6.2698412698412704E-5</v>
      </c>
      <c r="P295" s="16">
        <f t="shared" si="2"/>
        <v>-6.1034271723705135E-3</v>
      </c>
      <c r="Q295" s="16">
        <f t="shared" si="3"/>
        <v>-1.1101597393539133E-2</v>
      </c>
      <c r="R295" s="16">
        <f t="shared" si="4"/>
        <v>-3.0901499265023826E-3</v>
      </c>
      <c r="S295" s="16"/>
    </row>
    <row r="296" spans="2:19" ht="15.75" customHeight="1">
      <c r="B296" s="3" t="s">
        <v>410</v>
      </c>
      <c r="C296" s="3">
        <v>3050.72</v>
      </c>
      <c r="D296" s="3">
        <v>3066.95</v>
      </c>
      <c r="E296" s="3">
        <v>3050.72</v>
      </c>
      <c r="F296" s="3">
        <v>3066.91</v>
      </c>
      <c r="G296" s="3">
        <v>3066.91</v>
      </c>
      <c r="H296" s="3">
        <v>3956290000</v>
      </c>
      <c r="I296" s="16">
        <f t="shared" si="0"/>
        <v>9.615978507102713E-3</v>
      </c>
      <c r="J296" s="16">
        <f t="shared" si="1"/>
        <v>2.4232265837898836</v>
      </c>
      <c r="K296" s="16">
        <f>JNJ!D295</f>
        <v>-6.3819918902136589E-3</v>
      </c>
      <c r="L296" s="16">
        <f>JNJ!E295</f>
        <v>-1.6082619563338421</v>
      </c>
      <c r="M296" s="16">
        <f>CSX!D295</f>
        <v>2.8064331269665944E-2</v>
      </c>
      <c r="N296" s="16">
        <f>CSX!E295</f>
        <v>7.0722114799558176</v>
      </c>
      <c r="O296" s="16">
        <f>'Q6'!C308/252</f>
        <v>6.1904761904761906E-5</v>
      </c>
      <c r="P296" s="16">
        <f t="shared" si="2"/>
        <v>-6.4438966521184211E-3</v>
      </c>
      <c r="Q296" s="16">
        <f t="shared" si="3"/>
        <v>2.8002426507761181E-2</v>
      </c>
      <c r="R296" s="16">
        <f t="shared" si="4"/>
        <v>9.5540737451979517E-3</v>
      </c>
      <c r="S296" s="16"/>
    </row>
    <row r="297" spans="2:19" ht="15.75" customHeight="1">
      <c r="B297" s="3" t="s">
        <v>411</v>
      </c>
      <c r="C297" s="3">
        <v>3078.96</v>
      </c>
      <c r="D297" s="3">
        <v>3085.2</v>
      </c>
      <c r="E297" s="3">
        <v>3074.87</v>
      </c>
      <c r="F297" s="3">
        <v>3078.27</v>
      </c>
      <c r="G297" s="3">
        <v>3078.27</v>
      </c>
      <c r="H297" s="3">
        <v>4178040000</v>
      </c>
      <c r="I297" s="16">
        <f t="shared" si="0"/>
        <v>3.6972108027207482E-3</v>
      </c>
      <c r="J297" s="16">
        <f t="shared" si="1"/>
        <v>0.93169712228562851</v>
      </c>
      <c r="K297" s="16">
        <f>JNJ!D296</f>
        <v>-7.4206135021383981E-3</v>
      </c>
      <c r="L297" s="16">
        <f>JNJ!E296</f>
        <v>-1.8699946025388763</v>
      </c>
      <c r="M297" s="16">
        <f>CSX!D296</f>
        <v>1.6740240942707471E-2</v>
      </c>
      <c r="N297" s="16">
        <f>CSX!E296</f>
        <v>4.2185407175622824</v>
      </c>
      <c r="O297" s="16">
        <f>'Q6'!C309/252</f>
        <v>6.1507936507936513E-5</v>
      </c>
      <c r="P297" s="16">
        <f t="shared" si="2"/>
        <v>-7.482121438646335E-3</v>
      </c>
      <c r="Q297" s="16">
        <f t="shared" si="3"/>
        <v>1.6678733006199535E-2</v>
      </c>
      <c r="R297" s="16">
        <f t="shared" si="4"/>
        <v>3.6357028662128118E-3</v>
      </c>
      <c r="S297" s="16"/>
    </row>
    <row r="298" spans="2:19" ht="15.75" customHeight="1">
      <c r="B298" s="3" t="s">
        <v>412</v>
      </c>
      <c r="C298" s="3">
        <v>3080.8</v>
      </c>
      <c r="D298" s="3">
        <v>3083.95</v>
      </c>
      <c r="E298" s="3">
        <v>3072.15</v>
      </c>
      <c r="F298" s="3">
        <v>3074.62</v>
      </c>
      <c r="G298" s="3">
        <v>3074.62</v>
      </c>
      <c r="H298" s="3">
        <v>4490590000</v>
      </c>
      <c r="I298" s="16">
        <f t="shared" si="0"/>
        <v>-1.1864344814073249E-3</v>
      </c>
      <c r="J298" s="16">
        <f t="shared" si="1"/>
        <v>-0.29898148931464585</v>
      </c>
      <c r="K298" s="16">
        <f>JNJ!D297</f>
        <v>1.4578546808477471E-3</v>
      </c>
      <c r="L298" s="16">
        <f>JNJ!E297</f>
        <v>0.36737937957363226</v>
      </c>
      <c r="M298" s="16">
        <f>CSX!D297</f>
        <v>5.2929232139661761E-3</v>
      </c>
      <c r="N298" s="16">
        <f>CSX!E297</f>
        <v>1.3338166499194763</v>
      </c>
      <c r="O298" s="16">
        <f>'Q6'!C310/252</f>
        <v>6.2301587301587312E-5</v>
      </c>
      <c r="P298" s="16">
        <f t="shared" si="2"/>
        <v>1.3955530935461599E-3</v>
      </c>
      <c r="Q298" s="16">
        <f t="shared" si="3"/>
        <v>5.2306216266645887E-3</v>
      </c>
      <c r="R298" s="16">
        <f t="shared" si="4"/>
        <v>-1.2487360687089121E-3</v>
      </c>
      <c r="S298" s="16"/>
    </row>
    <row r="299" spans="2:19" ht="15.75" customHeight="1">
      <c r="B299" s="3" t="s">
        <v>413</v>
      </c>
      <c r="C299" s="3">
        <v>3075.1</v>
      </c>
      <c r="D299" s="3">
        <v>3078.34</v>
      </c>
      <c r="E299" s="3">
        <v>3065.89</v>
      </c>
      <c r="F299" s="3">
        <v>3076.78</v>
      </c>
      <c r="G299" s="3">
        <v>3076.78</v>
      </c>
      <c r="H299" s="3">
        <v>4465510000</v>
      </c>
      <c r="I299" s="16">
        <f t="shared" si="0"/>
        <v>7.0227918482797182E-4</v>
      </c>
      <c r="J299" s="16">
        <f t="shared" si="1"/>
        <v>0.1769743545766489</v>
      </c>
      <c r="K299" s="16">
        <f>JNJ!D298</f>
        <v>4.1320254860415413E-3</v>
      </c>
      <c r="L299" s="16">
        <f>JNJ!E298</f>
        <v>1.0412704224824685</v>
      </c>
      <c r="M299" s="16">
        <f>CSX!D298</f>
        <v>-3.253952512236786E-3</v>
      </c>
      <c r="N299" s="16">
        <f>CSX!E298</f>
        <v>-0.81999603308367008</v>
      </c>
      <c r="O299" s="16">
        <f>'Q6'!C311/252</f>
        <v>6.1904761904761906E-5</v>
      </c>
      <c r="P299" s="16">
        <f t="shared" si="2"/>
        <v>4.0701207241367792E-3</v>
      </c>
      <c r="Q299" s="16">
        <f t="shared" si="3"/>
        <v>-3.3158572741415477E-3</v>
      </c>
      <c r="R299" s="16">
        <f t="shared" si="4"/>
        <v>6.4037442292320989E-4</v>
      </c>
      <c r="S299" s="16"/>
    </row>
    <row r="300" spans="2:19" ht="15.75" customHeight="1">
      <c r="B300" s="3" t="s">
        <v>414</v>
      </c>
      <c r="C300" s="3">
        <v>3087.02</v>
      </c>
      <c r="D300" s="3">
        <v>3097.77</v>
      </c>
      <c r="E300" s="3">
        <v>3080.23</v>
      </c>
      <c r="F300" s="3">
        <v>3085.18</v>
      </c>
      <c r="G300" s="3">
        <v>3085.18</v>
      </c>
      <c r="H300" s="3">
        <v>4151990000</v>
      </c>
      <c r="I300" s="16">
        <f t="shared" si="0"/>
        <v>2.7264069235454487E-3</v>
      </c>
      <c r="J300" s="16">
        <f t="shared" si="1"/>
        <v>0.68705454473345307</v>
      </c>
      <c r="K300" s="16">
        <f>JNJ!D299</f>
        <v>3.5822582667520723E-3</v>
      </c>
      <c r="L300" s="16">
        <f>JNJ!E299</f>
        <v>0.90272908322152223</v>
      </c>
      <c r="M300" s="16">
        <f>CSX!D299</f>
        <v>5.9572306400748473E-3</v>
      </c>
      <c r="N300" s="16">
        <f>CSX!E299</f>
        <v>1.5012221212988615</v>
      </c>
      <c r="O300" s="16">
        <f>'Q6'!C312/252</f>
        <v>6.1904761904761906E-5</v>
      </c>
      <c r="P300" s="16">
        <f t="shared" si="2"/>
        <v>3.5203535048473106E-3</v>
      </c>
      <c r="Q300" s="16">
        <f t="shared" si="3"/>
        <v>5.8953258781700851E-3</v>
      </c>
      <c r="R300" s="16">
        <f t="shared" si="4"/>
        <v>2.664502161640687E-3</v>
      </c>
      <c r="S300" s="16"/>
    </row>
    <row r="301" spans="2:19" ht="15.75" customHeight="1">
      <c r="B301" s="3" t="s">
        <v>415</v>
      </c>
      <c r="C301" s="3">
        <v>3081.25</v>
      </c>
      <c r="D301" s="3">
        <v>3093.09</v>
      </c>
      <c r="E301" s="3">
        <v>3073.58</v>
      </c>
      <c r="F301" s="3">
        <v>3093.08</v>
      </c>
      <c r="G301" s="3">
        <v>3093.08</v>
      </c>
      <c r="H301" s="3">
        <v>3508160000</v>
      </c>
      <c r="I301" s="16">
        <f t="shared" si="0"/>
        <v>2.5573557297830268E-3</v>
      </c>
      <c r="J301" s="16">
        <f t="shared" si="1"/>
        <v>0.64445364390532278</v>
      </c>
      <c r="K301" s="16">
        <f>JNJ!D300</f>
        <v>1.187476417370064E-2</v>
      </c>
      <c r="L301" s="16">
        <f>JNJ!E300</f>
        <v>2.9924405717725615</v>
      </c>
      <c r="M301" s="16">
        <f>CSX!D300</f>
        <v>-6.7514540259505608E-4</v>
      </c>
      <c r="N301" s="16">
        <f>CSX!E300</f>
        <v>-0.17013664145395413</v>
      </c>
      <c r="O301" s="16">
        <f>'Q6'!C313/252</f>
        <v>6.1904761904761906E-5</v>
      </c>
      <c r="P301" s="16">
        <f t="shared" si="2"/>
        <v>1.1812859411795879E-2</v>
      </c>
      <c r="Q301" s="16">
        <f t="shared" si="3"/>
        <v>-7.3705016449981801E-4</v>
      </c>
      <c r="R301" s="16">
        <f t="shared" si="4"/>
        <v>2.4954509678782651E-3</v>
      </c>
      <c r="S301" s="16"/>
    </row>
    <row r="302" spans="2:19" ht="15.75" customHeight="1">
      <c r="B302" s="3" t="s">
        <v>416</v>
      </c>
      <c r="C302" s="3">
        <v>3080.33</v>
      </c>
      <c r="D302" s="3">
        <v>3088.33</v>
      </c>
      <c r="E302" s="3">
        <v>3075.82</v>
      </c>
      <c r="F302" s="3">
        <v>3087.01</v>
      </c>
      <c r="G302" s="3">
        <v>3087.01</v>
      </c>
      <c r="H302" s="3">
        <v>3041120000</v>
      </c>
      <c r="I302" s="16">
        <f t="shared" si="0"/>
        <v>-1.9643733187996349E-3</v>
      </c>
      <c r="J302" s="16">
        <f t="shared" si="1"/>
        <v>-0.495022076337508</v>
      </c>
      <c r="K302" s="16">
        <f>JNJ!D301</f>
        <v>-7.6988067089553795E-3</v>
      </c>
      <c r="L302" s="16">
        <f>JNJ!E301</f>
        <v>-1.9400992906567556</v>
      </c>
      <c r="M302" s="16">
        <f>CSX!D301</f>
        <v>-1.757753475154064E-3</v>
      </c>
      <c r="N302" s="16">
        <f>CSX!E301</f>
        <v>-0.44295387573882411</v>
      </c>
      <c r="O302" s="16">
        <f>'Q6'!C314/252</f>
        <v>6.3095238095238097E-5</v>
      </c>
      <c r="P302" s="16">
        <f t="shared" si="2"/>
        <v>-7.7619019470506175E-3</v>
      </c>
      <c r="Q302" s="16">
        <f t="shared" si="3"/>
        <v>-1.8208487132493022E-3</v>
      </c>
      <c r="R302" s="16">
        <f t="shared" si="4"/>
        <v>-2.0274685568948728E-3</v>
      </c>
      <c r="S302" s="16"/>
    </row>
    <row r="303" spans="2:19" ht="15.75" customHeight="1">
      <c r="B303" s="3" t="s">
        <v>417</v>
      </c>
      <c r="C303" s="3">
        <v>3089.28</v>
      </c>
      <c r="D303" s="3">
        <v>3102.61</v>
      </c>
      <c r="E303" s="3">
        <v>3084.73</v>
      </c>
      <c r="F303" s="3">
        <v>3091.84</v>
      </c>
      <c r="G303" s="3">
        <v>3091.84</v>
      </c>
      <c r="H303" s="3">
        <v>3495560000</v>
      </c>
      <c r="I303" s="16">
        <f t="shared" si="0"/>
        <v>1.5633980380800601E-3</v>
      </c>
      <c r="J303" s="16">
        <f t="shared" si="1"/>
        <v>0.39397630559617514</v>
      </c>
      <c r="K303" s="16">
        <f>JNJ!D302</f>
        <v>-4.784778928193679E-3</v>
      </c>
      <c r="L303" s="16">
        <f>JNJ!E302</f>
        <v>-1.2057642899048071</v>
      </c>
      <c r="M303" s="16">
        <f>CSX!D302</f>
        <v>-1.5683778169075225E-2</v>
      </c>
      <c r="N303" s="16">
        <f>CSX!E302</f>
        <v>-3.9523120986069569</v>
      </c>
      <c r="O303" s="16">
        <f>'Q6'!C315/252</f>
        <v>6.3095238095238097E-5</v>
      </c>
      <c r="P303" s="16">
        <f t="shared" si="2"/>
        <v>-4.8478741662889169E-3</v>
      </c>
      <c r="Q303" s="16">
        <f t="shared" si="3"/>
        <v>-1.5746873407170462E-2</v>
      </c>
      <c r="R303" s="16">
        <f t="shared" si="4"/>
        <v>1.5003027999848219E-3</v>
      </c>
      <c r="S303" s="16"/>
    </row>
    <row r="304" spans="2:19" ht="15.75" customHeight="1">
      <c r="B304" s="3" t="s">
        <v>418</v>
      </c>
      <c r="C304" s="3">
        <v>3084.18</v>
      </c>
      <c r="D304" s="3">
        <v>3098.06</v>
      </c>
      <c r="E304" s="3">
        <v>3078.8</v>
      </c>
      <c r="F304" s="3">
        <v>3094.04</v>
      </c>
      <c r="G304" s="3">
        <v>3094.04</v>
      </c>
      <c r="H304" s="3">
        <v>3513720000</v>
      </c>
      <c r="I304" s="16">
        <f t="shared" si="0"/>
        <v>7.1129737167743444E-4</v>
      </c>
      <c r="J304" s="16">
        <f t="shared" si="1"/>
        <v>0.17924693766271349</v>
      </c>
      <c r="K304" s="16">
        <f>JNJ!D303</f>
        <v>-6.0913303691371252E-4</v>
      </c>
      <c r="L304" s="16">
        <f>JNJ!E303</f>
        <v>-0.15350152530225555</v>
      </c>
      <c r="M304" s="16">
        <f>CSX!D303</f>
        <v>-1.1057442504946826E-2</v>
      </c>
      <c r="N304" s="16">
        <f>CSX!E303</f>
        <v>-2.7864755112466004</v>
      </c>
      <c r="O304" s="16">
        <f>'Q6'!C316/252</f>
        <v>6.3095238095238097E-5</v>
      </c>
      <c r="P304" s="16">
        <f t="shared" si="2"/>
        <v>-6.7222827500895059E-4</v>
      </c>
      <c r="Q304" s="16">
        <f t="shared" si="3"/>
        <v>-1.1120537743042065E-2</v>
      </c>
      <c r="R304" s="16">
        <f t="shared" si="4"/>
        <v>6.4820213358219637E-4</v>
      </c>
      <c r="S304" s="16"/>
    </row>
    <row r="305" spans="2:19" ht="15.75" customHeight="1">
      <c r="B305" s="3" t="s">
        <v>419</v>
      </c>
      <c r="C305" s="3">
        <v>3090.75</v>
      </c>
      <c r="D305" s="3">
        <v>3098.2</v>
      </c>
      <c r="E305" s="3">
        <v>3083.26</v>
      </c>
      <c r="F305" s="3">
        <v>3096.63</v>
      </c>
      <c r="G305" s="3">
        <v>3096.63</v>
      </c>
      <c r="H305" s="3">
        <v>3282090000</v>
      </c>
      <c r="I305" s="16">
        <f t="shared" si="0"/>
        <v>8.3674308309544126E-4</v>
      </c>
      <c r="J305" s="16">
        <f t="shared" si="1"/>
        <v>0.2108592569400512</v>
      </c>
      <c r="K305" s="16">
        <f>JNJ!D304</f>
        <v>-2.3643037663898447E-3</v>
      </c>
      <c r="L305" s="16">
        <f>JNJ!E304</f>
        <v>-0.59580454913024083</v>
      </c>
      <c r="M305" s="16">
        <f>CSX!D304</f>
        <v>-1.5301732020451281E-3</v>
      </c>
      <c r="N305" s="16">
        <f>CSX!E304</f>
        <v>-0.3856036469153723</v>
      </c>
      <c r="O305" s="16">
        <f>'Q6'!C317/252</f>
        <v>6.2698412698412704E-5</v>
      </c>
      <c r="P305" s="16">
        <f t="shared" si="2"/>
        <v>-2.4270021790882574E-3</v>
      </c>
      <c r="Q305" s="16">
        <f t="shared" si="3"/>
        <v>-1.5928716147435408E-3</v>
      </c>
      <c r="R305" s="16">
        <f t="shared" si="4"/>
        <v>7.7404467039702857E-4</v>
      </c>
      <c r="S305" s="16"/>
    </row>
    <row r="306" spans="2:19" ht="15.75" customHeight="1">
      <c r="B306" s="3" t="s">
        <v>420</v>
      </c>
      <c r="C306" s="3">
        <v>3107.92</v>
      </c>
      <c r="D306" s="3">
        <v>3120.46</v>
      </c>
      <c r="E306" s="3">
        <v>3104.6</v>
      </c>
      <c r="F306" s="3">
        <v>3120.46</v>
      </c>
      <c r="G306" s="3">
        <v>3120.46</v>
      </c>
      <c r="H306" s="3">
        <v>3359800000</v>
      </c>
      <c r="I306" s="16">
        <f t="shared" si="0"/>
        <v>7.666003452600061E-3</v>
      </c>
      <c r="J306" s="16">
        <f t="shared" si="1"/>
        <v>1.9318328700552154</v>
      </c>
      <c r="K306" s="16">
        <f>JNJ!D305</f>
        <v>2.9938244623800181E-2</v>
      </c>
      <c r="L306" s="16">
        <f>JNJ!E305</f>
        <v>7.5444376451976458</v>
      </c>
      <c r="M306" s="16">
        <f>CSX!D305</f>
        <v>-3.2064982310279102E-3</v>
      </c>
      <c r="N306" s="16">
        <f>CSX!E305</f>
        <v>-0.80803755421903334</v>
      </c>
      <c r="O306" s="16">
        <f>'Q6'!C318/252</f>
        <v>6.2301587301587312E-5</v>
      </c>
      <c r="P306" s="16">
        <f t="shared" si="2"/>
        <v>2.9875943036498594E-2</v>
      </c>
      <c r="Q306" s="16">
        <f t="shared" si="3"/>
        <v>-3.2687998183294977E-3</v>
      </c>
      <c r="R306" s="16">
        <f t="shared" si="4"/>
        <v>7.6037018652984735E-3</v>
      </c>
      <c r="S306" s="16"/>
    </row>
    <row r="307" spans="2:19" ht="15.75" customHeight="1">
      <c r="B307" s="3" t="s">
        <v>421</v>
      </c>
      <c r="C307" s="3">
        <v>3117.91</v>
      </c>
      <c r="D307" s="3">
        <v>3124.17</v>
      </c>
      <c r="E307" s="3">
        <v>3112.06</v>
      </c>
      <c r="F307" s="3">
        <v>3122.03</v>
      </c>
      <c r="G307" s="3">
        <v>3122.03</v>
      </c>
      <c r="H307" s="3">
        <v>3440140000</v>
      </c>
      <c r="I307" s="16">
        <f t="shared" si="0"/>
        <v>5.0300442070485511E-4</v>
      </c>
      <c r="J307" s="16">
        <f t="shared" si="1"/>
        <v>0.12675711401762349</v>
      </c>
      <c r="K307" s="16">
        <f>JNJ!D306</f>
        <v>-8.1552314122566318E-4</v>
      </c>
      <c r="L307" s="16">
        <f>JNJ!E306</f>
        <v>-0.20551183158886713</v>
      </c>
      <c r="M307" s="16">
        <f>CSX!D306</f>
        <v>-8.2734195311017257E-3</v>
      </c>
      <c r="N307" s="16">
        <f>CSX!E306</f>
        <v>-2.0849017218376349</v>
      </c>
      <c r="O307" s="16">
        <f>'Q6'!C319/252</f>
        <v>6.2301587301587312E-5</v>
      </c>
      <c r="P307" s="16">
        <f t="shared" si="2"/>
        <v>-8.7782472852725049E-4</v>
      </c>
      <c r="Q307" s="16">
        <f t="shared" si="3"/>
        <v>-8.3357211184033123E-3</v>
      </c>
      <c r="R307" s="16">
        <f t="shared" si="4"/>
        <v>4.4070283340326779E-4</v>
      </c>
      <c r="S307" s="16"/>
    </row>
    <row r="308" spans="2:19" ht="15.75" customHeight="1">
      <c r="B308" s="3" t="s">
        <v>422</v>
      </c>
      <c r="C308" s="3">
        <v>3127.45</v>
      </c>
      <c r="D308" s="3">
        <v>3127.64</v>
      </c>
      <c r="E308" s="3">
        <v>3113.47</v>
      </c>
      <c r="F308" s="3">
        <v>3120.18</v>
      </c>
      <c r="G308" s="3">
        <v>3120.18</v>
      </c>
      <c r="H308" s="3">
        <v>3613670000</v>
      </c>
      <c r="I308" s="16">
        <f t="shared" si="0"/>
        <v>-5.9273880698187292E-4</v>
      </c>
      <c r="J308" s="16">
        <f t="shared" si="1"/>
        <v>-0.14937017935943198</v>
      </c>
      <c r="K308" s="16">
        <f>JNJ!D307</f>
        <v>-7.4087451161730029E-5</v>
      </c>
      <c r="L308" s="16">
        <f>JNJ!E307</f>
        <v>-1.8670037692755968E-2</v>
      </c>
      <c r="M308" s="16">
        <f>CSX!D307</f>
        <v>-1.4081829409360805E-4</v>
      </c>
      <c r="N308" s="16">
        <f>CSX!E307</f>
        <v>-3.5486210111589228E-2</v>
      </c>
      <c r="O308" s="16">
        <f>'Q6'!C320/252</f>
        <v>6.2698412698412704E-5</v>
      </c>
      <c r="P308" s="16">
        <f t="shared" si="2"/>
        <v>-1.3678586386014273E-4</v>
      </c>
      <c r="Q308" s="16">
        <f t="shared" si="3"/>
        <v>-2.0351670679202074E-4</v>
      </c>
      <c r="R308" s="16">
        <f t="shared" si="4"/>
        <v>-6.5543721968028561E-4</v>
      </c>
      <c r="S308" s="16"/>
    </row>
    <row r="309" spans="2:19" ht="15.75" customHeight="1">
      <c r="B309" s="3" t="s">
        <v>423</v>
      </c>
      <c r="C309" s="3">
        <v>3114.66</v>
      </c>
      <c r="D309" s="3">
        <v>3118.97</v>
      </c>
      <c r="E309" s="3">
        <v>3091.41</v>
      </c>
      <c r="F309" s="3">
        <v>3108.46</v>
      </c>
      <c r="G309" s="3">
        <v>3108.46</v>
      </c>
      <c r="H309" s="3">
        <v>4041010000</v>
      </c>
      <c r="I309" s="16">
        <f t="shared" si="0"/>
        <v>-3.7632657632212341E-3</v>
      </c>
      <c r="J309" s="16">
        <f t="shared" si="1"/>
        <v>-0.94834297233175102</v>
      </c>
      <c r="K309" s="16">
        <f>JNJ!D308</f>
        <v>8.273042881019271E-3</v>
      </c>
      <c r="L309" s="16">
        <f>JNJ!E308</f>
        <v>2.0848068060168563</v>
      </c>
      <c r="M309" s="16">
        <f>CSX!D308</f>
        <v>-2.0630963683894811E-2</v>
      </c>
      <c r="N309" s="16">
        <f>CSX!E308</f>
        <v>-5.1990028483414923</v>
      </c>
      <c r="O309" s="16">
        <f>'Q6'!C321/252</f>
        <v>6.3492063492063489E-5</v>
      </c>
      <c r="P309" s="16">
        <f t="shared" si="2"/>
        <v>8.2095508175272069E-3</v>
      </c>
      <c r="Q309" s="16">
        <f t="shared" si="3"/>
        <v>-2.0694455747386875E-2</v>
      </c>
      <c r="R309" s="16">
        <f t="shared" si="4"/>
        <v>-3.8267578267132977E-3</v>
      </c>
      <c r="S309" s="16"/>
    </row>
    <row r="310" spans="2:19" ht="15.75" customHeight="1">
      <c r="B310" s="3" t="s">
        <v>424</v>
      </c>
      <c r="C310" s="3">
        <v>3108.49</v>
      </c>
      <c r="D310" s="3">
        <v>3110.11</v>
      </c>
      <c r="E310" s="3">
        <v>3094.55</v>
      </c>
      <c r="F310" s="3">
        <v>3103.54</v>
      </c>
      <c r="G310" s="3">
        <v>3103.54</v>
      </c>
      <c r="H310" s="3">
        <v>3744010000</v>
      </c>
      <c r="I310" s="16">
        <f t="shared" si="0"/>
        <v>-1.5840312391350534E-3</v>
      </c>
      <c r="J310" s="16">
        <f t="shared" si="1"/>
        <v>-0.39917587226203344</v>
      </c>
      <c r="K310" s="16">
        <f>JNJ!D309</f>
        <v>3.6713405007340392E-3</v>
      </c>
      <c r="L310" s="16">
        <f>JNJ!E309</f>
        <v>0.92517780618497791</v>
      </c>
      <c r="M310" s="16">
        <f>CSX!D309</f>
        <v>-2.3027795489184086E-3</v>
      </c>
      <c r="N310" s="16">
        <f>CSX!E309</f>
        <v>-0.58030044632743893</v>
      </c>
      <c r="O310" s="16">
        <f>'Q6'!C322/252</f>
        <v>6.468253968253968E-5</v>
      </c>
      <c r="P310" s="16">
        <f t="shared" si="2"/>
        <v>3.6066579610514998E-3</v>
      </c>
      <c r="Q310" s="16">
        <f t="shared" si="3"/>
        <v>-2.3674620886009481E-3</v>
      </c>
      <c r="R310" s="16">
        <f t="shared" si="4"/>
        <v>-1.6487137788175931E-3</v>
      </c>
      <c r="S310" s="16"/>
    </row>
    <row r="311" spans="2:19" ht="15.75" customHeight="1">
      <c r="B311" s="3" t="s">
        <v>425</v>
      </c>
      <c r="C311" s="3">
        <v>3111.41</v>
      </c>
      <c r="D311" s="3">
        <v>3112.87</v>
      </c>
      <c r="E311" s="3">
        <v>3099.26</v>
      </c>
      <c r="F311" s="3">
        <v>3110.29</v>
      </c>
      <c r="G311" s="3">
        <v>3110.29</v>
      </c>
      <c r="H311" s="3">
        <v>3235270000</v>
      </c>
      <c r="I311" s="16">
        <f t="shared" si="0"/>
        <v>2.172573969691297E-3</v>
      </c>
      <c r="J311" s="16">
        <f t="shared" si="1"/>
        <v>0.54748864036220679</v>
      </c>
      <c r="K311" s="16">
        <f>JNJ!D310</f>
        <v>1.1875802644133607E-2</v>
      </c>
      <c r="L311" s="16">
        <f>JNJ!E310</f>
        <v>2.9927022663216691</v>
      </c>
      <c r="M311" s="16">
        <f>CSX!D310</f>
        <v>1.5867604111113726E-2</v>
      </c>
      <c r="N311" s="16">
        <f>CSX!E310</f>
        <v>3.9986362360006589</v>
      </c>
      <c r="O311" s="16">
        <f>'Q6'!C323/252</f>
        <v>6.5476190476190479E-5</v>
      </c>
      <c r="P311" s="16">
        <f t="shared" si="2"/>
        <v>1.1810326453657417E-2</v>
      </c>
      <c r="Q311" s="16">
        <f t="shared" si="3"/>
        <v>1.5802127920637534E-2</v>
      </c>
      <c r="R311" s="16">
        <f t="shared" si="4"/>
        <v>2.1070977792151066E-3</v>
      </c>
      <c r="S311" s="16"/>
    </row>
    <row r="312" spans="2:19" ht="15.75" customHeight="1">
      <c r="B312" s="3" t="s">
        <v>426</v>
      </c>
      <c r="C312" s="3">
        <v>3117.44</v>
      </c>
      <c r="D312" s="3">
        <v>3133.83</v>
      </c>
      <c r="E312" s="3">
        <v>3117.44</v>
      </c>
      <c r="F312" s="3">
        <v>3133.64</v>
      </c>
      <c r="G312" s="3">
        <v>3133.64</v>
      </c>
      <c r="H312" s="3">
        <v>3514310000</v>
      </c>
      <c r="I312" s="16">
        <f t="shared" si="0"/>
        <v>7.4792987268079824E-3</v>
      </c>
      <c r="J312" s="16">
        <f t="shared" si="1"/>
        <v>1.8847832791556116</v>
      </c>
      <c r="K312" s="16">
        <f>JNJ!D311</f>
        <v>4.3722836098937875E-4</v>
      </c>
      <c r="L312" s="16">
        <f>JNJ!E311</f>
        <v>0.11018154696932345</v>
      </c>
      <c r="M312" s="16">
        <f>CSX!D311</f>
        <v>1.799080296437211E-2</v>
      </c>
      <c r="N312" s="16">
        <f>CSX!E311</f>
        <v>4.533682347021772</v>
      </c>
      <c r="O312" s="16">
        <f>'Q6'!C324/252</f>
        <v>6.4285714285714301E-5</v>
      </c>
      <c r="P312" s="16">
        <f t="shared" si="2"/>
        <v>3.7294264670366444E-4</v>
      </c>
      <c r="Q312" s="16">
        <f t="shared" si="3"/>
        <v>1.7926517250086395E-2</v>
      </c>
      <c r="R312" s="16">
        <f t="shared" si="4"/>
        <v>7.4150130125222678E-3</v>
      </c>
      <c r="S312" s="16"/>
    </row>
    <row r="313" spans="2:19" ht="15.75" customHeight="1">
      <c r="B313" s="3" t="s">
        <v>427</v>
      </c>
      <c r="C313" s="3">
        <v>3134.85</v>
      </c>
      <c r="D313" s="3">
        <v>3142.69</v>
      </c>
      <c r="E313" s="3">
        <v>3131</v>
      </c>
      <c r="F313" s="3">
        <v>3140.52</v>
      </c>
      <c r="G313" s="3">
        <v>3140.52</v>
      </c>
      <c r="H313" s="3">
        <v>4600450000</v>
      </c>
      <c r="I313" s="16">
        <f t="shared" si="0"/>
        <v>2.1931231456042352E-3</v>
      </c>
      <c r="J313" s="16">
        <f t="shared" si="1"/>
        <v>0.55266703269226725</v>
      </c>
      <c r="K313" s="16">
        <f>JNJ!D312</f>
        <v>-7.2687654817419232E-5</v>
      </c>
      <c r="L313" s="16">
        <f>JNJ!E312</f>
        <v>-1.8317289013989647E-2</v>
      </c>
      <c r="M313" s="16">
        <f>CSX!D312</f>
        <v>2.2262454155960345E-3</v>
      </c>
      <c r="N313" s="16">
        <f>CSX!E312</f>
        <v>0.56101384473020066</v>
      </c>
      <c r="O313" s="16">
        <f>'Q6'!C325/252</f>
        <v>6.3492063492063489E-5</v>
      </c>
      <c r="P313" s="16">
        <f t="shared" si="2"/>
        <v>-1.3617971830948272E-4</v>
      </c>
      <c r="Q313" s="16">
        <f t="shared" si="3"/>
        <v>2.1627533521039709E-3</v>
      </c>
      <c r="R313" s="16">
        <f t="shared" si="4"/>
        <v>2.1296310821121715E-3</v>
      </c>
      <c r="S313" s="16"/>
    </row>
    <row r="314" spans="2:19" ht="15.75" customHeight="1">
      <c r="B314" s="3" t="s">
        <v>428</v>
      </c>
      <c r="C314" s="3">
        <v>3145.49</v>
      </c>
      <c r="D314" s="3">
        <v>3154.26</v>
      </c>
      <c r="E314" s="3">
        <v>3143.41</v>
      </c>
      <c r="F314" s="3">
        <v>3153.63</v>
      </c>
      <c r="G314" s="3">
        <v>3153.63</v>
      </c>
      <c r="H314" s="3">
        <v>3035470000</v>
      </c>
      <c r="I314" s="16">
        <f t="shared" si="0"/>
        <v>4.1657790039729458E-3</v>
      </c>
      <c r="J314" s="16">
        <f t="shared" si="1"/>
        <v>1.0497763090011822</v>
      </c>
      <c r="K314" s="16">
        <f>JNJ!D313</f>
        <v>4.2192200222625964E-3</v>
      </c>
      <c r="L314" s="16">
        <f>JNJ!E313</f>
        <v>1.0632434456101743</v>
      </c>
      <c r="M314" s="16">
        <f>CSX!D313</f>
        <v>2.5070241208617972E-3</v>
      </c>
      <c r="N314" s="16">
        <f>CSX!E313</f>
        <v>0.63177007845717292</v>
      </c>
      <c r="O314" s="16">
        <f>'Q6'!C326/252</f>
        <v>6.1904761904761906E-5</v>
      </c>
      <c r="P314" s="16">
        <f t="shared" si="2"/>
        <v>4.1573152603578342E-3</v>
      </c>
      <c r="Q314" s="16">
        <f t="shared" si="3"/>
        <v>2.4451193589570355E-3</v>
      </c>
      <c r="R314" s="16">
        <f t="shared" si="4"/>
        <v>4.1038742420681836E-3</v>
      </c>
      <c r="S314" s="16"/>
    </row>
    <row r="315" spans="2:19" ht="15.75" customHeight="1">
      <c r="B315" s="3" t="s">
        <v>429</v>
      </c>
      <c r="C315" s="3">
        <v>3147.18</v>
      </c>
      <c r="D315" s="3">
        <v>3150.3</v>
      </c>
      <c r="E315" s="3">
        <v>3139.34</v>
      </c>
      <c r="F315" s="3">
        <v>3140.98</v>
      </c>
      <c r="G315" s="3">
        <v>3140.98</v>
      </c>
      <c r="H315" s="3">
        <v>1743420000</v>
      </c>
      <c r="I315" s="16">
        <f t="shared" si="0"/>
        <v>-4.0193171713462017E-3</v>
      </c>
      <c r="J315" s="16">
        <f t="shared" si="1"/>
        <v>-1.0128679271792429</v>
      </c>
      <c r="K315" s="16">
        <f>JNJ!D314</f>
        <v>-1.888945935923728E-3</v>
      </c>
      <c r="L315" s="16">
        <f>JNJ!E314</f>
        <v>-0.47601437585277945</v>
      </c>
      <c r="M315" s="16">
        <f>CSX!D314</f>
        <v>-4.8806690262791306E-3</v>
      </c>
      <c r="N315" s="16">
        <f>CSX!E314</f>
        <v>-1.2299285946223408</v>
      </c>
      <c r="O315" s="16">
        <f>'Q6'!C327/252</f>
        <v>6.3095238095238097E-5</v>
      </c>
      <c r="P315" s="16">
        <f t="shared" si="2"/>
        <v>-1.9520411740189662E-3</v>
      </c>
      <c r="Q315" s="16">
        <f t="shared" si="3"/>
        <v>-4.9437642643743685E-3</v>
      </c>
      <c r="R315" s="16">
        <f t="shared" si="4"/>
        <v>-4.0824124094414396E-3</v>
      </c>
      <c r="S315" s="16"/>
    </row>
    <row r="316" spans="2:19" ht="15.75" customHeight="1">
      <c r="B316" s="3" t="s">
        <v>430</v>
      </c>
      <c r="C316" s="3">
        <v>3143.85</v>
      </c>
      <c r="D316" s="3">
        <v>3144.31</v>
      </c>
      <c r="E316" s="3">
        <v>3110.78</v>
      </c>
      <c r="F316" s="3">
        <v>3113.87</v>
      </c>
      <c r="G316" s="3">
        <v>3113.87</v>
      </c>
      <c r="H316" s="3">
        <v>3285750000</v>
      </c>
      <c r="I316" s="16">
        <f t="shared" si="0"/>
        <v>-8.6685275462029671E-3</v>
      </c>
      <c r="J316" s="16">
        <f t="shared" si="1"/>
        <v>-2.1844689416431478</v>
      </c>
      <c r="K316" s="16">
        <f>JNJ!D315</f>
        <v>-9.4593735446550534E-4</v>
      </c>
      <c r="L316" s="16">
        <f>JNJ!E315</f>
        <v>-0.23837621332530734</v>
      </c>
      <c r="M316" s="16">
        <f>CSX!D315</f>
        <v>-2.1618646927225933E-2</v>
      </c>
      <c r="N316" s="16">
        <f>CSX!E315</f>
        <v>-5.4478990256609352</v>
      </c>
      <c r="O316" s="16">
        <f>'Q6'!C328/252</f>
        <v>6.0317460317460316E-5</v>
      </c>
      <c r="P316" s="16">
        <f t="shared" si="2"/>
        <v>-1.0062548147829658E-3</v>
      </c>
      <c r="Q316" s="16">
        <f t="shared" si="3"/>
        <v>-2.1678964387543395E-2</v>
      </c>
      <c r="R316" s="16">
        <f t="shared" si="4"/>
        <v>-8.7288450065204273E-3</v>
      </c>
      <c r="S316" s="16"/>
    </row>
    <row r="317" spans="2:19" ht="15.75" customHeight="1">
      <c r="B317" s="3" t="s">
        <v>431</v>
      </c>
      <c r="C317" s="3">
        <v>3087.41</v>
      </c>
      <c r="D317" s="3">
        <v>3094.97</v>
      </c>
      <c r="E317" s="3">
        <v>3070.33</v>
      </c>
      <c r="F317" s="3">
        <v>3093.2</v>
      </c>
      <c r="G317" s="3">
        <v>3093.2</v>
      </c>
      <c r="H317" s="3">
        <v>3671580000</v>
      </c>
      <c r="I317" s="16">
        <f t="shared" si="0"/>
        <v>-6.6601718383736989E-3</v>
      </c>
      <c r="J317" s="16">
        <f t="shared" si="1"/>
        <v>-1.6783633032701721</v>
      </c>
      <c r="K317" s="16">
        <f>JNJ!D316</f>
        <v>-1.4572068590168778E-3</v>
      </c>
      <c r="L317" s="16">
        <f>JNJ!E316</f>
        <v>-0.36721612847225321</v>
      </c>
      <c r="M317" s="16">
        <f>CSX!D316</f>
        <v>-4.2942161081443971E-3</v>
      </c>
      <c r="N317" s="16">
        <f>CSX!E316</f>
        <v>-1.0821424592523881</v>
      </c>
      <c r="O317" s="16">
        <f>'Q6'!C329/252</f>
        <v>6.0317460317460316E-5</v>
      </c>
      <c r="P317" s="16">
        <f t="shared" si="2"/>
        <v>-1.5175243193343382E-3</v>
      </c>
      <c r="Q317" s="16">
        <f t="shared" si="3"/>
        <v>-4.3545335684618573E-3</v>
      </c>
      <c r="R317" s="16">
        <f t="shared" si="4"/>
        <v>-6.7204892986911591E-3</v>
      </c>
      <c r="S317" s="16"/>
    </row>
    <row r="318" spans="2:19" ht="15.75" customHeight="1">
      <c r="B318" s="3" t="s">
        <v>432</v>
      </c>
      <c r="C318" s="3">
        <v>3103.5</v>
      </c>
      <c r="D318" s="3">
        <v>3119.38</v>
      </c>
      <c r="E318" s="3">
        <v>3102.53</v>
      </c>
      <c r="F318" s="3">
        <v>3112.76</v>
      </c>
      <c r="G318" s="3">
        <v>3112.76</v>
      </c>
      <c r="H318" s="3">
        <v>3702980000</v>
      </c>
      <c r="I318" s="16">
        <f t="shared" si="0"/>
        <v>6.3036386858473471E-3</v>
      </c>
      <c r="J318" s="16">
        <f t="shared" si="1"/>
        <v>1.5885169488335316</v>
      </c>
      <c r="K318" s="16">
        <f>JNJ!D317</f>
        <v>1.6055877137250017E-2</v>
      </c>
      <c r="L318" s="16">
        <f>JNJ!E317</f>
        <v>4.0460810385870039</v>
      </c>
      <c r="M318" s="16">
        <f>CSX!D317</f>
        <v>1.0559563381857706E-2</v>
      </c>
      <c r="N318" s="16">
        <f>CSX!E317</f>
        <v>2.661009972228142</v>
      </c>
      <c r="O318" s="16">
        <f>'Q6'!C330/252</f>
        <v>6.1111111111111107E-5</v>
      </c>
      <c r="P318" s="16">
        <f t="shared" si="2"/>
        <v>1.5994766026138904E-2</v>
      </c>
      <c r="Q318" s="16">
        <f t="shared" si="3"/>
        <v>1.0498452270746595E-2</v>
      </c>
      <c r="R318" s="16">
        <f t="shared" si="4"/>
        <v>6.2425275747362364E-3</v>
      </c>
      <c r="S318" s="16"/>
    </row>
    <row r="319" spans="2:19" ht="15.75" customHeight="1">
      <c r="B319" s="3" t="s">
        <v>433</v>
      </c>
      <c r="C319" s="3">
        <v>3119.21</v>
      </c>
      <c r="D319" s="3">
        <v>3119.45</v>
      </c>
      <c r="E319" s="3">
        <v>3103.76</v>
      </c>
      <c r="F319" s="3">
        <v>3117.43</v>
      </c>
      <c r="G319" s="3">
        <v>3117.43</v>
      </c>
      <c r="H319" s="3">
        <v>3360480000</v>
      </c>
      <c r="I319" s="16">
        <f t="shared" si="0"/>
        <v>1.4991519920369975E-3</v>
      </c>
      <c r="J319" s="16">
        <f t="shared" si="1"/>
        <v>0.37778630199332336</v>
      </c>
      <c r="K319" s="16">
        <f>JNJ!D318</f>
        <v>1.2905313788004271E-3</v>
      </c>
      <c r="L319" s="16">
        <f>JNJ!E318</f>
        <v>0.32521390745770762</v>
      </c>
      <c r="M319" s="16">
        <f>CSX!D318</f>
        <v>2.8348384859923212E-3</v>
      </c>
      <c r="N319" s="16">
        <f>CSX!E318</f>
        <v>0.71437929847006498</v>
      </c>
      <c r="O319" s="16">
        <f>'Q6'!C331/252</f>
        <v>6.0714285714285722E-5</v>
      </c>
      <c r="P319" s="16">
        <f t="shared" si="2"/>
        <v>1.2298170930861415E-3</v>
      </c>
      <c r="Q319" s="16">
        <f t="shared" si="3"/>
        <v>2.7741242002780352E-3</v>
      </c>
      <c r="R319" s="16">
        <f t="shared" si="4"/>
        <v>1.4384377063227118E-3</v>
      </c>
      <c r="S319" s="16"/>
    </row>
    <row r="320" spans="2:19" ht="15.75" customHeight="1">
      <c r="B320" s="3" t="s">
        <v>434</v>
      </c>
      <c r="C320" s="3">
        <v>3134.62</v>
      </c>
      <c r="D320" s="3">
        <v>3150.6</v>
      </c>
      <c r="E320" s="3">
        <v>3134.62</v>
      </c>
      <c r="F320" s="3">
        <v>3145.91</v>
      </c>
      <c r="G320" s="3">
        <v>3145.91</v>
      </c>
      <c r="H320" s="3">
        <v>3483310000</v>
      </c>
      <c r="I320" s="16">
        <f t="shared" si="0"/>
        <v>9.0942520403683308E-3</v>
      </c>
      <c r="J320" s="16">
        <f t="shared" si="1"/>
        <v>2.2917515141728195</v>
      </c>
      <c r="K320" s="16">
        <f>JNJ!D319</f>
        <v>5.8584547033819594E-3</v>
      </c>
      <c r="L320" s="16">
        <f>JNJ!E319</f>
        <v>1.4763305852522537</v>
      </c>
      <c r="M320" s="16">
        <f>CSX!D319</f>
        <v>8.7372734057306663E-3</v>
      </c>
      <c r="N320" s="16">
        <f>CSX!E319</f>
        <v>2.2017928982441277</v>
      </c>
      <c r="O320" s="16">
        <f>'Q6'!C332/252</f>
        <v>6.1111111111111107E-5</v>
      </c>
      <c r="P320" s="16">
        <f t="shared" si="2"/>
        <v>5.7973435922708486E-3</v>
      </c>
      <c r="Q320" s="16">
        <f t="shared" si="3"/>
        <v>8.6761622946195556E-3</v>
      </c>
      <c r="R320" s="16">
        <f t="shared" si="4"/>
        <v>9.0331409292572201E-3</v>
      </c>
      <c r="S320" s="16"/>
    </row>
    <row r="321" spans="2:19" ht="15.75" customHeight="1">
      <c r="B321" s="3" t="s">
        <v>435</v>
      </c>
      <c r="C321" s="3">
        <v>3141.86</v>
      </c>
      <c r="D321" s="3">
        <v>3148.87</v>
      </c>
      <c r="E321" s="3">
        <v>3135.46</v>
      </c>
      <c r="F321" s="3">
        <v>3135.96</v>
      </c>
      <c r="G321" s="3">
        <v>3135.96</v>
      </c>
      <c r="H321" s="3">
        <v>3400470000</v>
      </c>
      <c r="I321" s="16">
        <f t="shared" si="0"/>
        <v>-3.1678491662223223E-3</v>
      </c>
      <c r="J321" s="16">
        <f t="shared" si="1"/>
        <v>-0.79829798988802525</v>
      </c>
      <c r="K321" s="16">
        <f>JNJ!D320</f>
        <v>8.5456910216059737E-4</v>
      </c>
      <c r="L321" s="16">
        <f>JNJ!E320</f>
        <v>0.21535141374447053</v>
      </c>
      <c r="M321" s="16">
        <f>CSX!D320</f>
        <v>-1.2140045223379947E-2</v>
      </c>
      <c r="N321" s="16">
        <f>CSX!E320</f>
        <v>-3.0592913962917465</v>
      </c>
      <c r="O321" s="16">
        <f>'Q6'!C333/252</f>
        <v>6.2301587301587312E-5</v>
      </c>
      <c r="P321" s="16">
        <f t="shared" si="2"/>
        <v>7.9226751485901006E-4</v>
      </c>
      <c r="Q321" s="16">
        <f t="shared" si="3"/>
        <v>-1.2202346810681533E-2</v>
      </c>
      <c r="R321" s="16">
        <f t="shared" si="4"/>
        <v>-3.2301507535239097E-3</v>
      </c>
      <c r="S321" s="16"/>
    </row>
    <row r="322" spans="2:19" ht="15.75" customHeight="1">
      <c r="B322" s="3" t="s">
        <v>436</v>
      </c>
      <c r="C322" s="3">
        <v>3135.36</v>
      </c>
      <c r="D322" s="3">
        <v>3142.12</v>
      </c>
      <c r="E322" s="3">
        <v>3126.09</v>
      </c>
      <c r="F322" s="3">
        <v>3132.52</v>
      </c>
      <c r="G322" s="3">
        <v>3132.52</v>
      </c>
      <c r="H322" s="3">
        <v>3346310000</v>
      </c>
      <c r="I322" s="16">
        <f t="shared" si="0"/>
        <v>-1.0975548602935618E-3</v>
      </c>
      <c r="J322" s="16">
        <f t="shared" si="1"/>
        <v>-0.27658382479397758</v>
      </c>
      <c r="K322" s="16">
        <f>JNJ!D321</f>
        <v>-3.6363851443790892E-3</v>
      </c>
      <c r="L322" s="16">
        <f>JNJ!E321</f>
        <v>-0.9163690563835305</v>
      </c>
      <c r="M322" s="16">
        <f>CSX!D321</f>
        <v>-1.4210077882632836E-4</v>
      </c>
      <c r="N322" s="16">
        <f>CSX!E321</f>
        <v>-3.5809396264234745E-2</v>
      </c>
      <c r="O322" s="16">
        <f>'Q6'!C334/252</f>
        <v>6.1507936507936513E-5</v>
      </c>
      <c r="P322" s="16">
        <f t="shared" si="2"/>
        <v>-3.6978930808870256E-3</v>
      </c>
      <c r="Q322" s="16">
        <f t="shared" si="3"/>
        <v>-2.0360871533426489E-4</v>
      </c>
      <c r="R322" s="16">
        <f t="shared" si="4"/>
        <v>-1.1590627968014982E-3</v>
      </c>
      <c r="S322" s="16"/>
    </row>
    <row r="323" spans="2:19" ht="15.75" customHeight="1">
      <c r="B323" s="3" t="s">
        <v>437</v>
      </c>
      <c r="C323" s="3">
        <v>3135.75</v>
      </c>
      <c r="D323" s="3">
        <v>3143.98</v>
      </c>
      <c r="E323" s="3">
        <v>3133.21</v>
      </c>
      <c r="F323" s="3">
        <v>3141.63</v>
      </c>
      <c r="G323" s="3">
        <v>3141.63</v>
      </c>
      <c r="H323" s="3">
        <v>3257650000</v>
      </c>
      <c r="I323" s="16">
        <f t="shared" si="0"/>
        <v>2.9039810658439487E-3</v>
      </c>
      <c r="J323" s="16">
        <f t="shared" si="1"/>
        <v>0.7318032285926751</v>
      </c>
      <c r="K323" s="16">
        <f>JNJ!D322</f>
        <v>7.0468601764248542E-3</v>
      </c>
      <c r="L323" s="16">
        <f>JNJ!E322</f>
        <v>1.7758087644590632</v>
      </c>
      <c r="M323" s="16">
        <f>CSX!D322</f>
        <v>1.8715793878544988E-2</v>
      </c>
      <c r="N323" s="16">
        <f>CSX!E322</f>
        <v>4.7163800573933372</v>
      </c>
      <c r="O323" s="16">
        <f>'Q6'!C335/252</f>
        <v>6.2301587301587312E-5</v>
      </c>
      <c r="P323" s="16">
        <f t="shared" si="2"/>
        <v>6.9845585891232667E-3</v>
      </c>
      <c r="Q323" s="16">
        <f t="shared" si="3"/>
        <v>1.8653492291243402E-2</v>
      </c>
      <c r="R323" s="16">
        <f t="shared" si="4"/>
        <v>2.8416794785423613E-3</v>
      </c>
      <c r="S323" s="16"/>
    </row>
    <row r="324" spans="2:19" ht="15.75" customHeight="1">
      <c r="B324" s="3" t="s">
        <v>438</v>
      </c>
      <c r="C324" s="3">
        <v>3141.23</v>
      </c>
      <c r="D324" s="3">
        <v>3176.28</v>
      </c>
      <c r="E324" s="3">
        <v>3138.47</v>
      </c>
      <c r="F324" s="3">
        <v>3168.57</v>
      </c>
      <c r="G324" s="3">
        <v>3168.57</v>
      </c>
      <c r="H324" s="3">
        <v>4003200000</v>
      </c>
      <c r="I324" s="16">
        <f t="shared" si="0"/>
        <v>8.538608499854607E-3</v>
      </c>
      <c r="J324" s="16">
        <f t="shared" si="1"/>
        <v>2.1517293419633607</v>
      </c>
      <c r="K324" s="16">
        <f>JNJ!D323</f>
        <v>2.5502252958192369E-3</v>
      </c>
      <c r="L324" s="16">
        <f>JNJ!E323</f>
        <v>0.64265677454644765</v>
      </c>
      <c r="M324" s="16">
        <f>CSX!D323</f>
        <v>7.6383310755398608E-3</v>
      </c>
      <c r="N324" s="16">
        <f>CSX!E323</f>
        <v>1.924859431036045</v>
      </c>
      <c r="O324" s="16">
        <f>'Q6'!C336/252</f>
        <v>6.1904761904761906E-5</v>
      </c>
      <c r="P324" s="16">
        <f t="shared" si="2"/>
        <v>2.4883205339144752E-3</v>
      </c>
      <c r="Q324" s="16">
        <f t="shared" si="3"/>
        <v>7.5764263136350986E-3</v>
      </c>
      <c r="R324" s="16">
        <f t="shared" si="4"/>
        <v>8.4767037379498457E-3</v>
      </c>
      <c r="S324" s="16"/>
    </row>
    <row r="325" spans="2:19" ht="15.75" customHeight="1">
      <c r="B325" s="3" t="s">
        <v>439</v>
      </c>
      <c r="C325" s="3">
        <v>3166.65</v>
      </c>
      <c r="D325" s="3">
        <v>3182.68</v>
      </c>
      <c r="E325" s="3">
        <v>3156.51</v>
      </c>
      <c r="F325" s="3">
        <v>3168.8</v>
      </c>
      <c r="G325" s="3">
        <v>3168.8</v>
      </c>
      <c r="H325" s="3">
        <v>3757650000</v>
      </c>
      <c r="I325" s="16">
        <f t="shared" si="0"/>
        <v>7.2585315391421147E-5</v>
      </c>
      <c r="J325" s="16">
        <f t="shared" si="1"/>
        <v>1.8291499478638128E-2</v>
      </c>
      <c r="K325" s="16">
        <f>JNJ!D324</f>
        <v>2.831431136203433E-4</v>
      </c>
      <c r="L325" s="16">
        <f>JNJ!E324</f>
        <v>7.1352064632326517E-2</v>
      </c>
      <c r="M325" s="16">
        <f>CSX!D324</f>
        <v>6.8938651494313968E-3</v>
      </c>
      <c r="N325" s="16">
        <f>CSX!E324</f>
        <v>1.7372540176567119</v>
      </c>
      <c r="O325" s="16">
        <f>'Q6'!C337/252</f>
        <v>6.1904761904761906E-5</v>
      </c>
      <c r="P325" s="16">
        <f t="shared" si="2"/>
        <v>2.2123835171558139E-4</v>
      </c>
      <c r="Q325" s="16">
        <f t="shared" si="3"/>
        <v>6.8319603875266347E-3</v>
      </c>
      <c r="R325" s="16">
        <f t="shared" si="4"/>
        <v>1.0680553486659241E-5</v>
      </c>
      <c r="S325" s="16"/>
    </row>
    <row r="326" spans="2:19" ht="15.75" customHeight="1">
      <c r="B326" s="3" t="s">
        <v>440</v>
      </c>
      <c r="C326" s="3">
        <v>3183.63</v>
      </c>
      <c r="D326" s="3">
        <v>3197.71</v>
      </c>
      <c r="E326" s="3">
        <v>3183.63</v>
      </c>
      <c r="F326" s="3">
        <v>3191.45</v>
      </c>
      <c r="G326" s="3">
        <v>3191.45</v>
      </c>
      <c r="H326" s="3">
        <v>4070200000</v>
      </c>
      <c r="I326" s="16">
        <f t="shared" si="0"/>
        <v>7.1223916512376051E-3</v>
      </c>
      <c r="J326" s="16">
        <f t="shared" si="1"/>
        <v>1.7948426961118764</v>
      </c>
      <c r="K326" s="16">
        <f>JNJ!D325</f>
        <v>2.8953913204457049E-3</v>
      </c>
      <c r="L326" s="16">
        <f>JNJ!E325</f>
        <v>0.72963861275231767</v>
      </c>
      <c r="M326" s="16">
        <f>CSX!D325</f>
        <v>1.3732454590212735E-4</v>
      </c>
      <c r="N326" s="16">
        <f>CSX!E325</f>
        <v>3.4605785567336095E-2</v>
      </c>
      <c r="O326" s="16">
        <f>'Q6'!C338/252</f>
        <v>6.1111111111111107E-5</v>
      </c>
      <c r="P326" s="16">
        <f t="shared" si="2"/>
        <v>2.8342802093345937E-3</v>
      </c>
      <c r="Q326" s="16">
        <f t="shared" si="3"/>
        <v>7.6213434791016244E-5</v>
      </c>
      <c r="R326" s="16">
        <f t="shared" si="4"/>
        <v>7.0612805401264944E-3</v>
      </c>
      <c r="S326" s="16"/>
    </row>
    <row r="327" spans="2:19" ht="15.75" customHeight="1">
      <c r="B327" s="3" t="s">
        <v>441</v>
      </c>
      <c r="C327" s="3">
        <v>3195.4</v>
      </c>
      <c r="D327" s="3">
        <v>3198.22</v>
      </c>
      <c r="E327" s="3">
        <v>3191.03</v>
      </c>
      <c r="F327" s="3">
        <v>3192.52</v>
      </c>
      <c r="G327" s="3">
        <v>3192.52</v>
      </c>
      <c r="H327" s="3">
        <v>3842940000</v>
      </c>
      <c r="I327" s="16">
        <f t="shared" si="0"/>
        <v>3.3521461097710362E-4</v>
      </c>
      <c r="J327" s="16">
        <f t="shared" si="1"/>
        <v>8.4474081966230116E-2</v>
      </c>
      <c r="K327" s="16">
        <f>JNJ!D326</f>
        <v>1.2406248352441704E-2</v>
      </c>
      <c r="L327" s="16">
        <f>JNJ!E326</f>
        <v>3.1263745848153093</v>
      </c>
      <c r="M327" s="16">
        <f>CSX!D326</f>
        <v>-9.5244957135493767E-3</v>
      </c>
      <c r="N327" s="16">
        <f>CSX!E326</f>
        <v>-2.4001729198144428</v>
      </c>
      <c r="O327" s="16">
        <f>'Q6'!C339/252</f>
        <v>6.2301587301587312E-5</v>
      </c>
      <c r="P327" s="16">
        <f t="shared" si="2"/>
        <v>1.2343946765140118E-2</v>
      </c>
      <c r="Q327" s="16">
        <f t="shared" si="3"/>
        <v>-9.5867973008509633E-3</v>
      </c>
      <c r="R327" s="16">
        <f t="shared" si="4"/>
        <v>2.7291302367551631E-4</v>
      </c>
      <c r="S327" s="16"/>
    </row>
    <row r="328" spans="2:19" ht="15.75" customHeight="1">
      <c r="B328" s="3" t="s">
        <v>442</v>
      </c>
      <c r="C328" s="3">
        <v>3195.21</v>
      </c>
      <c r="D328" s="3">
        <v>3198.48</v>
      </c>
      <c r="E328" s="3">
        <v>3191.14</v>
      </c>
      <c r="F328" s="3">
        <v>3191.14</v>
      </c>
      <c r="G328" s="3">
        <v>3191.14</v>
      </c>
      <c r="H328" s="3">
        <v>4029950000</v>
      </c>
      <c r="I328" s="16">
        <f t="shared" si="0"/>
        <v>-4.3235386016704703E-4</v>
      </c>
      <c r="J328" s="16">
        <f t="shared" si="1"/>
        <v>-0.10895317276209585</v>
      </c>
      <c r="K328" s="16">
        <f>JNJ!D327</f>
        <v>-2.580610107017811E-3</v>
      </c>
      <c r="L328" s="16">
        <f>JNJ!E327</f>
        <v>-0.65031374696848832</v>
      </c>
      <c r="M328" s="16">
        <f>CSX!D327</f>
        <v>1.1583096198075911E-2</v>
      </c>
      <c r="N328" s="16">
        <f>CSX!E327</f>
        <v>2.9189402419151294</v>
      </c>
      <c r="O328" s="16">
        <f>'Q6'!C340/252</f>
        <v>6.2301587301587312E-5</v>
      </c>
      <c r="P328" s="16">
        <f t="shared" si="2"/>
        <v>-2.6429116943193984E-3</v>
      </c>
      <c r="Q328" s="16">
        <f t="shared" si="3"/>
        <v>1.1520794610774324E-2</v>
      </c>
      <c r="R328" s="16">
        <f t="shared" si="4"/>
        <v>-4.9465544746863429E-4</v>
      </c>
      <c r="S328" s="16"/>
    </row>
    <row r="329" spans="2:19" ht="15.75" customHeight="1">
      <c r="B329" s="3" t="s">
        <v>443</v>
      </c>
      <c r="C329" s="3">
        <v>3192.32</v>
      </c>
      <c r="D329" s="3">
        <v>3205.48</v>
      </c>
      <c r="E329" s="3">
        <v>3192.32</v>
      </c>
      <c r="F329" s="3">
        <v>3205.37</v>
      </c>
      <c r="G329" s="3">
        <v>3205.37</v>
      </c>
      <c r="H329" s="3">
        <v>3784360000</v>
      </c>
      <c r="I329" s="16">
        <f t="shared" si="0"/>
        <v>4.4493085995832623E-3</v>
      </c>
      <c r="J329" s="16">
        <f t="shared" si="1"/>
        <v>1.1212257670949821</v>
      </c>
      <c r="K329" s="16">
        <f>JNJ!D328</f>
        <v>1.497214237090975E-2</v>
      </c>
      <c r="L329" s="16">
        <f>JNJ!E328</f>
        <v>3.7729798774692571</v>
      </c>
      <c r="M329" s="16">
        <f>CSX!D328</f>
        <v>-4.810067739756692E-3</v>
      </c>
      <c r="N329" s="16">
        <f>CSX!E328</f>
        <v>-1.2121370704186865</v>
      </c>
      <c r="O329" s="16">
        <f>'Q6'!C341/252</f>
        <v>6.1507936507936513E-5</v>
      </c>
      <c r="P329" s="16">
        <f t="shared" si="2"/>
        <v>1.4910634434401814E-2</v>
      </c>
      <c r="Q329" s="16">
        <f t="shared" si="3"/>
        <v>-4.8715756762646289E-3</v>
      </c>
      <c r="R329" s="16">
        <f t="shared" si="4"/>
        <v>4.3878006630753254E-3</v>
      </c>
      <c r="S329" s="16"/>
    </row>
    <row r="330" spans="2:19" ht="15.75" customHeight="1">
      <c r="B330" s="3" t="s">
        <v>444</v>
      </c>
      <c r="C330" s="3">
        <v>3223.33</v>
      </c>
      <c r="D330" s="3">
        <v>3225.65</v>
      </c>
      <c r="E330" s="3">
        <v>3216.03</v>
      </c>
      <c r="F330" s="3">
        <v>3221.22</v>
      </c>
      <c r="G330" s="3">
        <v>3221.22</v>
      </c>
      <c r="H330" s="3">
        <v>6457480000</v>
      </c>
      <c r="I330" s="16">
        <f t="shared" si="0"/>
        <v>4.9326414590377477E-3</v>
      </c>
      <c r="J330" s="16">
        <f t="shared" si="1"/>
        <v>1.2430256476775123</v>
      </c>
      <c r="K330" s="16">
        <f>JNJ!D329</f>
        <v>4.8728806118404928E-3</v>
      </c>
      <c r="L330" s="16">
        <f>JNJ!E329</f>
        <v>1.2279659141838042</v>
      </c>
      <c r="M330" s="16">
        <f>CSX!D329</f>
        <v>8.0950477382518791E-3</v>
      </c>
      <c r="N330" s="16">
        <f>CSX!E329</f>
        <v>2.0399520300394736</v>
      </c>
      <c r="O330" s="16">
        <f>'Q6'!C342/252</f>
        <v>6.3095238095238097E-5</v>
      </c>
      <c r="P330" s="16">
        <f t="shared" si="2"/>
        <v>4.8097853737452548E-3</v>
      </c>
      <c r="Q330" s="16">
        <f t="shared" si="3"/>
        <v>8.0319525001566403E-3</v>
      </c>
      <c r="R330" s="16">
        <f t="shared" si="4"/>
        <v>4.8695462209425097E-3</v>
      </c>
      <c r="S330" s="16"/>
    </row>
    <row r="331" spans="2:19" ht="15.75" customHeight="1">
      <c r="B331" s="3" t="s">
        <v>445</v>
      </c>
      <c r="C331" s="3">
        <v>3226.05</v>
      </c>
      <c r="D331" s="3">
        <v>3227.78</v>
      </c>
      <c r="E331" s="3">
        <v>3222.3</v>
      </c>
      <c r="F331" s="3">
        <v>3224.01</v>
      </c>
      <c r="G331" s="3">
        <v>3224.01</v>
      </c>
      <c r="H331" s="3">
        <v>3064530000</v>
      </c>
      <c r="I331" s="16">
        <f t="shared" si="0"/>
        <v>8.6575659030548003E-4</v>
      </c>
      <c r="J331" s="16">
        <f t="shared" si="1"/>
        <v>0.21817066075698097</v>
      </c>
      <c r="K331" s="16">
        <f>JNJ!D330</f>
        <v>2.5981031634841039E-3</v>
      </c>
      <c r="L331" s="16">
        <f>JNJ!E330</f>
        <v>0.65472199719799418</v>
      </c>
      <c r="M331" s="16">
        <f>CSX!D330</f>
        <v>-6.3057677175113935E-3</v>
      </c>
      <c r="N331" s="16">
        <f>CSX!E330</f>
        <v>-1.5890534648128711</v>
      </c>
      <c r="O331" s="16">
        <f>'Q6'!C343/252</f>
        <v>6.1904761904761906E-5</v>
      </c>
      <c r="P331" s="16">
        <f t="shared" si="2"/>
        <v>2.5361984015793422E-3</v>
      </c>
      <c r="Q331" s="16">
        <f t="shared" si="3"/>
        <v>-6.3676724794161556E-3</v>
      </c>
      <c r="R331" s="16">
        <f t="shared" si="4"/>
        <v>8.038518284007181E-4</v>
      </c>
      <c r="S331" s="16"/>
    </row>
    <row r="332" spans="2:19" ht="15.75" customHeight="1">
      <c r="B332" s="3" t="s">
        <v>446</v>
      </c>
      <c r="C332" s="3">
        <v>3225.45</v>
      </c>
      <c r="D332" s="3">
        <v>3226.43</v>
      </c>
      <c r="E332" s="3">
        <v>3220.51</v>
      </c>
      <c r="F332" s="3">
        <v>3223.38</v>
      </c>
      <c r="G332" s="3">
        <v>3223.38</v>
      </c>
      <c r="H332" s="3">
        <v>1296530000</v>
      </c>
      <c r="I332" s="16">
        <f t="shared" si="0"/>
        <v>-1.9542791796535865E-4</v>
      </c>
      <c r="J332" s="16">
        <f t="shared" si="1"/>
        <v>-4.9247835327270381E-2</v>
      </c>
      <c r="K332" s="16">
        <f>JNJ!D331</f>
        <v>-3.4886270439496679E-3</v>
      </c>
      <c r="L332" s="16">
        <f>JNJ!E331</f>
        <v>-0.8791340150753163</v>
      </c>
      <c r="M332" s="16">
        <f>CSX!D331</f>
        <v>3.5691564565428096E-3</v>
      </c>
      <c r="N332" s="16">
        <f>CSX!E331</f>
        <v>0.89942742704878798</v>
      </c>
      <c r="O332" s="16">
        <f>'Q6'!C344/252</f>
        <v>5.9920634920634923E-5</v>
      </c>
      <c r="P332" s="16">
        <f t="shared" si="2"/>
        <v>-3.5485476788703028E-3</v>
      </c>
      <c r="Q332" s="16">
        <f t="shared" si="3"/>
        <v>3.5092358216221747E-3</v>
      </c>
      <c r="R332" s="16">
        <f t="shared" si="4"/>
        <v>-2.5534855288599357E-4</v>
      </c>
      <c r="S332" s="16"/>
    </row>
    <row r="333" spans="2:19" ht="15.75" customHeight="1">
      <c r="B333" s="3" t="s">
        <v>447</v>
      </c>
      <c r="C333" s="3">
        <v>3227.2</v>
      </c>
      <c r="D333" s="3">
        <v>3240.08</v>
      </c>
      <c r="E333" s="3">
        <v>3227.2</v>
      </c>
      <c r="F333" s="3">
        <v>3239.91</v>
      </c>
      <c r="G333" s="3">
        <v>3239.91</v>
      </c>
      <c r="H333" s="3">
        <v>2164540000</v>
      </c>
      <c r="I333" s="16">
        <f t="shared" si="0"/>
        <v>5.1150531820716109E-3</v>
      </c>
      <c r="J333" s="16">
        <f t="shared" si="1"/>
        <v>1.2889934018820459</v>
      </c>
      <c r="K333" s="16">
        <f>JNJ!D332</f>
        <v>-6.8520587668222024E-4</v>
      </c>
      <c r="L333" s="16">
        <f>JNJ!E332</f>
        <v>-0.1726718809239195</v>
      </c>
      <c r="M333" s="16">
        <f>CSX!D332</f>
        <v>-1.5085763000105979E-3</v>
      </c>
      <c r="N333" s="16">
        <f>CSX!E332</f>
        <v>-0.38016122760267068</v>
      </c>
      <c r="O333" s="16">
        <f>'Q6'!C345/252</f>
        <v>5.8730158730158732E-5</v>
      </c>
      <c r="P333" s="16">
        <f t="shared" si="2"/>
        <v>-7.4393603541237892E-4</v>
      </c>
      <c r="Q333" s="16">
        <f t="shared" si="3"/>
        <v>-1.5673064587407566E-3</v>
      </c>
      <c r="R333" s="16">
        <f t="shared" si="4"/>
        <v>5.0563230233414518E-3</v>
      </c>
      <c r="S333" s="16"/>
    </row>
    <row r="334" spans="2:19" ht="15.75" customHeight="1">
      <c r="B334" s="3" t="s">
        <v>448</v>
      </c>
      <c r="C334" s="3">
        <v>3247.23</v>
      </c>
      <c r="D334" s="3">
        <v>3247.93</v>
      </c>
      <c r="E334" s="3">
        <v>3234.37</v>
      </c>
      <c r="F334" s="3">
        <v>3240.02</v>
      </c>
      <c r="G334" s="3">
        <v>3240.02</v>
      </c>
      <c r="H334" s="3">
        <v>2429150000</v>
      </c>
      <c r="I334" s="16">
        <f t="shared" si="0"/>
        <v>3.3950984041702139E-5</v>
      </c>
      <c r="J334" s="16">
        <f t="shared" si="1"/>
        <v>8.5556479785089384E-3</v>
      </c>
      <c r="K334" s="16">
        <f>JNJ!D333</f>
        <v>-5.4896528729075379E-4</v>
      </c>
      <c r="L334" s="16">
        <f>JNJ!E333</f>
        <v>-0.13833925239726996</v>
      </c>
      <c r="M334" s="16">
        <f>CSX!D333</f>
        <v>-2.7440956937958751E-4</v>
      </c>
      <c r="N334" s="16">
        <f>CSX!E333</f>
        <v>-6.915121148365605E-2</v>
      </c>
      <c r="O334" s="16">
        <f>'Q6'!C346/252</f>
        <v>6.0714285714285722E-5</v>
      </c>
      <c r="P334" s="16">
        <f t="shared" si="2"/>
        <v>-6.0967957300503948E-4</v>
      </c>
      <c r="Q334" s="16">
        <f t="shared" si="3"/>
        <v>-3.3512385509387326E-4</v>
      </c>
      <c r="R334" s="16">
        <f t="shared" si="4"/>
        <v>-2.6763301672583582E-5</v>
      </c>
      <c r="S334" s="16"/>
    </row>
    <row r="335" spans="2:19" ht="15.75" customHeight="1">
      <c r="B335" s="3" t="s">
        <v>449</v>
      </c>
      <c r="C335" s="3">
        <v>3240.09</v>
      </c>
      <c r="D335" s="3">
        <v>3240.92</v>
      </c>
      <c r="E335" s="3">
        <v>3216.57</v>
      </c>
      <c r="F335" s="3">
        <v>3221.29</v>
      </c>
      <c r="G335" s="3">
        <v>3221.29</v>
      </c>
      <c r="H335" s="3">
        <v>3021720000</v>
      </c>
      <c r="I335" s="16">
        <f t="shared" si="0"/>
        <v>-5.7976021775765895E-3</v>
      </c>
      <c r="J335" s="16">
        <f t="shared" si="1"/>
        <v>-1.4609957487493006</v>
      </c>
      <c r="K335" s="16">
        <f>JNJ!D334</f>
        <v>-3.0922071465276958E-3</v>
      </c>
      <c r="L335" s="16">
        <f>JNJ!E334</f>
        <v>-0.77923620092497936</v>
      </c>
      <c r="M335" s="16">
        <f>CSX!D334</f>
        <v>-7.025508579410665E-3</v>
      </c>
      <c r="N335" s="16">
        <f>CSX!E334</f>
        <v>-1.7704281620114877</v>
      </c>
      <c r="O335" s="16">
        <f>'Q6'!C347/252</f>
        <v>6.0317460317460316E-5</v>
      </c>
      <c r="P335" s="16">
        <f t="shared" si="2"/>
        <v>-3.152524606845156E-3</v>
      </c>
      <c r="Q335" s="16">
        <f t="shared" si="3"/>
        <v>-7.0858260397281252E-3</v>
      </c>
      <c r="R335" s="16">
        <f t="shared" si="4"/>
        <v>-5.8579196378940497E-3</v>
      </c>
      <c r="S335" s="16"/>
    </row>
    <row r="336" spans="2:19" ht="15.75" customHeight="1">
      <c r="B336" s="3" t="s">
        <v>450</v>
      </c>
      <c r="C336" s="3">
        <v>3215.18</v>
      </c>
      <c r="D336" s="3">
        <v>3231.72</v>
      </c>
      <c r="E336" s="3">
        <v>3212.03</v>
      </c>
      <c r="F336" s="3">
        <v>3230.78</v>
      </c>
      <c r="G336" s="3">
        <v>3230.78</v>
      </c>
      <c r="H336" s="3">
        <v>2894760000</v>
      </c>
      <c r="I336" s="16">
        <f t="shared" si="0"/>
        <v>2.9416937024937355E-3</v>
      </c>
      <c r="J336" s="16">
        <f t="shared" si="1"/>
        <v>0.74130681302842139</v>
      </c>
      <c r="K336" s="16">
        <f>JNJ!D335</f>
        <v>3.9150763614964439E-3</v>
      </c>
      <c r="L336" s="16">
        <f>JNJ!E335</f>
        <v>0.9865992430971039</v>
      </c>
      <c r="M336" s="16">
        <f>CSX!D335</f>
        <v>2.7660482776349372E-4</v>
      </c>
      <c r="N336" s="16">
        <f>CSX!E335</f>
        <v>6.970441659640042E-2</v>
      </c>
      <c r="O336" s="16">
        <f>'Q6'!C348/252</f>
        <v>6.1111111111111107E-5</v>
      </c>
      <c r="P336" s="16">
        <f t="shared" si="2"/>
        <v>3.8539652503853327E-3</v>
      </c>
      <c r="Q336" s="16">
        <f t="shared" si="3"/>
        <v>2.154937166523826E-4</v>
      </c>
      <c r="R336" s="16">
        <f t="shared" si="4"/>
        <v>2.8805825913826243E-3</v>
      </c>
      <c r="S336" s="16"/>
    </row>
    <row r="337" spans="2:19" ht="15.75" customHeight="1">
      <c r="B337" s="3" t="s">
        <v>451</v>
      </c>
      <c r="C337" s="3">
        <v>3244.67</v>
      </c>
      <c r="D337" s="3">
        <v>3258.14</v>
      </c>
      <c r="E337" s="3">
        <v>3235.53</v>
      </c>
      <c r="F337" s="3">
        <v>3257.85</v>
      </c>
      <c r="G337" s="3">
        <v>3257.85</v>
      </c>
      <c r="H337" s="3">
        <v>3459930000</v>
      </c>
      <c r="I337" s="16">
        <f t="shared" si="0"/>
        <v>8.3438744546931679E-3</v>
      </c>
      <c r="J337" s="16">
        <f t="shared" si="1"/>
        <v>2.1026563625826782</v>
      </c>
      <c r="K337" s="16">
        <f>JNJ!D336</f>
        <v>6.8524532379211618E-4</v>
      </c>
      <c r="L337" s="16">
        <f>JNJ!E336</f>
        <v>0.17268182159561327</v>
      </c>
      <c r="M337" s="16">
        <f>CSX!D336</f>
        <v>1.1405160846070043E-2</v>
      </c>
      <c r="N337" s="16">
        <f>CSX!E336</f>
        <v>2.874100533209651</v>
      </c>
      <c r="O337" s="16">
        <f>'Q6'!C349/252</f>
        <v>6.0317460317460316E-5</v>
      </c>
      <c r="P337" s="16">
        <f t="shared" si="2"/>
        <v>6.2492786347465587E-4</v>
      </c>
      <c r="Q337" s="16">
        <f t="shared" si="3"/>
        <v>1.1344843385752583E-2</v>
      </c>
      <c r="R337" s="16">
        <f t="shared" si="4"/>
        <v>8.2835569943757077E-3</v>
      </c>
      <c r="S337" s="16"/>
    </row>
    <row r="338" spans="2:19" ht="15.75" customHeight="1">
      <c r="B338" s="3" t="s">
        <v>452</v>
      </c>
      <c r="C338" s="3">
        <v>3226.36</v>
      </c>
      <c r="D338" s="3">
        <v>3246.15</v>
      </c>
      <c r="E338" s="3">
        <v>3222.34</v>
      </c>
      <c r="F338" s="3">
        <v>3234.85</v>
      </c>
      <c r="G338" s="3">
        <v>3234.85</v>
      </c>
      <c r="H338" s="3">
        <v>3484700000</v>
      </c>
      <c r="I338" s="16">
        <f t="shared" si="0"/>
        <v>-7.0849095780836013E-3</v>
      </c>
      <c r="J338" s="16">
        <f t="shared" si="1"/>
        <v>-1.7853972136770675</v>
      </c>
      <c r="K338" s="16">
        <f>JNJ!D337</f>
        <v>-1.1644949393445308E-2</v>
      </c>
      <c r="L338" s="16">
        <f>JNJ!E337</f>
        <v>-2.9345272471482176</v>
      </c>
      <c r="M338" s="16">
        <f>CSX!D337</f>
        <v>-4.1073405862779248E-3</v>
      </c>
      <c r="N338" s="16">
        <f>CSX!E337</f>
        <v>-1.035049827742037</v>
      </c>
      <c r="O338" s="16">
        <f>'Q6'!C350/252</f>
        <v>5.9523809523809524E-5</v>
      </c>
      <c r="P338" s="16">
        <f t="shared" si="2"/>
        <v>-1.1704473202969117E-2</v>
      </c>
      <c r="Q338" s="16">
        <f t="shared" si="3"/>
        <v>-4.1668643958017344E-3</v>
      </c>
      <c r="R338" s="16">
        <f t="shared" si="4"/>
        <v>-7.144433387607411E-3</v>
      </c>
      <c r="S338" s="16"/>
    </row>
    <row r="339" spans="2:19" ht="15.75" customHeight="1">
      <c r="B339" s="3" t="s">
        <v>453</v>
      </c>
      <c r="C339" s="3">
        <v>3217.55</v>
      </c>
      <c r="D339" s="3">
        <v>3246.84</v>
      </c>
      <c r="E339" s="3">
        <v>3214.64</v>
      </c>
      <c r="F339" s="3">
        <v>3246.28</v>
      </c>
      <c r="G339" s="3">
        <v>3246.28</v>
      </c>
      <c r="H339" s="3">
        <v>3702460000</v>
      </c>
      <c r="I339" s="16">
        <f t="shared" si="0"/>
        <v>3.527166358322553E-3</v>
      </c>
      <c r="J339" s="16">
        <f t="shared" si="1"/>
        <v>0.88884592229728332</v>
      </c>
      <c r="K339" s="16">
        <f>JNJ!D338</f>
        <v>-1.2484088287538233E-3</v>
      </c>
      <c r="L339" s="16">
        <f>JNJ!E338</f>
        <v>-0.31459902484596347</v>
      </c>
      <c r="M339" s="16">
        <f>CSX!D338</f>
        <v>-5.2269124071985095E-3</v>
      </c>
      <c r="N339" s="16">
        <f>CSX!E338</f>
        <v>-1.3171819266140243</v>
      </c>
      <c r="O339" s="16">
        <f>'Q6'!C351/252</f>
        <v>6.0714285714285722E-5</v>
      </c>
      <c r="P339" s="16">
        <f t="shared" si="2"/>
        <v>-1.309123114468109E-3</v>
      </c>
      <c r="Q339" s="16">
        <f t="shared" si="3"/>
        <v>-5.287626692912795E-3</v>
      </c>
      <c r="R339" s="16">
        <f t="shared" si="4"/>
        <v>3.4664520726082671E-3</v>
      </c>
      <c r="S339" s="16"/>
    </row>
    <row r="340" spans="2:19" ht="15.75" customHeight="1">
      <c r="B340" s="3" t="s">
        <v>454</v>
      </c>
      <c r="C340" s="3">
        <v>3241.86</v>
      </c>
      <c r="D340" s="3">
        <v>3244.91</v>
      </c>
      <c r="E340" s="3">
        <v>3232.43</v>
      </c>
      <c r="F340" s="3">
        <v>3237.18</v>
      </c>
      <c r="G340" s="3">
        <v>3237.18</v>
      </c>
      <c r="H340" s="3">
        <v>3435910000</v>
      </c>
      <c r="I340" s="16">
        <f t="shared" si="0"/>
        <v>-2.807144942889736E-3</v>
      </c>
      <c r="J340" s="16">
        <f t="shared" si="1"/>
        <v>-0.70740052560821343</v>
      </c>
      <c r="K340" s="16">
        <f>JNJ!D339</f>
        <v>6.0882765668400472E-3</v>
      </c>
      <c r="L340" s="16">
        <f>JNJ!E339</f>
        <v>1.534245694843692</v>
      </c>
      <c r="M340" s="16">
        <f>CSX!D339</f>
        <v>6.7349025723034469E-3</v>
      </c>
      <c r="N340" s="16">
        <f>CSX!E339</f>
        <v>1.6971954482204685</v>
      </c>
      <c r="O340" s="16">
        <f>'Q6'!C352/252</f>
        <v>6.0317460317460316E-5</v>
      </c>
      <c r="P340" s="16">
        <f t="shared" si="2"/>
        <v>6.027959106522587E-3</v>
      </c>
      <c r="Q340" s="16">
        <f t="shared" si="3"/>
        <v>6.6745851119859867E-3</v>
      </c>
      <c r="R340" s="16">
        <f t="shared" si="4"/>
        <v>-2.8674624032071962E-3</v>
      </c>
      <c r="S340" s="16"/>
    </row>
    <row r="341" spans="2:19" ht="15.75" customHeight="1">
      <c r="B341" s="3" t="s">
        <v>455</v>
      </c>
      <c r="C341" s="3">
        <v>3238.59</v>
      </c>
      <c r="D341" s="3">
        <v>3267.07</v>
      </c>
      <c r="E341" s="3">
        <v>3236.67</v>
      </c>
      <c r="F341" s="3">
        <v>3253.05</v>
      </c>
      <c r="G341" s="3">
        <v>3253.05</v>
      </c>
      <c r="H341" s="3">
        <v>3726840000</v>
      </c>
      <c r="I341" s="16">
        <f t="shared" si="0"/>
        <v>4.8904373587368467E-3</v>
      </c>
      <c r="J341" s="16">
        <f t="shared" si="1"/>
        <v>1.2323902144016854</v>
      </c>
      <c r="K341" s="16">
        <f>JNJ!D340</f>
        <v>-1.379013997730962E-4</v>
      </c>
      <c r="L341" s="16">
        <f>JNJ!E340</f>
        <v>-3.4751152742820243E-2</v>
      </c>
      <c r="M341" s="16">
        <f>CSX!D340</f>
        <v>5.1918331109096216E-3</v>
      </c>
      <c r="N341" s="16">
        <f>CSX!E340</f>
        <v>1.3083419439492245</v>
      </c>
      <c r="O341" s="16">
        <f>'Q6'!C353/252</f>
        <v>6.1111111111111107E-5</v>
      </c>
      <c r="P341" s="16">
        <f t="shared" si="2"/>
        <v>-1.9901251088420732E-4</v>
      </c>
      <c r="Q341" s="16">
        <f t="shared" si="3"/>
        <v>5.1307219997985109E-3</v>
      </c>
      <c r="R341" s="16">
        <f t="shared" si="4"/>
        <v>4.829326247625736E-3</v>
      </c>
      <c r="S341" s="16"/>
    </row>
    <row r="342" spans="2:19" ht="15.75" customHeight="1">
      <c r="B342" s="3" t="s">
        <v>456</v>
      </c>
      <c r="C342" s="3">
        <v>3266.03</v>
      </c>
      <c r="D342" s="3">
        <v>3275.58</v>
      </c>
      <c r="E342" s="3">
        <v>3263.67</v>
      </c>
      <c r="F342" s="3">
        <v>3274.7</v>
      </c>
      <c r="G342" s="3">
        <v>3274.7</v>
      </c>
      <c r="H342" s="3">
        <v>3641230000</v>
      </c>
      <c r="I342" s="16">
        <f t="shared" si="0"/>
        <v>6.6332440375756734E-3</v>
      </c>
      <c r="J342" s="16">
        <f t="shared" si="1"/>
        <v>1.6715774974690698</v>
      </c>
      <c r="K342" s="16">
        <f>JNJ!D341</f>
        <v>2.9618408586418788E-3</v>
      </c>
      <c r="L342" s="16">
        <f>JNJ!E341</f>
        <v>0.74638389637775349</v>
      </c>
      <c r="M342" s="16">
        <f>CSX!D341</f>
        <v>4.8941323630792878E-3</v>
      </c>
      <c r="N342" s="16">
        <f>CSX!E341</f>
        <v>1.2333213554959805</v>
      </c>
      <c r="O342" s="16">
        <f>'Q6'!C354/252</f>
        <v>6.0714285714285722E-5</v>
      </c>
      <c r="P342" s="16">
        <f t="shared" si="2"/>
        <v>2.9011265729275929E-3</v>
      </c>
      <c r="Q342" s="16">
        <f t="shared" si="3"/>
        <v>4.8334180773650023E-3</v>
      </c>
      <c r="R342" s="16">
        <f t="shared" si="4"/>
        <v>6.572529751861388E-3</v>
      </c>
      <c r="S342" s="16"/>
    </row>
    <row r="343" spans="2:19" ht="15.75" customHeight="1">
      <c r="B343" s="3" t="s">
        <v>457</v>
      </c>
      <c r="C343" s="3">
        <v>3281.81</v>
      </c>
      <c r="D343" s="3">
        <v>3282.99</v>
      </c>
      <c r="E343" s="3">
        <v>3260.86</v>
      </c>
      <c r="F343" s="3">
        <v>3265.35</v>
      </c>
      <c r="G343" s="3">
        <v>3265.35</v>
      </c>
      <c r="H343" s="3">
        <v>3214580000</v>
      </c>
      <c r="I343" s="16">
        <f t="shared" si="0"/>
        <v>-2.8593073050462519E-3</v>
      </c>
      <c r="J343" s="16">
        <f t="shared" si="1"/>
        <v>-0.72054544087165551</v>
      </c>
      <c r="K343" s="16">
        <f>JNJ!D342</f>
        <v>-2.2724097181212976E-3</v>
      </c>
      <c r="L343" s="16">
        <f>JNJ!E342</f>
        <v>-0.57264724896656705</v>
      </c>
      <c r="M343" s="16">
        <f>CSX!D342</f>
        <v>-5.1665058505592802E-3</v>
      </c>
      <c r="N343" s="16">
        <f>CSX!E342</f>
        <v>-1.3019594743409386</v>
      </c>
      <c r="O343" s="16">
        <f>'Q6'!C355/252</f>
        <v>6.0714285714285722E-5</v>
      </c>
      <c r="P343" s="16">
        <f t="shared" si="2"/>
        <v>-2.3331240038355835E-3</v>
      </c>
      <c r="Q343" s="16">
        <f t="shared" si="3"/>
        <v>-5.2272201362735657E-3</v>
      </c>
      <c r="R343" s="16">
        <f t="shared" si="4"/>
        <v>-2.9200215907605378E-3</v>
      </c>
      <c r="S343" s="16"/>
    </row>
    <row r="344" spans="2:19" ht="15.75" customHeight="1">
      <c r="B344" s="3" t="s">
        <v>458</v>
      </c>
      <c r="C344" s="3">
        <v>3271.13</v>
      </c>
      <c r="D344" s="3">
        <v>3288.13</v>
      </c>
      <c r="E344" s="3">
        <v>3268.43</v>
      </c>
      <c r="F344" s="3">
        <v>3288.13</v>
      </c>
      <c r="G344" s="3">
        <v>3288.13</v>
      </c>
      <c r="H344" s="3">
        <v>3459390000</v>
      </c>
      <c r="I344" s="16">
        <f t="shared" si="0"/>
        <v>6.9520595923161831E-3</v>
      </c>
      <c r="J344" s="16">
        <f t="shared" si="1"/>
        <v>1.751919017263678</v>
      </c>
      <c r="K344" s="16">
        <f>JNJ!D343</f>
        <v>4.4023600959115167E-3</v>
      </c>
      <c r="L344" s="16">
        <f>JNJ!E343</f>
        <v>1.1093947441697023</v>
      </c>
      <c r="M344" s="16">
        <f>CSX!D343</f>
        <v>1.7967203583362179E-2</v>
      </c>
      <c r="N344" s="16">
        <f>CSX!E343</f>
        <v>4.5277353030072689</v>
      </c>
      <c r="O344" s="16">
        <f>'Q6'!C356/252</f>
        <v>6.1111111111111107E-5</v>
      </c>
      <c r="P344" s="16">
        <f t="shared" si="2"/>
        <v>4.341248984800406E-3</v>
      </c>
      <c r="Q344" s="16">
        <f t="shared" si="3"/>
        <v>1.7906092472251067E-2</v>
      </c>
      <c r="R344" s="16">
        <f t="shared" si="4"/>
        <v>6.8909484812050724E-3</v>
      </c>
      <c r="S344" s="16"/>
    </row>
    <row r="345" spans="2:19" ht="15.75" customHeight="1">
      <c r="B345" s="3" t="s">
        <v>459</v>
      </c>
      <c r="C345" s="3">
        <v>3285.35</v>
      </c>
      <c r="D345" s="3">
        <v>3294.25</v>
      </c>
      <c r="E345" s="3">
        <v>3277.19</v>
      </c>
      <c r="F345" s="3">
        <v>3283.15</v>
      </c>
      <c r="G345" s="3">
        <v>3283.15</v>
      </c>
      <c r="H345" s="3">
        <v>3687620000</v>
      </c>
      <c r="I345" s="16">
        <f t="shared" si="0"/>
        <v>-1.5156867317727837E-3</v>
      </c>
      <c r="J345" s="16">
        <f t="shared" si="1"/>
        <v>-0.38195305640674149</v>
      </c>
      <c r="K345" s="16">
        <f>JNJ!D344</f>
        <v>5.6120212170776033E-3</v>
      </c>
      <c r="L345" s="16">
        <f>JNJ!E344</f>
        <v>1.414229346703556</v>
      </c>
      <c r="M345" s="16">
        <f>CSX!D344</f>
        <v>-4.0171528541072611E-4</v>
      </c>
      <c r="N345" s="16">
        <f>CSX!E344</f>
        <v>-0.10123225192350298</v>
      </c>
      <c r="O345" s="16">
        <f>'Q6'!C357/252</f>
        <v>6.1111111111111107E-5</v>
      </c>
      <c r="P345" s="16">
        <f t="shared" si="2"/>
        <v>5.5509101059664926E-3</v>
      </c>
      <c r="Q345" s="16">
        <f t="shared" si="3"/>
        <v>-4.6282639652183723E-4</v>
      </c>
      <c r="R345" s="16">
        <f t="shared" si="4"/>
        <v>-1.5767978428838948E-3</v>
      </c>
      <c r="S345" s="16"/>
    </row>
    <row r="346" spans="2:19" ht="15.75" customHeight="1">
      <c r="B346" s="3" t="s">
        <v>460</v>
      </c>
      <c r="C346" s="3">
        <v>3282.27</v>
      </c>
      <c r="D346" s="3">
        <v>3298.66</v>
      </c>
      <c r="E346" s="3">
        <v>3280.69</v>
      </c>
      <c r="F346" s="3">
        <v>3289.29</v>
      </c>
      <c r="G346" s="3">
        <v>3289.29</v>
      </c>
      <c r="H346" s="3">
        <v>3721490000</v>
      </c>
      <c r="I346" s="16">
        <f t="shared" si="0"/>
        <v>1.8684086233433153E-3</v>
      </c>
      <c r="J346" s="16">
        <f t="shared" si="1"/>
        <v>0.47083897308251549</v>
      </c>
      <c r="K346" s="16">
        <f>JNJ!D345</f>
        <v>3.3388658297921229E-3</v>
      </c>
      <c r="L346" s="16">
        <f>JNJ!E345</f>
        <v>0.84139418910761499</v>
      </c>
      <c r="M346" s="16">
        <f>CSX!D345</f>
        <v>4.4103530139178648E-3</v>
      </c>
      <c r="N346" s="16">
        <f>CSX!E345</f>
        <v>1.111408959507302</v>
      </c>
      <c r="O346" s="16">
        <f>'Q6'!C358/252</f>
        <v>6.0317460317460316E-5</v>
      </c>
      <c r="P346" s="16">
        <f t="shared" si="2"/>
        <v>3.2785483694746627E-3</v>
      </c>
      <c r="Q346" s="16">
        <f t="shared" si="3"/>
        <v>4.3500355536004046E-3</v>
      </c>
      <c r="R346" s="16">
        <f t="shared" si="4"/>
        <v>1.8080911630258549E-3</v>
      </c>
      <c r="S346" s="16"/>
    </row>
    <row r="347" spans="2:19" ht="15.75" customHeight="1">
      <c r="B347" s="3" t="s">
        <v>461</v>
      </c>
      <c r="C347" s="3">
        <v>3302.97</v>
      </c>
      <c r="D347" s="3">
        <v>3317.11</v>
      </c>
      <c r="E347" s="3">
        <v>3302.82</v>
      </c>
      <c r="F347" s="3">
        <v>3316.81</v>
      </c>
      <c r="G347" s="3">
        <v>3316.81</v>
      </c>
      <c r="H347" s="3">
        <v>3540580000</v>
      </c>
      <c r="I347" s="16">
        <f t="shared" si="0"/>
        <v>8.33174163220134E-3</v>
      </c>
      <c r="J347" s="16">
        <f t="shared" si="1"/>
        <v>2.0995988913147379</v>
      </c>
      <c r="K347" s="16">
        <f>JNJ!D346</f>
        <v>8.0619766658675922E-3</v>
      </c>
      <c r="L347" s="16">
        <f>JNJ!E346</f>
        <v>2.0316181197986332</v>
      </c>
      <c r="M347" s="16">
        <f>CSX!D346</f>
        <v>2.3068321192086044E-2</v>
      </c>
      <c r="N347" s="16">
        <f>CSX!E346</f>
        <v>5.8132169404056828</v>
      </c>
      <c r="O347" s="16">
        <f>'Q6'!C359/252</f>
        <v>6.0317460317460316E-5</v>
      </c>
      <c r="P347" s="16">
        <f t="shared" si="2"/>
        <v>8.001659205550132E-3</v>
      </c>
      <c r="Q347" s="16">
        <f t="shared" si="3"/>
        <v>2.3008003731768582E-2</v>
      </c>
      <c r="R347" s="16">
        <f t="shared" si="4"/>
        <v>8.2714241718838798E-3</v>
      </c>
      <c r="S347" s="16"/>
    </row>
    <row r="348" spans="2:19" ht="15.75" customHeight="1">
      <c r="B348" s="3" t="s">
        <v>462</v>
      </c>
      <c r="C348" s="3">
        <v>3323.66</v>
      </c>
      <c r="D348" s="3">
        <v>3329.88</v>
      </c>
      <c r="E348" s="3">
        <v>3318.86</v>
      </c>
      <c r="F348" s="3">
        <v>3329.62</v>
      </c>
      <c r="G348" s="3">
        <v>3329.62</v>
      </c>
      <c r="H348" s="3">
        <v>3726220000</v>
      </c>
      <c r="I348" s="16">
        <f t="shared" si="0"/>
        <v>3.8547057177216299E-3</v>
      </c>
      <c r="J348" s="16">
        <f t="shared" si="1"/>
        <v>0.97138584086585078</v>
      </c>
      <c r="K348" s="16">
        <f>JNJ!D347</f>
        <v>6.5239369197211128E-3</v>
      </c>
      <c r="L348" s="16">
        <f>JNJ!E347</f>
        <v>1.6440321037697205</v>
      </c>
      <c r="M348" s="16">
        <f>CSX!D347</f>
        <v>-4.4402969291789515E-3</v>
      </c>
      <c r="N348" s="16">
        <f>CSX!E347</f>
        <v>-1.1189548261530957</v>
      </c>
      <c r="O348" s="16">
        <f>'Q6'!C360/252</f>
        <v>6.1507936507936513E-5</v>
      </c>
      <c r="P348" s="16">
        <f t="shared" si="2"/>
        <v>6.4624289832131759E-3</v>
      </c>
      <c r="Q348" s="16">
        <f t="shared" si="3"/>
        <v>-4.5018048656868884E-3</v>
      </c>
      <c r="R348" s="16">
        <f t="shared" si="4"/>
        <v>3.7931977812136934E-3</v>
      </c>
      <c r="S348" s="16"/>
    </row>
    <row r="349" spans="2:19" ht="15.75" customHeight="1">
      <c r="B349" s="3" t="s">
        <v>463</v>
      </c>
      <c r="C349" s="3">
        <v>3321.03</v>
      </c>
      <c r="D349" s="3">
        <v>3329.79</v>
      </c>
      <c r="E349" s="3">
        <v>3316.61</v>
      </c>
      <c r="F349" s="3">
        <v>3320.79</v>
      </c>
      <c r="G349" s="3">
        <v>3320.79</v>
      </c>
      <c r="H349" s="3">
        <v>4104840000</v>
      </c>
      <c r="I349" s="16">
        <f t="shared" si="0"/>
        <v>-2.6554769371424261E-3</v>
      </c>
      <c r="J349" s="16">
        <f t="shared" si="1"/>
        <v>-0.66918018815989133</v>
      </c>
      <c r="K349" s="16">
        <f>JNJ!D348</f>
        <v>6.7032049330304085E-4</v>
      </c>
      <c r="L349" s="16">
        <f>JNJ!E348</f>
        <v>0.1689207643123663</v>
      </c>
      <c r="M349" s="16">
        <f>CSX!D348</f>
        <v>-2.0763897218898431E-2</v>
      </c>
      <c r="N349" s="16">
        <f>CSX!E348</f>
        <v>-5.2325020991624047</v>
      </c>
      <c r="O349" s="16">
        <f>'Q6'!C361/252</f>
        <v>6.1111111111111107E-5</v>
      </c>
      <c r="P349" s="16">
        <f t="shared" si="2"/>
        <v>6.0920938219192978E-4</v>
      </c>
      <c r="Q349" s="16">
        <f t="shared" si="3"/>
        <v>-2.0825008330009543E-2</v>
      </c>
      <c r="R349" s="16">
        <f t="shared" si="4"/>
        <v>-2.7165880482535373E-3</v>
      </c>
      <c r="S349" s="16"/>
    </row>
    <row r="350" spans="2:19" ht="15.75" customHeight="1">
      <c r="B350" s="3" t="s">
        <v>464</v>
      </c>
      <c r="C350" s="3">
        <v>3330.02</v>
      </c>
      <c r="D350" s="3">
        <v>3337.77</v>
      </c>
      <c r="E350" s="3">
        <v>3320.04</v>
      </c>
      <c r="F350" s="3">
        <v>3321.75</v>
      </c>
      <c r="G350" s="3">
        <v>3321.75</v>
      </c>
      <c r="H350" s="3">
        <v>3623780000</v>
      </c>
      <c r="I350" s="16">
        <f t="shared" si="0"/>
        <v>2.8904605969510904E-4</v>
      </c>
      <c r="J350" s="16">
        <f t="shared" si="1"/>
        <v>7.2839607043167484E-2</v>
      </c>
      <c r="K350" s="16">
        <f>JNJ!D349</f>
        <v>-6.8566162928553253E-3</v>
      </c>
      <c r="L350" s="16">
        <f>JNJ!E349</f>
        <v>-1.727867305799542</v>
      </c>
      <c r="M350" s="16">
        <f>CSX!D349</f>
        <v>-2.9443784090884906E-3</v>
      </c>
      <c r="N350" s="16">
        <f>CSX!E349</f>
        <v>-0.74198335909029967</v>
      </c>
      <c r="O350" s="16">
        <f>'Q6'!C362/252</f>
        <v>6.0714285714285722E-5</v>
      </c>
      <c r="P350" s="16">
        <f t="shared" si="2"/>
        <v>-6.9173305785696108E-3</v>
      </c>
      <c r="Q350" s="16">
        <f t="shared" si="3"/>
        <v>-3.0050926948027765E-3</v>
      </c>
      <c r="R350" s="16">
        <f t="shared" si="4"/>
        <v>2.2833177398082333E-4</v>
      </c>
      <c r="S350" s="16"/>
    </row>
    <row r="351" spans="2:19" ht="15.75" customHeight="1">
      <c r="B351" s="3" t="s">
        <v>465</v>
      </c>
      <c r="C351" s="3">
        <v>3315.77</v>
      </c>
      <c r="D351" s="3">
        <v>3326.88</v>
      </c>
      <c r="E351" s="3">
        <v>3301.87</v>
      </c>
      <c r="F351" s="3">
        <v>3325.54</v>
      </c>
      <c r="G351" s="3">
        <v>3325.54</v>
      </c>
      <c r="H351" s="3">
        <v>3766710000</v>
      </c>
      <c r="I351" s="16">
        <f t="shared" si="0"/>
        <v>1.1403144471457103E-3</v>
      </c>
      <c r="J351" s="16">
        <f t="shared" si="1"/>
        <v>0.287359240680719</v>
      </c>
      <c r="K351" s="16">
        <f>JNJ!D350</f>
        <v>1.8867943188769067E-3</v>
      </c>
      <c r="L351" s="16">
        <f>JNJ!E350</f>
        <v>0.47547216835698047</v>
      </c>
      <c r="M351" s="16">
        <f>CSX!D350</f>
        <v>2.684475936965805E-2</v>
      </c>
      <c r="N351" s="16">
        <f>CSX!E350</f>
        <v>6.7648793611538283</v>
      </c>
      <c r="O351" s="16">
        <f>'Q6'!C363/252</f>
        <v>6.0714285714285722E-5</v>
      </c>
      <c r="P351" s="16">
        <f t="shared" si="2"/>
        <v>1.826080033162621E-3</v>
      </c>
      <c r="Q351" s="16">
        <f t="shared" si="3"/>
        <v>2.6784045083943765E-2</v>
      </c>
      <c r="R351" s="16">
        <f t="shared" si="4"/>
        <v>1.0796001614314247E-3</v>
      </c>
      <c r="S351" s="16"/>
    </row>
    <row r="352" spans="2:19" ht="15.75" customHeight="1">
      <c r="B352" s="3" t="s">
        <v>466</v>
      </c>
      <c r="C352" s="3">
        <v>3333.1</v>
      </c>
      <c r="D352" s="3">
        <v>3333.18</v>
      </c>
      <c r="E352" s="3">
        <v>3281.53</v>
      </c>
      <c r="F352" s="3">
        <v>3295.47</v>
      </c>
      <c r="G352" s="3">
        <v>3295.47</v>
      </c>
      <c r="H352" s="3">
        <v>3708780000</v>
      </c>
      <c r="I352" s="16">
        <f t="shared" si="0"/>
        <v>-9.0832687899366753E-3</v>
      </c>
      <c r="J352" s="16">
        <f t="shared" si="1"/>
        <v>-2.2889837350640421</v>
      </c>
      <c r="K352" s="16">
        <f>JNJ!D351</f>
        <v>-1.4148214690035744E-3</v>
      </c>
      <c r="L352" s="16">
        <f>JNJ!E351</f>
        <v>-0.35653501018890077</v>
      </c>
      <c r="M352" s="16">
        <f>CSX!D351</f>
        <v>7.8227859113217746E-4</v>
      </c>
      <c r="N352" s="16">
        <f>CSX!E351</f>
        <v>0.19713420496530873</v>
      </c>
      <c r="O352" s="16">
        <f>'Q6'!C364/252</f>
        <v>6.0317460317460316E-5</v>
      </c>
      <c r="P352" s="16">
        <f t="shared" si="2"/>
        <v>-1.4751389293210348E-3</v>
      </c>
      <c r="Q352" s="16">
        <f t="shared" si="3"/>
        <v>7.2196113081471715E-4</v>
      </c>
      <c r="R352" s="16">
        <f t="shared" si="4"/>
        <v>-9.1435862502541355E-3</v>
      </c>
      <c r="S352" s="16"/>
    </row>
    <row r="353" spans="2:19" ht="15.75" customHeight="1">
      <c r="B353" s="3" t="s">
        <v>467</v>
      </c>
      <c r="C353" s="3">
        <v>3247.16</v>
      </c>
      <c r="D353" s="3">
        <v>3258.85</v>
      </c>
      <c r="E353" s="3">
        <v>3234.5</v>
      </c>
      <c r="F353" s="3">
        <v>3243.63</v>
      </c>
      <c r="G353" s="3">
        <v>3243.63</v>
      </c>
      <c r="H353" s="3">
        <v>3831050000</v>
      </c>
      <c r="I353" s="16">
        <f t="shared" si="0"/>
        <v>-1.5855725118383686E-2</v>
      </c>
      <c r="J353" s="16">
        <f t="shared" si="1"/>
        <v>-3.9956427298326886</v>
      </c>
      <c r="K353" s="16">
        <f>JNJ!D352</f>
        <v>2.8950713564359944E-3</v>
      </c>
      <c r="L353" s="16">
        <f>JNJ!E352</f>
        <v>0.72955798182187059</v>
      </c>
      <c r="M353" s="16">
        <f>CSX!D352</f>
        <v>-2.0149202481678747E-2</v>
      </c>
      <c r="N353" s="16">
        <f>CSX!E352</f>
        <v>-5.0775990253830443</v>
      </c>
      <c r="O353" s="16">
        <f>'Q6'!C365/252</f>
        <v>6.3095238095238097E-5</v>
      </c>
      <c r="P353" s="16">
        <f t="shared" si="2"/>
        <v>2.8319761183407564E-3</v>
      </c>
      <c r="Q353" s="16">
        <f t="shared" si="3"/>
        <v>-2.0212297719773984E-2</v>
      </c>
      <c r="R353" s="16">
        <f t="shared" si="4"/>
        <v>-1.5918820356478923E-2</v>
      </c>
      <c r="S353" s="16"/>
    </row>
    <row r="354" spans="2:19" ht="15.75" customHeight="1">
      <c r="B354" s="3" t="s">
        <v>468</v>
      </c>
      <c r="C354" s="3">
        <v>3255.35</v>
      </c>
      <c r="D354" s="3">
        <v>3285.78</v>
      </c>
      <c r="E354" s="3">
        <v>3253.22</v>
      </c>
      <c r="F354" s="3">
        <v>3276.24</v>
      </c>
      <c r="G354" s="3">
        <v>3276.24</v>
      </c>
      <c r="H354" s="3">
        <v>3531570000</v>
      </c>
      <c r="I354" s="16">
        <f t="shared" si="0"/>
        <v>1.0003350352589398E-2</v>
      </c>
      <c r="J354" s="16">
        <f t="shared" si="1"/>
        <v>2.5208442888525284</v>
      </c>
      <c r="K354" s="16">
        <f>JNJ!D353</f>
        <v>5.0290164858737751E-3</v>
      </c>
      <c r="L354" s="16">
        <f>JNJ!E353</f>
        <v>1.2673121544401913</v>
      </c>
      <c r="M354" s="16">
        <f>CSX!D353</f>
        <v>1.3871501350813255E-2</v>
      </c>
      <c r="N354" s="16">
        <f>CSX!E353</f>
        <v>3.4956183404049401</v>
      </c>
      <c r="O354" s="16">
        <f>'Q6'!C366/252</f>
        <v>6.1904761904761906E-5</v>
      </c>
      <c r="P354" s="16">
        <f t="shared" si="2"/>
        <v>4.967111723969013E-3</v>
      </c>
      <c r="Q354" s="16">
        <f t="shared" si="3"/>
        <v>1.3809596588908494E-2</v>
      </c>
      <c r="R354" s="16">
        <f t="shared" si="4"/>
        <v>9.9414455906846368E-3</v>
      </c>
      <c r="S354" s="16"/>
    </row>
    <row r="355" spans="2:19" ht="15.75" customHeight="1">
      <c r="B355" s="3" t="s">
        <v>469</v>
      </c>
      <c r="C355" s="3">
        <v>3289.46</v>
      </c>
      <c r="D355" s="3">
        <v>3293.47</v>
      </c>
      <c r="E355" s="3">
        <v>3271.89</v>
      </c>
      <c r="F355" s="3">
        <v>3273.4</v>
      </c>
      <c r="G355" s="3">
        <v>3273.4</v>
      </c>
      <c r="H355" s="3">
        <v>3600250000</v>
      </c>
      <c r="I355" s="16">
        <f t="shared" si="0"/>
        <v>-8.6722329104840649E-4</v>
      </c>
      <c r="J355" s="16">
        <f t="shared" si="1"/>
        <v>-0.21854026934419843</v>
      </c>
      <c r="K355" s="16">
        <f>JNJ!D354</f>
        <v>6.9324084821731878E-3</v>
      </c>
      <c r="L355" s="16">
        <f>JNJ!E354</f>
        <v>1.7469669375076433</v>
      </c>
      <c r="M355" s="16">
        <f>CSX!D354</f>
        <v>1.7041094872612784E-2</v>
      </c>
      <c r="N355" s="16">
        <f>CSX!E354</f>
        <v>4.2943559078984217</v>
      </c>
      <c r="O355" s="16">
        <f>'Q6'!C367/252</f>
        <v>6.1904761904761906E-5</v>
      </c>
      <c r="P355" s="16">
        <f t="shared" si="2"/>
        <v>6.8705037202684257E-3</v>
      </c>
      <c r="Q355" s="16">
        <f t="shared" si="3"/>
        <v>1.6979190110708021E-2</v>
      </c>
      <c r="R355" s="16">
        <f t="shared" si="4"/>
        <v>-9.2912805295316842E-4</v>
      </c>
      <c r="S355" s="16"/>
    </row>
    <row r="356" spans="2:19" ht="15.75" customHeight="1">
      <c r="B356" s="3" t="s">
        <v>470</v>
      </c>
      <c r="C356" s="3">
        <v>3256.45</v>
      </c>
      <c r="D356" s="3">
        <v>3285.91</v>
      </c>
      <c r="E356" s="3">
        <v>3242.8</v>
      </c>
      <c r="F356" s="3">
        <v>3283.66</v>
      </c>
      <c r="G356" s="3">
        <v>3283.66</v>
      </c>
      <c r="H356" s="3">
        <v>3790350000</v>
      </c>
      <c r="I356" s="16">
        <f t="shared" si="0"/>
        <v>3.1294538629889324E-3</v>
      </c>
      <c r="J356" s="16">
        <f t="shared" si="1"/>
        <v>0.78862237347321096</v>
      </c>
      <c r="K356" s="16">
        <f>JNJ!D355</f>
        <v>-1.1961267155385523E-3</v>
      </c>
      <c r="L356" s="16">
        <f>JNJ!E355</f>
        <v>-0.30142393231571518</v>
      </c>
      <c r="M356" s="16">
        <f>CSX!D355</f>
        <v>3.21939471484448E-3</v>
      </c>
      <c r="N356" s="16">
        <f>CSX!E355</f>
        <v>0.81128746814080899</v>
      </c>
      <c r="O356" s="16">
        <f>'Q6'!C368/252</f>
        <v>6.1507936507936513E-5</v>
      </c>
      <c r="P356" s="16">
        <f t="shared" si="2"/>
        <v>-1.2576346520464887E-3</v>
      </c>
      <c r="Q356" s="16">
        <f t="shared" si="3"/>
        <v>3.1578867783365436E-3</v>
      </c>
      <c r="R356" s="16">
        <f t="shared" si="4"/>
        <v>3.067945926480996E-3</v>
      </c>
      <c r="S356" s="16"/>
    </row>
    <row r="357" spans="2:19" ht="15.75" customHeight="1">
      <c r="B357" s="3" t="s">
        <v>471</v>
      </c>
      <c r="C357" s="3">
        <v>3282.33</v>
      </c>
      <c r="D357" s="3">
        <v>3282.33</v>
      </c>
      <c r="E357" s="3">
        <v>3214.68</v>
      </c>
      <c r="F357" s="3">
        <v>3225.52</v>
      </c>
      <c r="G357" s="3">
        <v>3225.52</v>
      </c>
      <c r="H357" s="3">
        <v>4529700000</v>
      </c>
      <c r="I357" s="16">
        <f t="shared" si="0"/>
        <v>-1.7864476392643731E-2</v>
      </c>
      <c r="J357" s="16">
        <f t="shared" si="1"/>
        <v>-4.5018480509462204</v>
      </c>
      <c r="K357" s="16">
        <f>JNJ!D356</f>
        <v>-9.9589069267181918E-3</v>
      </c>
      <c r="L357" s="16">
        <f>JNJ!E356</f>
        <v>-2.5096445455329843</v>
      </c>
      <c r="M357" s="16">
        <f>CSX!D356</f>
        <v>-1.8687314282398008E-2</v>
      </c>
      <c r="N357" s="16">
        <f>CSX!E356</f>
        <v>-4.709203199164298</v>
      </c>
      <c r="O357" s="16">
        <f>'Q6'!C369/252</f>
        <v>6.1507936507936513E-5</v>
      </c>
      <c r="P357" s="16">
        <f t="shared" si="2"/>
        <v>-1.0020414863226128E-2</v>
      </c>
      <c r="Q357" s="16">
        <f t="shared" si="3"/>
        <v>-1.8748822218905944E-2</v>
      </c>
      <c r="R357" s="16">
        <f t="shared" si="4"/>
        <v>-1.7925984329151667E-2</v>
      </c>
      <c r="S357" s="16"/>
    </row>
    <row r="358" spans="2:19" ht="15.75" customHeight="1">
      <c r="B358" s="3" t="s">
        <v>472</v>
      </c>
      <c r="C358" s="3">
        <v>3235.66</v>
      </c>
      <c r="D358" s="3">
        <v>3268.44</v>
      </c>
      <c r="E358" s="3">
        <v>3235.66</v>
      </c>
      <c r="F358" s="3">
        <v>3248.92</v>
      </c>
      <c r="G358" s="3">
        <v>3248.92</v>
      </c>
      <c r="H358" s="3">
        <v>3760460000</v>
      </c>
      <c r="I358" s="16">
        <f t="shared" si="0"/>
        <v>7.2284558629105433E-3</v>
      </c>
      <c r="J358" s="16">
        <f t="shared" si="1"/>
        <v>1.8215708774534569</v>
      </c>
      <c r="K358" s="16">
        <f>JNJ!D357</f>
        <v>8.6943344959823053E-3</v>
      </c>
      <c r="L358" s="16">
        <f>JNJ!E357</f>
        <v>2.1909722929875408</v>
      </c>
      <c r="M358" s="16">
        <f>CSX!D357</f>
        <v>9.906366369778187E-3</v>
      </c>
      <c r="N358" s="16">
        <f>CSX!E357</f>
        <v>2.4964043251841033</v>
      </c>
      <c r="O358" s="16">
        <f>'Q6'!C370/252</f>
        <v>6.3095238095238097E-5</v>
      </c>
      <c r="P358" s="16">
        <f t="shared" si="2"/>
        <v>8.6312392578870665E-3</v>
      </c>
      <c r="Q358" s="16">
        <f t="shared" si="3"/>
        <v>9.8432711316829482E-3</v>
      </c>
      <c r="R358" s="16">
        <f t="shared" si="4"/>
        <v>7.1653606248153054E-3</v>
      </c>
      <c r="S358" s="16"/>
    </row>
    <row r="359" spans="2:19" ht="15.75" customHeight="1">
      <c r="B359" s="3" t="s">
        <v>473</v>
      </c>
      <c r="C359" s="3">
        <v>3280.61</v>
      </c>
      <c r="D359" s="3">
        <v>3306.92</v>
      </c>
      <c r="E359" s="3">
        <v>3280.61</v>
      </c>
      <c r="F359" s="3">
        <v>3297.59</v>
      </c>
      <c r="G359" s="3">
        <v>3297.59</v>
      </c>
      <c r="H359" s="3">
        <v>3996900000</v>
      </c>
      <c r="I359" s="16">
        <f t="shared" si="0"/>
        <v>1.4869265218066252E-2</v>
      </c>
      <c r="J359" s="16">
        <f t="shared" si="1"/>
        <v>3.7470548349526958</v>
      </c>
      <c r="K359" s="16">
        <f>JNJ!D358</f>
        <v>9.4774778442499423E-3</v>
      </c>
      <c r="L359" s="16">
        <f>JNJ!E358</f>
        <v>2.3883244167509856</v>
      </c>
      <c r="M359" s="16">
        <f>CSX!D358</f>
        <v>8.6522722185346165E-3</v>
      </c>
      <c r="N359" s="16">
        <f>CSX!E358</f>
        <v>2.1803725990707234</v>
      </c>
      <c r="O359" s="16">
        <f>'Q6'!C371/252</f>
        <v>6.2301587301587312E-5</v>
      </c>
      <c r="P359" s="16">
        <f t="shared" si="2"/>
        <v>9.4151762569483557E-3</v>
      </c>
      <c r="Q359" s="16">
        <f t="shared" si="3"/>
        <v>8.58997063123303E-3</v>
      </c>
      <c r="R359" s="16">
        <f t="shared" si="4"/>
        <v>1.4806963630764666E-2</v>
      </c>
      <c r="S359" s="16"/>
    </row>
    <row r="360" spans="2:19" ht="15.75" customHeight="1">
      <c r="B360" s="3" t="s">
        <v>474</v>
      </c>
      <c r="C360" s="3">
        <v>3324.91</v>
      </c>
      <c r="D360" s="3">
        <v>3337.58</v>
      </c>
      <c r="E360" s="3">
        <v>3313.75</v>
      </c>
      <c r="F360" s="3">
        <v>3334.69</v>
      </c>
      <c r="G360" s="3">
        <v>3334.69</v>
      </c>
      <c r="H360" s="3">
        <v>4121480000</v>
      </c>
      <c r="I360" s="16">
        <f t="shared" si="0"/>
        <v>1.1187822882933645E-2</v>
      </c>
      <c r="J360" s="16">
        <f t="shared" si="1"/>
        <v>2.8193313664992785</v>
      </c>
      <c r="K360" s="16">
        <f>JNJ!D359</f>
        <v>1.5642258490729453E-2</v>
      </c>
      <c r="L360" s="16">
        <f>JNJ!E359</f>
        <v>3.9418491396638222</v>
      </c>
      <c r="M360" s="16">
        <f>CSX!D359</f>
        <v>5.1303733560910348E-3</v>
      </c>
      <c r="N360" s="16">
        <f>CSX!E359</f>
        <v>1.2928540857349409</v>
      </c>
      <c r="O360" s="16">
        <f>'Q6'!C372/252</f>
        <v>6.2698412698412704E-5</v>
      </c>
      <c r="P360" s="16">
        <f t="shared" si="2"/>
        <v>1.5579560078031039E-2</v>
      </c>
      <c r="Q360" s="16">
        <f t="shared" si="3"/>
        <v>5.0676749433926221E-3</v>
      </c>
      <c r="R360" s="16">
        <f t="shared" si="4"/>
        <v>1.1125124470235231E-2</v>
      </c>
      <c r="S360" s="16"/>
    </row>
    <row r="361" spans="2:19" ht="15.75" customHeight="1">
      <c r="B361" s="3" t="s">
        <v>475</v>
      </c>
      <c r="C361" s="3">
        <v>3344.92</v>
      </c>
      <c r="D361" s="3">
        <v>3347.96</v>
      </c>
      <c r="E361" s="3">
        <v>3334.39</v>
      </c>
      <c r="F361" s="3">
        <v>3345.78</v>
      </c>
      <c r="G361" s="3">
        <v>3345.78</v>
      </c>
      <c r="H361" s="3">
        <v>3887250000</v>
      </c>
      <c r="I361" s="16">
        <f t="shared" si="0"/>
        <v>3.3201287296620923E-3</v>
      </c>
      <c r="J361" s="16">
        <f t="shared" si="1"/>
        <v>0.8366724398748473</v>
      </c>
      <c r="K361" s="16">
        <f>JNJ!D360</f>
        <v>-2.9919394452483619E-3</v>
      </c>
      <c r="L361" s="16">
        <f>JNJ!E360</f>
        <v>-0.7539687402025872</v>
      </c>
      <c r="M361" s="16">
        <f>CSX!D360</f>
        <v>1.9170541451938652E-3</v>
      </c>
      <c r="N361" s="16">
        <f>CSX!E360</f>
        <v>0.48309764458885407</v>
      </c>
      <c r="O361" s="16">
        <f>'Q6'!C373/252</f>
        <v>6.2301587301587312E-5</v>
      </c>
      <c r="P361" s="16">
        <f t="shared" si="2"/>
        <v>-3.0542410325499494E-3</v>
      </c>
      <c r="Q361" s="16">
        <f t="shared" si="3"/>
        <v>1.8547525578922778E-3</v>
      </c>
      <c r="R361" s="16">
        <f t="shared" si="4"/>
        <v>3.2578271423605049E-3</v>
      </c>
      <c r="S361" s="16"/>
    </row>
    <row r="362" spans="2:19" ht="15.75" customHeight="1">
      <c r="B362" s="3" t="s">
        <v>476</v>
      </c>
      <c r="C362" s="3">
        <v>3335.54</v>
      </c>
      <c r="D362" s="3">
        <v>3341.42</v>
      </c>
      <c r="E362" s="3">
        <v>3322.12</v>
      </c>
      <c r="F362" s="3">
        <v>3327.71</v>
      </c>
      <c r="G362" s="3">
        <v>3327.71</v>
      </c>
      <c r="H362" s="3">
        <v>3733920000</v>
      </c>
      <c r="I362" s="16">
        <f t="shared" si="0"/>
        <v>-5.4154705145391972E-3</v>
      </c>
      <c r="J362" s="16">
        <f t="shared" si="1"/>
        <v>-1.3646985696638776</v>
      </c>
      <c r="K362" s="16">
        <f>JNJ!D361</f>
        <v>-1.0739029886690222E-2</v>
      </c>
      <c r="L362" s="16">
        <f>JNJ!E361</f>
        <v>-2.7062355314459361</v>
      </c>
      <c r="M362" s="16">
        <f>CSX!D361</f>
        <v>-5.7623846855001078E-3</v>
      </c>
      <c r="N362" s="16">
        <f>CSX!E361</f>
        <v>-1.4521209407460272</v>
      </c>
      <c r="O362" s="16">
        <f>'Q6'!C374/252</f>
        <v>6.2301587301587312E-5</v>
      </c>
      <c r="P362" s="16">
        <f t="shared" si="2"/>
        <v>-1.0801331473991808E-2</v>
      </c>
      <c r="Q362" s="16">
        <f t="shared" si="3"/>
        <v>-5.8246862728016952E-3</v>
      </c>
      <c r="R362" s="16">
        <f t="shared" si="4"/>
        <v>-5.4777721018407846E-3</v>
      </c>
      <c r="S362" s="16"/>
    </row>
    <row r="363" spans="2:19" ht="15.75" customHeight="1">
      <c r="B363" s="3" t="s">
        <v>477</v>
      </c>
      <c r="C363" s="3">
        <v>3318.28</v>
      </c>
      <c r="D363" s="3">
        <v>3352.26</v>
      </c>
      <c r="E363" s="3">
        <v>3317.77</v>
      </c>
      <c r="F363" s="3">
        <v>3352.09</v>
      </c>
      <c r="G363" s="3">
        <v>3352.09</v>
      </c>
      <c r="H363" s="3">
        <v>3462730000</v>
      </c>
      <c r="I363" s="16">
        <f t="shared" si="0"/>
        <v>7.2996521623710205E-3</v>
      </c>
      <c r="J363" s="16">
        <f t="shared" si="1"/>
        <v>1.8395123449174973</v>
      </c>
      <c r="K363" s="16">
        <f>JNJ!D362</f>
        <v>-1.9789490640566678E-4</v>
      </c>
      <c r="L363" s="16">
        <f>JNJ!E362</f>
        <v>-4.9869516414228029E-2</v>
      </c>
      <c r="M363" s="16">
        <f>CSX!D362</f>
        <v>1.2886975596245692E-2</v>
      </c>
      <c r="N363" s="16">
        <f>CSX!E362</f>
        <v>3.2475178502539142</v>
      </c>
      <c r="O363" s="16">
        <f>'Q6'!C375/252</f>
        <v>6.3095238095238097E-5</v>
      </c>
      <c r="P363" s="16">
        <f t="shared" si="2"/>
        <v>-2.6099014450090485E-4</v>
      </c>
      <c r="Q363" s="16">
        <f t="shared" si="3"/>
        <v>1.2823880358150453E-2</v>
      </c>
      <c r="R363" s="16">
        <f t="shared" si="4"/>
        <v>7.2365569242757825E-3</v>
      </c>
      <c r="S363" s="16"/>
    </row>
    <row r="364" spans="2:19" ht="15.75" customHeight="1">
      <c r="B364" s="3" t="s">
        <v>478</v>
      </c>
      <c r="C364" s="3">
        <v>3365.87</v>
      </c>
      <c r="D364" s="3">
        <v>3375.63</v>
      </c>
      <c r="E364" s="3">
        <v>3352.72</v>
      </c>
      <c r="F364" s="3">
        <v>3357.75</v>
      </c>
      <c r="G364" s="3">
        <v>3357.75</v>
      </c>
      <c r="H364" s="3">
        <v>3762940000</v>
      </c>
      <c r="I364" s="16">
        <f t="shared" si="0"/>
        <v>1.6870749056512096E-3</v>
      </c>
      <c r="J364" s="16">
        <f t="shared" si="1"/>
        <v>0.42514287622410485</v>
      </c>
      <c r="K364" s="16">
        <f>JNJ!D363</f>
        <v>8.5576465527731956E-4</v>
      </c>
      <c r="L364" s="16">
        <f>JNJ!E363</f>
        <v>0.21565269312988453</v>
      </c>
      <c r="M364" s="16">
        <f>CSX!D363</f>
        <v>-4.5744091553419552E-3</v>
      </c>
      <c r="N364" s="16">
        <f>CSX!E363</f>
        <v>-1.1527511071461727</v>
      </c>
      <c r="O364" s="16">
        <f>'Q6'!C376/252</f>
        <v>6.3492063492063489E-5</v>
      </c>
      <c r="P364" s="16">
        <f t="shared" si="2"/>
        <v>7.9227259178525611E-4</v>
      </c>
      <c r="Q364" s="16">
        <f t="shared" si="3"/>
        <v>-4.6379012188340184E-3</v>
      </c>
      <c r="R364" s="16">
        <f t="shared" si="4"/>
        <v>1.6235828421591462E-3</v>
      </c>
      <c r="S364" s="16"/>
    </row>
    <row r="365" spans="2:19" ht="15.75" customHeight="1">
      <c r="B365" s="3" t="s">
        <v>479</v>
      </c>
      <c r="C365" s="3">
        <v>3370.5</v>
      </c>
      <c r="D365" s="3">
        <v>3381.47</v>
      </c>
      <c r="E365" s="3">
        <v>3369.72</v>
      </c>
      <c r="F365" s="3">
        <v>3379.45</v>
      </c>
      <c r="G365" s="3">
        <v>3379.45</v>
      </c>
      <c r="H365" s="3">
        <v>3930910000</v>
      </c>
      <c r="I365" s="16">
        <f t="shared" si="0"/>
        <v>6.4418675537450355E-3</v>
      </c>
      <c r="J365" s="16">
        <f t="shared" si="1"/>
        <v>1.6233506235437489</v>
      </c>
      <c r="K365" s="16">
        <f>JNJ!D364</f>
        <v>-5.9389598084098284E-3</v>
      </c>
      <c r="L365" s="16">
        <f>JNJ!E364</f>
        <v>-1.4966178717192768</v>
      </c>
      <c r="M365" s="16">
        <f>CSX!D364</f>
        <v>1.2278136361032199E-2</v>
      </c>
      <c r="N365" s="16">
        <f>CSX!E364</f>
        <v>3.094090362980114</v>
      </c>
      <c r="O365" s="16">
        <f>'Q6'!C377/252</f>
        <v>6.3888888888888882E-5</v>
      </c>
      <c r="P365" s="16">
        <f t="shared" si="2"/>
        <v>-6.0028486972987169E-3</v>
      </c>
      <c r="Q365" s="16">
        <f t="shared" si="3"/>
        <v>1.221424747214331E-2</v>
      </c>
      <c r="R365" s="16">
        <f t="shared" si="4"/>
        <v>6.377978664856147E-3</v>
      </c>
      <c r="S365" s="16"/>
    </row>
    <row r="366" spans="2:19" ht="15.75" customHeight="1">
      <c r="B366" s="3" t="s">
        <v>480</v>
      </c>
      <c r="C366" s="3">
        <v>3365.9</v>
      </c>
      <c r="D366" s="3">
        <v>3385.09</v>
      </c>
      <c r="E366" s="3">
        <v>3360.52</v>
      </c>
      <c r="F366" s="3">
        <v>3373.94</v>
      </c>
      <c r="G366" s="3">
        <v>3373.94</v>
      </c>
      <c r="H366" s="3">
        <v>3500890000</v>
      </c>
      <c r="I366" s="16">
        <f t="shared" si="0"/>
        <v>-1.6317734419649113E-3</v>
      </c>
      <c r="J366" s="16">
        <f t="shared" si="1"/>
        <v>-0.41120690737515764</v>
      </c>
      <c r="K366" s="16">
        <f>JNJ!D365</f>
        <v>-6.6406549266565303E-3</v>
      </c>
      <c r="L366" s="16">
        <f>JNJ!E365</f>
        <v>-1.6734450415174456</v>
      </c>
      <c r="M366" s="16">
        <f>CSX!D365</f>
        <v>4.393215924161158E-3</v>
      </c>
      <c r="N366" s="16">
        <f>CSX!E365</f>
        <v>1.1070904128886119</v>
      </c>
      <c r="O366" s="16">
        <f>'Q6'!C378/252</f>
        <v>6.3888888888888882E-5</v>
      </c>
      <c r="P366" s="16">
        <f t="shared" si="2"/>
        <v>-6.7045438155454188E-3</v>
      </c>
      <c r="Q366" s="16">
        <f t="shared" si="3"/>
        <v>4.3293270352722695E-3</v>
      </c>
      <c r="R366" s="16">
        <f t="shared" si="4"/>
        <v>-1.6956623308538002E-3</v>
      </c>
      <c r="S366" s="16"/>
    </row>
    <row r="367" spans="2:19" ht="15.75" customHeight="1">
      <c r="B367" s="3" t="s">
        <v>481</v>
      </c>
      <c r="C367" s="3">
        <v>3378.08</v>
      </c>
      <c r="D367" s="3">
        <v>3380.69</v>
      </c>
      <c r="E367" s="3">
        <v>3366.15</v>
      </c>
      <c r="F367" s="3">
        <v>3380.16</v>
      </c>
      <c r="G367" s="3">
        <v>3380.16</v>
      </c>
      <c r="H367" s="3">
        <v>3419700000</v>
      </c>
      <c r="I367" s="16">
        <f t="shared" si="0"/>
        <v>1.8418447338326407E-3</v>
      </c>
      <c r="J367" s="16">
        <f t="shared" si="1"/>
        <v>0.46414487292582546</v>
      </c>
      <c r="K367" s="16">
        <f>JNJ!D366</f>
        <v>2.665796864183845E-4</v>
      </c>
      <c r="L367" s="16">
        <f>JNJ!E366</f>
        <v>6.71780809774329E-2</v>
      </c>
      <c r="M367" s="16">
        <f>CSX!D366</f>
        <v>-3.1361197737457386E-3</v>
      </c>
      <c r="N367" s="16">
        <f>CSX!E366</f>
        <v>-0.79030218298392618</v>
      </c>
      <c r="O367" s="16">
        <f>'Q6'!C379/252</f>
        <v>6.3888888888888882E-5</v>
      </c>
      <c r="P367" s="16">
        <f t="shared" si="2"/>
        <v>2.0269079752949562E-4</v>
      </c>
      <c r="Q367" s="16">
        <f t="shared" si="3"/>
        <v>-3.2000086626346276E-3</v>
      </c>
      <c r="R367" s="16">
        <f t="shared" si="4"/>
        <v>1.7779558449437518E-3</v>
      </c>
      <c r="S367" s="16"/>
    </row>
    <row r="368" spans="2:19" ht="15.75" customHeight="1">
      <c r="B368" s="3" t="s">
        <v>482</v>
      </c>
      <c r="C368" s="3">
        <v>3369.04</v>
      </c>
      <c r="D368" s="3">
        <v>3375.01</v>
      </c>
      <c r="E368" s="3">
        <v>3355.61</v>
      </c>
      <c r="F368" s="3">
        <v>3370.29</v>
      </c>
      <c r="G368" s="3">
        <v>3370.29</v>
      </c>
      <c r="H368" s="3">
        <v>3750400000</v>
      </c>
      <c r="I368" s="16">
        <f t="shared" si="0"/>
        <v>-2.9242515783095627E-3</v>
      </c>
      <c r="J368" s="16">
        <f t="shared" si="1"/>
        <v>-0.73691139773400982</v>
      </c>
      <c r="K368" s="16">
        <f>JNJ!D367</f>
        <v>-6.6161204775692824E-3</v>
      </c>
      <c r="L368" s="16">
        <f>JNJ!E367</f>
        <v>-1.6672623603474592</v>
      </c>
      <c r="M368" s="16">
        <f>CSX!D367</f>
        <v>-1.0057641359217078E-3</v>
      </c>
      <c r="N368" s="16">
        <f>CSX!E367</f>
        <v>-0.25345256225227036</v>
      </c>
      <c r="O368" s="16">
        <f>'Q6'!C380/252</f>
        <v>6.3492063492063489E-5</v>
      </c>
      <c r="P368" s="16">
        <f t="shared" si="2"/>
        <v>-6.6796125410613456E-3</v>
      </c>
      <c r="Q368" s="16">
        <f t="shared" si="3"/>
        <v>-1.0692561994137713E-3</v>
      </c>
      <c r="R368" s="16">
        <f t="shared" si="4"/>
        <v>-2.9877436418016263E-3</v>
      </c>
      <c r="S368" s="16"/>
    </row>
    <row r="369" spans="2:19" ht="15.75" customHeight="1">
      <c r="B369" s="3" t="s">
        <v>483</v>
      </c>
      <c r="C369" s="3">
        <v>3380.39</v>
      </c>
      <c r="D369" s="3">
        <v>3393.52</v>
      </c>
      <c r="E369" s="3">
        <v>3378.83</v>
      </c>
      <c r="F369" s="3">
        <v>3386.15</v>
      </c>
      <c r="G369" s="3">
        <v>3386.15</v>
      </c>
      <c r="H369" s="3">
        <v>3614200000</v>
      </c>
      <c r="I369" s="16">
        <f t="shared" si="0"/>
        <v>4.6947887144410351E-3</v>
      </c>
      <c r="J369" s="16">
        <f t="shared" si="1"/>
        <v>1.1830867560391409</v>
      </c>
      <c r="K369" s="16">
        <f>JNJ!D368</f>
        <v>-1.342141819100053E-3</v>
      </c>
      <c r="L369" s="16">
        <f>JNJ!E368</f>
        <v>-0.33821973841321334</v>
      </c>
      <c r="M369" s="16">
        <f>CSX!D368</f>
        <v>8.266683354560345E-3</v>
      </c>
      <c r="N369" s="16">
        <f>CSX!E368</f>
        <v>2.0832042053492068</v>
      </c>
      <c r="O369" s="16">
        <f>'Q6'!C381/252</f>
        <v>6.3492063492063489E-5</v>
      </c>
      <c r="P369" s="16">
        <f t="shared" si="2"/>
        <v>-1.4056338825921165E-3</v>
      </c>
      <c r="Q369" s="16">
        <f t="shared" si="3"/>
        <v>8.2031912910682809E-3</v>
      </c>
      <c r="R369" s="16">
        <f t="shared" si="4"/>
        <v>4.6312966509489718E-3</v>
      </c>
      <c r="S369" s="16"/>
    </row>
    <row r="370" spans="2:19" ht="15.75" customHeight="1">
      <c r="B370" s="3" t="s">
        <v>484</v>
      </c>
      <c r="C370" s="3">
        <v>3380.45</v>
      </c>
      <c r="D370" s="3">
        <v>3389.15</v>
      </c>
      <c r="E370" s="3">
        <v>3341.02</v>
      </c>
      <c r="F370" s="3">
        <v>3373.23</v>
      </c>
      <c r="G370" s="3">
        <v>3373.23</v>
      </c>
      <c r="H370" s="3">
        <v>4019180000</v>
      </c>
      <c r="I370" s="16">
        <f t="shared" si="0"/>
        <v>-3.8228404778309472E-3</v>
      </c>
      <c r="J370" s="16">
        <f t="shared" si="1"/>
        <v>-0.96335580041339874</v>
      </c>
      <c r="K370" s="16">
        <f>JNJ!D369</f>
        <v>-3.8341111600314706E-3</v>
      </c>
      <c r="L370" s="16">
        <f>JNJ!E369</f>
        <v>-0.96619601232793062</v>
      </c>
      <c r="M370" s="16">
        <f>CSX!D369</f>
        <v>3.4864537065091455E-3</v>
      </c>
      <c r="N370" s="16">
        <f>CSX!E369</f>
        <v>0.87858633404030462</v>
      </c>
      <c r="O370" s="16">
        <f>'Q6'!C382/252</f>
        <v>6.3095238095238097E-5</v>
      </c>
      <c r="P370" s="16">
        <f t="shared" si="2"/>
        <v>-3.8972063981267085E-3</v>
      </c>
      <c r="Q370" s="16">
        <f t="shared" si="3"/>
        <v>3.4233584684139075E-3</v>
      </c>
      <c r="R370" s="16">
        <f t="shared" si="4"/>
        <v>-3.8859357159261852E-3</v>
      </c>
      <c r="S370" s="16"/>
    </row>
    <row r="371" spans="2:19" ht="15.75" customHeight="1">
      <c r="B371" s="3" t="s">
        <v>485</v>
      </c>
      <c r="C371" s="3">
        <v>3360.5</v>
      </c>
      <c r="D371" s="3">
        <v>3360.76</v>
      </c>
      <c r="E371" s="3">
        <v>3328.45</v>
      </c>
      <c r="F371" s="3">
        <v>3337.75</v>
      </c>
      <c r="G371" s="3">
        <v>3337.75</v>
      </c>
      <c r="H371" s="3">
        <v>3908780000</v>
      </c>
      <c r="I371" s="16">
        <f t="shared" si="0"/>
        <v>-1.0573815022893411E-2</v>
      </c>
      <c r="J371" s="16">
        <f t="shared" si="1"/>
        <v>-2.6646013857691395</v>
      </c>
      <c r="K371" s="16">
        <f>JNJ!D370</f>
        <v>1.0459426931803137E-2</v>
      </c>
      <c r="L371" s="16">
        <f>JNJ!E370</f>
        <v>2.6357755868143906</v>
      </c>
      <c r="M371" s="16">
        <f>CSX!D370</f>
        <v>-1.1124509860153682E-2</v>
      </c>
      <c r="N371" s="16">
        <f>CSX!E370</f>
        <v>-2.8033764847587279</v>
      </c>
      <c r="O371" s="16">
        <f>'Q6'!C383/252</f>
        <v>6.3095238095238097E-5</v>
      </c>
      <c r="P371" s="16">
        <f t="shared" si="2"/>
        <v>1.0396331693707898E-2</v>
      </c>
      <c r="Q371" s="16">
        <f t="shared" si="3"/>
        <v>-1.1187605098248921E-2</v>
      </c>
      <c r="R371" s="16">
        <f t="shared" si="4"/>
        <v>-1.063691026098865E-2</v>
      </c>
      <c r="S371" s="16"/>
    </row>
    <row r="372" spans="2:19" ht="15.75" customHeight="1">
      <c r="B372" s="3" t="s">
        <v>486</v>
      </c>
      <c r="C372" s="3">
        <v>3257.61</v>
      </c>
      <c r="D372" s="3">
        <v>3259.81</v>
      </c>
      <c r="E372" s="3">
        <v>3214.65</v>
      </c>
      <c r="F372" s="3">
        <v>3225.89</v>
      </c>
      <c r="G372" s="3">
        <v>3225.89</v>
      </c>
      <c r="H372" s="3">
        <v>4851160000</v>
      </c>
      <c r="I372" s="16">
        <f t="shared" si="0"/>
        <v>-3.4088046120521465E-2</v>
      </c>
      <c r="J372" s="16">
        <f t="shared" si="1"/>
        <v>-8.5901876223714098</v>
      </c>
      <c r="K372" s="16">
        <f>JNJ!D371</f>
        <v>-2.0822309595551397E-2</v>
      </c>
      <c r="L372" s="16">
        <f>JNJ!E371</f>
        <v>-5.2472220180789524</v>
      </c>
      <c r="M372" s="16">
        <f>CSX!D371</f>
        <v>-1.9033596580534766E-2</v>
      </c>
      <c r="N372" s="16">
        <f>CSX!E371</f>
        <v>-4.7964663382947608</v>
      </c>
      <c r="O372" s="16">
        <f>'Q6'!C384/252</f>
        <v>6.1904761904761906E-5</v>
      </c>
      <c r="P372" s="16">
        <f t="shared" si="2"/>
        <v>-2.088421435745616E-2</v>
      </c>
      <c r="Q372" s="16">
        <f t="shared" si="3"/>
        <v>-1.9095501342439529E-2</v>
      </c>
      <c r="R372" s="16">
        <f t="shared" si="4"/>
        <v>-3.4149950882426228E-2</v>
      </c>
      <c r="S372" s="16"/>
    </row>
    <row r="373" spans="2:19" ht="15.75" customHeight="1">
      <c r="B373" s="3" t="s">
        <v>487</v>
      </c>
      <c r="C373" s="3">
        <v>3238.94</v>
      </c>
      <c r="D373" s="3">
        <v>3246.99</v>
      </c>
      <c r="E373" s="3">
        <v>3118.77</v>
      </c>
      <c r="F373" s="3">
        <v>3128.21</v>
      </c>
      <c r="G373" s="3">
        <v>3128.21</v>
      </c>
      <c r="H373" s="3">
        <v>5596760000</v>
      </c>
      <c r="I373" s="16">
        <f t="shared" si="0"/>
        <v>-3.0747925188099268E-2</v>
      </c>
      <c r="J373" s="16">
        <f t="shared" si="1"/>
        <v>-7.7484771474010152</v>
      </c>
      <c r="K373" s="16">
        <f>JNJ!D372</f>
        <v>-8.673136260909587E-3</v>
      </c>
      <c r="L373" s="16">
        <f>JNJ!E372</f>
        <v>-2.1856303377492159</v>
      </c>
      <c r="M373" s="16">
        <f>CSX!D372</f>
        <v>-3.2418486990921626E-2</v>
      </c>
      <c r="N373" s="16">
        <f>CSX!E372</f>
        <v>-8.1694587217122496</v>
      </c>
      <c r="O373" s="16">
        <f>'Q6'!C385/252</f>
        <v>5.7539682539682534E-5</v>
      </c>
      <c r="P373" s="16">
        <f t="shared" si="2"/>
        <v>-8.7306759434492703E-3</v>
      </c>
      <c r="Q373" s="16">
        <f t="shared" si="3"/>
        <v>-3.2476026673461306E-2</v>
      </c>
      <c r="R373" s="16">
        <f t="shared" si="4"/>
        <v>-3.0805464870638951E-2</v>
      </c>
      <c r="S373" s="16"/>
    </row>
    <row r="374" spans="2:19" ht="15.75" customHeight="1">
      <c r="B374" s="3" t="s">
        <v>488</v>
      </c>
      <c r="C374" s="3">
        <v>3139.9</v>
      </c>
      <c r="D374" s="3">
        <v>3182.51</v>
      </c>
      <c r="E374" s="3">
        <v>3108.99</v>
      </c>
      <c r="F374" s="3">
        <v>3116.39</v>
      </c>
      <c r="G374" s="3">
        <v>3116.39</v>
      </c>
      <c r="H374" s="3">
        <v>5484650000</v>
      </c>
      <c r="I374" s="16">
        <f t="shared" si="0"/>
        <v>-3.7856753407310142E-3</v>
      </c>
      <c r="J374" s="16">
        <f t="shared" si="1"/>
        <v>-0.95399018586421558</v>
      </c>
      <c r="K374" s="16">
        <f>JNJ!D373</f>
        <v>-6.7281464230276259E-3</v>
      </c>
      <c r="L374" s="16">
        <f>JNJ!E373</f>
        <v>-1.6954928986029618</v>
      </c>
      <c r="M374" s="16">
        <f>CSX!D373</f>
        <v>-3.4463702653334378E-3</v>
      </c>
      <c r="N374" s="16">
        <f>CSX!E373</f>
        <v>-0.86848530686402636</v>
      </c>
      <c r="O374" s="16">
        <f>'Q6'!C386/252</f>
        <v>5.5952380952380951E-5</v>
      </c>
      <c r="P374" s="16">
        <f t="shared" si="2"/>
        <v>-6.7840988039800073E-3</v>
      </c>
      <c r="Q374" s="16">
        <f t="shared" si="3"/>
        <v>-3.5023226462858187E-3</v>
      </c>
      <c r="R374" s="16">
        <f t="shared" si="4"/>
        <v>-3.8416277216833951E-3</v>
      </c>
      <c r="S374" s="16"/>
    </row>
    <row r="375" spans="2:19" ht="15.75" customHeight="1">
      <c r="B375" s="3" t="s">
        <v>489</v>
      </c>
      <c r="C375" s="3">
        <v>3062.54</v>
      </c>
      <c r="D375" s="3">
        <v>3097.07</v>
      </c>
      <c r="E375" s="3">
        <v>2977.39</v>
      </c>
      <c r="F375" s="3">
        <v>2978.76</v>
      </c>
      <c r="G375" s="3">
        <v>2978.76</v>
      </c>
      <c r="H375" s="3">
        <v>7064710000</v>
      </c>
      <c r="I375" s="16">
        <f t="shared" si="0"/>
        <v>-4.5168174100652832E-2</v>
      </c>
      <c r="J375" s="16">
        <f t="shared" si="1"/>
        <v>-11.382379873364513</v>
      </c>
      <c r="K375" s="16">
        <f>JNJ!D374</f>
        <v>-3.2251942825985459E-2</v>
      </c>
      <c r="L375" s="16">
        <f>JNJ!E374</f>
        <v>-8.1274895921483363</v>
      </c>
      <c r="M375" s="16">
        <f>CSX!D374</f>
        <v>-3.7745442264149991E-2</v>
      </c>
      <c r="N375" s="16">
        <f>CSX!E374</f>
        <v>-9.5118514505657981</v>
      </c>
      <c r="O375" s="16">
        <f>'Q6'!C387/252</f>
        <v>4.4047619047619047E-5</v>
      </c>
      <c r="P375" s="16">
        <f t="shared" si="2"/>
        <v>-3.2295990445033076E-2</v>
      </c>
      <c r="Q375" s="16">
        <f t="shared" si="3"/>
        <v>-3.7789489883197608E-2</v>
      </c>
      <c r="R375" s="16">
        <f t="shared" si="4"/>
        <v>-4.5212221719700449E-2</v>
      </c>
      <c r="S375" s="16"/>
    </row>
    <row r="376" spans="2:19" ht="15.75" customHeight="1">
      <c r="B376" s="3" t="s">
        <v>490</v>
      </c>
      <c r="C376" s="3">
        <v>2916.9</v>
      </c>
      <c r="D376" s="3">
        <v>2959.72</v>
      </c>
      <c r="E376" s="3">
        <v>2855.84</v>
      </c>
      <c r="F376" s="3">
        <v>2954.22</v>
      </c>
      <c r="G376" s="3">
        <v>2954.22</v>
      </c>
      <c r="H376" s="3">
        <v>8569570000</v>
      </c>
      <c r="I376" s="16">
        <f t="shared" si="0"/>
        <v>-8.2724499142758506E-3</v>
      </c>
      <c r="J376" s="16">
        <f t="shared" si="1"/>
        <v>-2.0846573783975142</v>
      </c>
      <c r="K376" s="16">
        <f>JNJ!D375</f>
        <v>-3.392119285194458E-2</v>
      </c>
      <c r="L376" s="16">
        <f>JNJ!E375</f>
        <v>-8.5481405986900345</v>
      </c>
      <c r="M376" s="16">
        <f>CSX!D375</f>
        <v>-2.550583688122933E-2</v>
      </c>
      <c r="N376" s="16">
        <f>CSX!E375</f>
        <v>-6.4274708940697911</v>
      </c>
      <c r="O376" s="16">
        <f>'Q6'!C388/252</f>
        <v>3.9682539682539683E-5</v>
      </c>
      <c r="P376" s="16">
        <f t="shared" si="2"/>
        <v>-3.3960875391627121E-2</v>
      </c>
      <c r="Q376" s="16">
        <f t="shared" si="3"/>
        <v>-2.5545519420911871E-2</v>
      </c>
      <c r="R376" s="16">
        <f t="shared" si="4"/>
        <v>-8.3121324539583898E-3</v>
      </c>
      <c r="S376" s="16"/>
    </row>
    <row r="377" spans="2:19" ht="15.75" customHeight="1">
      <c r="B377" s="3" t="s">
        <v>491</v>
      </c>
      <c r="C377" s="3">
        <v>2974.28</v>
      </c>
      <c r="D377" s="3">
        <v>3090.96</v>
      </c>
      <c r="E377" s="3">
        <v>2945.19</v>
      </c>
      <c r="F377" s="3">
        <v>3090.23</v>
      </c>
      <c r="G377" s="3">
        <v>3090.23</v>
      </c>
      <c r="H377" s="3">
        <v>6381330000</v>
      </c>
      <c r="I377" s="16">
        <f t="shared" si="0"/>
        <v>4.5010865172777872E-2</v>
      </c>
      <c r="J377" s="16">
        <f t="shared" si="1"/>
        <v>11.342738023540024</v>
      </c>
      <c r="K377" s="16">
        <f>JNJ!D376</f>
        <v>4.0369627633953103E-2</v>
      </c>
      <c r="L377" s="16">
        <f>JNJ!E376</f>
        <v>10.173146163756183</v>
      </c>
      <c r="M377" s="16">
        <f>CSX!D376</f>
        <v>4.2492789935921179E-3</v>
      </c>
      <c r="N377" s="16">
        <f>CSX!E376</f>
        <v>1.0708183063852137</v>
      </c>
      <c r="O377" s="16">
        <f>'Q6'!C389/252</f>
        <v>3.6507936507936509E-5</v>
      </c>
      <c r="P377" s="16">
        <f t="shared" si="2"/>
        <v>4.0333119697445165E-2</v>
      </c>
      <c r="Q377" s="16">
        <f t="shared" si="3"/>
        <v>4.2127710570841817E-3</v>
      </c>
      <c r="R377" s="16">
        <f t="shared" si="4"/>
        <v>4.4974357236269934E-2</v>
      </c>
      <c r="S377" s="16"/>
    </row>
    <row r="378" spans="2:19" ht="15.75" customHeight="1">
      <c r="B378" s="3" t="s">
        <v>492</v>
      </c>
      <c r="C378" s="3">
        <v>3096.46</v>
      </c>
      <c r="D378" s="3">
        <v>3136.72</v>
      </c>
      <c r="E378" s="3">
        <v>2976.63</v>
      </c>
      <c r="F378" s="3">
        <v>3003.37</v>
      </c>
      <c r="G378" s="3">
        <v>3003.37</v>
      </c>
      <c r="H378" s="3">
        <v>6376510000</v>
      </c>
      <c r="I378" s="16">
        <f t="shared" si="0"/>
        <v>-2.8510530261905299E-2</v>
      </c>
      <c r="J378" s="16">
        <f t="shared" si="1"/>
        <v>-7.1846536260001352</v>
      </c>
      <c r="K378" s="16">
        <f>JNJ!D377</f>
        <v>-3.2149672466543787E-2</v>
      </c>
      <c r="L378" s="16">
        <f>JNJ!E377</f>
        <v>-8.1017174615690344</v>
      </c>
      <c r="M378" s="16">
        <f>CSX!D377</f>
        <v>-2.6351195785059026E-2</v>
      </c>
      <c r="N378" s="16">
        <f>CSX!E377</f>
        <v>-6.6405013378348743</v>
      </c>
      <c r="O378" s="16">
        <f>'Q6'!C390/252</f>
        <v>3.1349206349206352E-5</v>
      </c>
      <c r="P378" s="16">
        <f t="shared" si="2"/>
        <v>-3.2181021672892995E-2</v>
      </c>
      <c r="Q378" s="16">
        <f t="shared" si="3"/>
        <v>-2.6382544991408231E-2</v>
      </c>
      <c r="R378" s="16">
        <f t="shared" si="4"/>
        <v>-2.8541879468254504E-2</v>
      </c>
      <c r="S378" s="16"/>
    </row>
    <row r="379" spans="2:19" ht="15.75" customHeight="1">
      <c r="B379" s="3" t="s">
        <v>493</v>
      </c>
      <c r="C379" s="3">
        <v>3045.75</v>
      </c>
      <c r="D379" s="3">
        <v>3130.97</v>
      </c>
      <c r="E379" s="3">
        <v>3034.38</v>
      </c>
      <c r="F379" s="3">
        <v>3130.12</v>
      </c>
      <c r="G379" s="3">
        <v>3130.12</v>
      </c>
      <c r="H379" s="3">
        <v>5073020000</v>
      </c>
      <c r="I379" s="16">
        <f t="shared" si="0"/>
        <v>4.133635094064169E-2</v>
      </c>
      <c r="J379" s="16">
        <f t="shared" si="1"/>
        <v>10.416760437041706</v>
      </c>
      <c r="K379" s="16">
        <f>JNJ!D378</f>
        <v>5.6560311365947066E-2</v>
      </c>
      <c r="L379" s="16">
        <f>JNJ!E378</f>
        <v>14.253198464218661</v>
      </c>
      <c r="M379" s="16">
        <f>CSX!D378</f>
        <v>4.3864845210908811E-2</v>
      </c>
      <c r="N379" s="16">
        <f>CSX!E378</f>
        <v>11.05394099314902</v>
      </c>
      <c r="O379" s="16">
        <f>'Q6'!C391/252</f>
        <v>2.2619047619047616E-5</v>
      </c>
      <c r="P379" s="16">
        <f t="shared" si="2"/>
        <v>5.6537692318328017E-2</v>
      </c>
      <c r="Q379" s="16">
        <f t="shared" si="3"/>
        <v>4.3842226163289762E-2</v>
      </c>
      <c r="R379" s="16">
        <f t="shared" si="4"/>
        <v>4.1313731893022641E-2</v>
      </c>
      <c r="S379" s="16"/>
    </row>
    <row r="380" spans="2:19" ht="15.75" customHeight="1">
      <c r="B380" s="3" t="s">
        <v>494</v>
      </c>
      <c r="C380" s="3">
        <v>3075.7</v>
      </c>
      <c r="D380" s="3">
        <v>3083.04</v>
      </c>
      <c r="E380" s="3">
        <v>2999.83</v>
      </c>
      <c r="F380" s="3">
        <v>3023.94</v>
      </c>
      <c r="G380" s="3">
        <v>3023.94</v>
      </c>
      <c r="H380" s="3">
        <v>5579290000</v>
      </c>
      <c r="I380" s="16">
        <f t="shared" si="0"/>
        <v>-3.4510725624696516E-2</v>
      </c>
      <c r="J380" s="16">
        <f t="shared" si="1"/>
        <v>-8.6967028574235226</v>
      </c>
      <c r="K380" s="16">
        <f>JNJ!D379</f>
        <v>-1.0298375157469042E-2</v>
      </c>
      <c r="L380" s="16">
        <f>JNJ!E379</f>
        <v>-2.5951905396821986</v>
      </c>
      <c r="M380" s="16">
        <f>CSX!D379</f>
        <v>-4.3139466897330364E-2</v>
      </c>
      <c r="N380" s="16">
        <f>CSX!E379</f>
        <v>-10.871145658127253</v>
      </c>
      <c r="O380" s="16">
        <f>'Q6'!C392/252</f>
        <v>2.2619047619047616E-5</v>
      </c>
      <c r="P380" s="16">
        <f t="shared" si="2"/>
        <v>-1.0320994205088089E-2</v>
      </c>
      <c r="Q380" s="16">
        <f t="shared" si="3"/>
        <v>-4.3162085944949413E-2</v>
      </c>
      <c r="R380" s="16">
        <f t="shared" si="4"/>
        <v>-3.4533344672315565E-2</v>
      </c>
      <c r="S380" s="16"/>
    </row>
    <row r="381" spans="2:19" ht="15.75" customHeight="1">
      <c r="B381" s="3" t="s">
        <v>495</v>
      </c>
      <c r="C381" s="3">
        <v>2954.2</v>
      </c>
      <c r="D381" s="3">
        <v>2985.93</v>
      </c>
      <c r="E381" s="3">
        <v>2901.54</v>
      </c>
      <c r="F381" s="3">
        <v>2972.37</v>
      </c>
      <c r="G381" s="3">
        <v>2972.37</v>
      </c>
      <c r="H381" s="3">
        <v>6555240000</v>
      </c>
      <c r="I381" s="16">
        <f t="shared" si="0"/>
        <v>-1.7201002454620039E-2</v>
      </c>
      <c r="J381" s="16">
        <f t="shared" si="1"/>
        <v>-4.3346526185642498</v>
      </c>
      <c r="K381" s="16">
        <f>JNJ!D380</f>
        <v>1.4104875098807135E-4</v>
      </c>
      <c r="L381" s="16">
        <f>JNJ!E380</f>
        <v>3.554428524899398E-2</v>
      </c>
      <c r="M381" s="16">
        <f>CSX!D380</f>
        <v>-1.0349288395594016E-2</v>
      </c>
      <c r="N381" s="16">
        <f>CSX!E380</f>
        <v>-2.608020675689692</v>
      </c>
      <c r="O381" s="16">
        <f>'Q6'!C393/252</f>
        <v>1.6666666666666664E-5</v>
      </c>
      <c r="P381" s="16">
        <f t="shared" si="2"/>
        <v>1.2438208432140468E-4</v>
      </c>
      <c r="Q381" s="16">
        <f t="shared" si="3"/>
        <v>-1.0365955062260682E-2</v>
      </c>
      <c r="R381" s="16">
        <f t="shared" si="4"/>
        <v>-1.7217669121286708E-2</v>
      </c>
      <c r="S381" s="16"/>
    </row>
    <row r="382" spans="2:19" ht="15.75" customHeight="1">
      <c r="B382" s="3" t="s">
        <v>496</v>
      </c>
      <c r="C382" s="3">
        <v>2863.89</v>
      </c>
      <c r="D382" s="3">
        <v>2863.89</v>
      </c>
      <c r="E382" s="3">
        <v>2734.43</v>
      </c>
      <c r="F382" s="3">
        <v>2746.56</v>
      </c>
      <c r="G382" s="3">
        <v>2746.56</v>
      </c>
      <c r="H382" s="3">
        <v>8441290000</v>
      </c>
      <c r="I382" s="16">
        <f t="shared" si="0"/>
        <v>-7.9010394848266635E-2</v>
      </c>
      <c r="J382" s="16">
        <f t="shared" si="1"/>
        <v>-19.910619501763193</v>
      </c>
      <c r="K382" s="16">
        <f>JNJ!D381</f>
        <v>-4.0153535698756154E-2</v>
      </c>
      <c r="L382" s="16">
        <f>JNJ!E381</f>
        <v>-10.118690996086551</v>
      </c>
      <c r="M382" s="16">
        <f>CSX!D381</f>
        <v>-0.12235398433894019</v>
      </c>
      <c r="N382" s="16">
        <f>CSX!E381</f>
        <v>-30.833204053412928</v>
      </c>
      <c r="O382" s="16">
        <f>'Q6'!C394/252</f>
        <v>1.6269841269841268E-5</v>
      </c>
      <c r="P382" s="16">
        <f t="shared" si="2"/>
        <v>-4.0169805540025992E-2</v>
      </c>
      <c r="Q382" s="16">
        <f t="shared" si="3"/>
        <v>-0.12237025418021004</v>
      </c>
      <c r="R382" s="16">
        <f t="shared" si="4"/>
        <v>-7.902666468953648E-2</v>
      </c>
      <c r="S382" s="16"/>
    </row>
    <row r="383" spans="2:19" ht="15.75" customHeight="1">
      <c r="B383" s="3" t="s">
        <v>497</v>
      </c>
      <c r="C383" s="3">
        <v>2813.48</v>
      </c>
      <c r="D383" s="3">
        <v>2882.59</v>
      </c>
      <c r="E383" s="3">
        <v>2734</v>
      </c>
      <c r="F383" s="3">
        <v>2882.23</v>
      </c>
      <c r="G383" s="3">
        <v>2882.23</v>
      </c>
      <c r="H383" s="3">
        <v>7642040000</v>
      </c>
      <c r="I383" s="16">
        <f t="shared" si="0"/>
        <v>4.821508053580021E-2</v>
      </c>
      <c r="J383" s="16">
        <f t="shared" si="1"/>
        <v>12.150200295021653</v>
      </c>
      <c r="K383" s="16">
        <f>JNJ!D382</f>
        <v>3.7403903668083251E-2</v>
      </c>
      <c r="L383" s="16">
        <f>JNJ!E382</f>
        <v>9.4257837243569789</v>
      </c>
      <c r="M383" s="16">
        <f>CSX!D382</f>
        <v>4.0404703917853668E-2</v>
      </c>
      <c r="N383" s="16">
        <f>CSX!E382</f>
        <v>10.181985387299125</v>
      </c>
      <c r="O383" s="16">
        <f>'Q6'!C395/252</f>
        <v>1.3095238095238094E-5</v>
      </c>
      <c r="P383" s="16">
        <f t="shared" si="2"/>
        <v>3.7390808429988015E-2</v>
      </c>
      <c r="Q383" s="16">
        <f t="shared" si="3"/>
        <v>4.0391608679758433E-2</v>
      </c>
      <c r="R383" s="16">
        <f t="shared" si="4"/>
        <v>4.8201985297704975E-2</v>
      </c>
      <c r="S383" s="16"/>
    </row>
    <row r="384" spans="2:19" ht="15.75" customHeight="1">
      <c r="B384" s="3" t="s">
        <v>498</v>
      </c>
      <c r="C384" s="3">
        <v>2825.6</v>
      </c>
      <c r="D384" s="3">
        <v>2825.6</v>
      </c>
      <c r="E384" s="3">
        <v>2707.22</v>
      </c>
      <c r="F384" s="3">
        <v>2741.38</v>
      </c>
      <c r="G384" s="3">
        <v>2741.38</v>
      </c>
      <c r="H384" s="3">
        <v>7431200000</v>
      </c>
      <c r="I384" s="16">
        <f t="shared" si="0"/>
        <v>-5.0102856837410732E-2</v>
      </c>
      <c r="J384" s="16">
        <f t="shared" si="1"/>
        <v>-12.625919923027505</v>
      </c>
      <c r="K384" s="16">
        <f>JNJ!D383</f>
        <v>-7.2003234418212742E-2</v>
      </c>
      <c r="L384" s="16">
        <f>JNJ!E383</f>
        <v>-18.144815073389612</v>
      </c>
      <c r="M384" s="16">
        <f>CSX!D383</f>
        <v>-7.5454419034661727E-2</v>
      </c>
      <c r="N384" s="16">
        <f>CSX!E383</f>
        <v>-19.014513596734755</v>
      </c>
      <c r="O384" s="16">
        <f>'Q6'!C396/252</f>
        <v>9.9206349206349206E-6</v>
      </c>
      <c r="P384" s="16">
        <f t="shared" si="2"/>
        <v>-7.2013155053133382E-2</v>
      </c>
      <c r="Q384" s="16">
        <f t="shared" si="3"/>
        <v>-7.5464339669582367E-2</v>
      </c>
      <c r="R384" s="16">
        <f t="shared" si="4"/>
        <v>-5.0112777472331366E-2</v>
      </c>
      <c r="S384" s="16"/>
    </row>
    <row r="385" spans="2:19" ht="15.75" customHeight="1">
      <c r="B385" s="3" t="s">
        <v>499</v>
      </c>
      <c r="C385" s="3">
        <v>2630.86</v>
      </c>
      <c r="D385" s="3">
        <v>2660.95</v>
      </c>
      <c r="E385" s="3">
        <v>2478.86</v>
      </c>
      <c r="F385" s="3">
        <v>2480.64</v>
      </c>
      <c r="G385" s="3">
        <v>2480.64</v>
      </c>
      <c r="H385" s="3">
        <v>8850810000</v>
      </c>
      <c r="I385" s="16">
        <f t="shared" si="0"/>
        <v>-9.9944851846007432E-2</v>
      </c>
      <c r="J385" s="16">
        <f t="shared" si="1"/>
        <v>-25.186102665193872</v>
      </c>
      <c r="K385" s="16">
        <f>JNJ!D384</f>
        <v>-4.969708944080467E-2</v>
      </c>
      <c r="L385" s="16">
        <f>JNJ!E384</f>
        <v>-12.523666539082777</v>
      </c>
      <c r="M385" s="16">
        <f>CSX!D384</f>
        <v>-8.7775988248431566E-2</v>
      </c>
      <c r="N385" s="16">
        <f>CSX!E384</f>
        <v>-22.119549038604756</v>
      </c>
      <c r="O385" s="16">
        <f>'Q6'!C397/252</f>
        <v>4.7619047619047615E-6</v>
      </c>
      <c r="P385" s="16">
        <f t="shared" si="2"/>
        <v>-4.9701851345566574E-2</v>
      </c>
      <c r="Q385" s="16">
        <f t="shared" si="3"/>
        <v>-8.7780750153193476E-2</v>
      </c>
      <c r="R385" s="16">
        <f t="shared" si="4"/>
        <v>-9.9949613750769342E-2</v>
      </c>
      <c r="S385" s="16"/>
    </row>
    <row r="386" spans="2:19" ht="15.75" customHeight="1">
      <c r="B386" s="3" t="s">
        <v>500</v>
      </c>
      <c r="C386" s="3">
        <v>2569.9899999999998</v>
      </c>
      <c r="D386" s="3">
        <v>2711.33</v>
      </c>
      <c r="E386" s="3">
        <v>2492.37</v>
      </c>
      <c r="F386" s="3">
        <v>2711.02</v>
      </c>
      <c r="G386" s="3">
        <v>2711.02</v>
      </c>
      <c r="H386" s="3">
        <v>8299070000</v>
      </c>
      <c r="I386" s="16">
        <f t="shared" si="0"/>
        <v>8.8808356440746597E-2</v>
      </c>
      <c r="J386" s="16">
        <f t="shared" si="1"/>
        <v>22.379705823068143</v>
      </c>
      <c r="K386" s="16">
        <f>JNJ!D385</f>
        <v>6.8413247127342314E-2</v>
      </c>
      <c r="L386" s="16">
        <f>JNJ!E385</f>
        <v>17.240138276090264</v>
      </c>
      <c r="M386" s="16">
        <f>CSX!D385</f>
        <v>8.1410174053172163E-2</v>
      </c>
      <c r="N386" s="16">
        <f>CSX!E385</f>
        <v>20.515363861399386</v>
      </c>
      <c r="O386" s="16">
        <f>'Q6'!C398/252</f>
        <v>1.5873015873015873E-6</v>
      </c>
      <c r="P386" s="16">
        <f t="shared" si="2"/>
        <v>6.8411659825755006E-2</v>
      </c>
      <c r="Q386" s="16">
        <f t="shared" si="3"/>
        <v>8.1408586751584855E-2</v>
      </c>
      <c r="R386" s="16">
        <f t="shared" si="4"/>
        <v>8.8806769139159289E-2</v>
      </c>
      <c r="S386" s="16"/>
    </row>
    <row r="387" spans="2:19" ht="15.75" customHeight="1">
      <c r="B387" s="3" t="s">
        <v>501</v>
      </c>
      <c r="C387" s="3">
        <v>2508.59</v>
      </c>
      <c r="D387" s="3">
        <v>2562.98</v>
      </c>
      <c r="E387" s="3">
        <v>2380.94</v>
      </c>
      <c r="F387" s="3">
        <v>2386.13</v>
      </c>
      <c r="G387" s="3">
        <v>2386.13</v>
      </c>
      <c r="H387" s="3">
        <v>7805450000</v>
      </c>
      <c r="I387" s="16">
        <f t="shared" si="0"/>
        <v>-0.12765214115647325</v>
      </c>
      <c r="J387" s="16">
        <f t="shared" si="1"/>
        <v>-32.168339571431261</v>
      </c>
      <c r="K387" s="16">
        <f>JNJ!D386</f>
        <v>-5.4791519601659844E-2</v>
      </c>
      <c r="L387" s="16">
        <f>JNJ!E386</f>
        <v>-13.807462939618281</v>
      </c>
      <c r="M387" s="16">
        <f>CSX!D386</f>
        <v>-0.16901714196776435</v>
      </c>
      <c r="N387" s="16">
        <f>CSX!E386</f>
        <v>-42.592319775876618</v>
      </c>
      <c r="O387" s="16">
        <f>'Q6'!C399/252</f>
        <v>1.5873015873015873E-6</v>
      </c>
      <c r="P387" s="16">
        <f t="shared" si="2"/>
        <v>-5.4793106903247145E-2</v>
      </c>
      <c r="Q387" s="16">
        <f t="shared" si="3"/>
        <v>-0.16901872926935166</v>
      </c>
      <c r="R387" s="16">
        <f t="shared" si="4"/>
        <v>-0.12765372845806056</v>
      </c>
      <c r="S387" s="16"/>
    </row>
    <row r="388" spans="2:19" ht="15.75" customHeight="1">
      <c r="B388" s="3" t="s">
        <v>502</v>
      </c>
      <c r="C388" s="3">
        <v>2425.66</v>
      </c>
      <c r="D388" s="3">
        <v>2553.9299999999998</v>
      </c>
      <c r="E388" s="3">
        <v>2367.04</v>
      </c>
      <c r="F388" s="3">
        <v>2529.19</v>
      </c>
      <c r="G388" s="3">
        <v>2529.19</v>
      </c>
      <c r="H388" s="3">
        <v>8370250000</v>
      </c>
      <c r="I388" s="16">
        <f t="shared" si="0"/>
        <v>5.8226286690741702E-2</v>
      </c>
      <c r="J388" s="16">
        <f t="shared" si="1"/>
        <v>14.673024246066909</v>
      </c>
      <c r="K388" s="16">
        <f>JNJ!D387</f>
        <v>7.1773653142525998E-2</v>
      </c>
      <c r="L388" s="16">
        <f>JNJ!E387</f>
        <v>18.086960591916551</v>
      </c>
      <c r="M388" s="16">
        <f>CSX!D387</f>
        <v>0.10339654158538093</v>
      </c>
      <c r="N388" s="16">
        <f>CSX!E387</f>
        <v>26.055928479515995</v>
      </c>
      <c r="O388" s="16">
        <f>'Q6'!C400/252</f>
        <v>1.5873015873015873E-6</v>
      </c>
      <c r="P388" s="16">
        <f t="shared" si="2"/>
        <v>7.177206584093869E-2</v>
      </c>
      <c r="Q388" s="16">
        <f t="shared" si="3"/>
        <v>0.10339495428379362</v>
      </c>
      <c r="R388" s="16">
        <f t="shared" si="4"/>
        <v>5.8224699389154401E-2</v>
      </c>
      <c r="S388" s="16"/>
    </row>
    <row r="389" spans="2:19" ht="15.75" customHeight="1">
      <c r="B389" s="3" t="s">
        <v>503</v>
      </c>
      <c r="C389" s="3">
        <v>2436.5</v>
      </c>
      <c r="D389" s="3">
        <v>2453.5700000000002</v>
      </c>
      <c r="E389" s="3">
        <v>2280.52</v>
      </c>
      <c r="F389" s="3">
        <v>2398.1</v>
      </c>
      <c r="G389" s="3">
        <v>2398.1</v>
      </c>
      <c r="H389" s="3">
        <v>8799300000</v>
      </c>
      <c r="I389" s="16">
        <f t="shared" si="0"/>
        <v>-5.322233622142454E-2</v>
      </c>
      <c r="J389" s="16">
        <f t="shared" si="1"/>
        <v>-13.412028727798985</v>
      </c>
      <c r="K389" s="16">
        <f>JNJ!D388</f>
        <v>-1.200519574890033E-2</v>
      </c>
      <c r="L389" s="16">
        <f>JNJ!E388</f>
        <v>-3.0253093287228832</v>
      </c>
      <c r="M389" s="16">
        <f>CSX!D388</f>
        <v>-6.2550131829559305E-2</v>
      </c>
      <c r="N389" s="16">
        <f>CSX!E388</f>
        <v>-15.762633221048945</v>
      </c>
      <c r="O389" s="16">
        <f>'Q6'!C401/252</f>
        <v>3.9682539682539683E-7</v>
      </c>
      <c r="P389" s="16">
        <f t="shared" si="2"/>
        <v>-1.2005592574297156E-2</v>
      </c>
      <c r="Q389" s="16">
        <f t="shared" si="3"/>
        <v>-6.2550528654956125E-2</v>
      </c>
      <c r="R389" s="16">
        <f t="shared" si="4"/>
        <v>-5.3222733046821367E-2</v>
      </c>
      <c r="S389" s="16"/>
    </row>
    <row r="390" spans="2:19" ht="15.75" customHeight="1">
      <c r="B390" s="3" t="s">
        <v>504</v>
      </c>
      <c r="C390" s="3">
        <v>2393.48</v>
      </c>
      <c r="D390" s="3">
        <v>2466.9699999999998</v>
      </c>
      <c r="E390" s="3">
        <v>2319.7800000000002</v>
      </c>
      <c r="F390" s="3">
        <v>2409.39</v>
      </c>
      <c r="G390" s="3">
        <v>2409.39</v>
      </c>
      <c r="H390" s="3">
        <v>7956100000</v>
      </c>
      <c r="I390" s="16">
        <f t="shared" si="0"/>
        <v>4.6968462774209588E-3</v>
      </c>
      <c r="J390" s="16">
        <f t="shared" si="1"/>
        <v>1.1836052619100816</v>
      </c>
      <c r="K390" s="16">
        <f>JNJ!D389</f>
        <v>-6.0398024811291549E-2</v>
      </c>
      <c r="L390" s="16">
        <f>JNJ!E389</f>
        <v>-15.220302252445471</v>
      </c>
      <c r="M390" s="16">
        <f>CSX!D389</f>
        <v>7.6277692939423269E-2</v>
      </c>
      <c r="N390" s="16">
        <f>CSX!E389</f>
        <v>19.221978620734664</v>
      </c>
      <c r="O390" s="16">
        <f>'Q6'!C402/252</f>
        <v>3.9682539682539683E-7</v>
      </c>
      <c r="P390" s="16">
        <f t="shared" si="2"/>
        <v>-6.0398421636688376E-2</v>
      </c>
      <c r="Q390" s="16">
        <f t="shared" si="3"/>
        <v>7.6277296114026449E-2</v>
      </c>
      <c r="R390" s="16">
        <f t="shared" si="4"/>
        <v>4.6964494520241335E-3</v>
      </c>
      <c r="S390" s="16"/>
    </row>
    <row r="391" spans="2:19" ht="15.75" customHeight="1">
      <c r="B391" s="3" t="s">
        <v>505</v>
      </c>
      <c r="C391" s="3">
        <v>2431.94</v>
      </c>
      <c r="D391" s="3">
        <v>2453.0100000000002</v>
      </c>
      <c r="E391" s="3">
        <v>2295.56</v>
      </c>
      <c r="F391" s="3">
        <v>2304.92</v>
      </c>
      <c r="G391" s="3">
        <v>2304.92</v>
      </c>
      <c r="H391" s="3">
        <v>9053950000</v>
      </c>
      <c r="I391" s="16">
        <f t="shared" si="0"/>
        <v>-4.4327634743158498E-2</v>
      </c>
      <c r="J391" s="16">
        <f t="shared" si="1"/>
        <v>-11.170563955275941</v>
      </c>
      <c r="K391" s="16">
        <f>JNJ!D390</f>
        <v>-5.800598471540587E-2</v>
      </c>
      <c r="L391" s="16">
        <f>JNJ!E390</f>
        <v>-14.61750814828228</v>
      </c>
      <c r="M391" s="16">
        <f>CSX!D390</f>
        <v>-9.8095408792001168E-2</v>
      </c>
      <c r="N391" s="16">
        <f>CSX!E390</f>
        <v>-24.720043015584295</v>
      </c>
      <c r="O391" s="16">
        <f>'Q6'!C403/252</f>
        <v>0</v>
      </c>
      <c r="P391" s="16">
        <f t="shared" si="2"/>
        <v>-5.800598471540587E-2</v>
      </c>
      <c r="Q391" s="16">
        <f t="shared" si="3"/>
        <v>-9.8095408792001168E-2</v>
      </c>
      <c r="R391" s="16">
        <f t="shared" si="4"/>
        <v>-4.4327634743158498E-2</v>
      </c>
      <c r="S391" s="16"/>
    </row>
    <row r="392" spans="2:19" ht="15.75" customHeight="1">
      <c r="B392" s="3" t="s">
        <v>506</v>
      </c>
      <c r="C392" s="3">
        <v>2290.71</v>
      </c>
      <c r="D392" s="3">
        <v>2300.73</v>
      </c>
      <c r="E392" s="3">
        <v>2191.86</v>
      </c>
      <c r="F392" s="3">
        <v>2237.4</v>
      </c>
      <c r="G392" s="3">
        <v>2237.4</v>
      </c>
      <c r="H392" s="3">
        <v>7411380000</v>
      </c>
      <c r="I392" s="16">
        <f t="shared" si="0"/>
        <v>-2.9731491257259945E-2</v>
      </c>
      <c r="J392" s="16">
        <f t="shared" si="1"/>
        <v>-7.4923357968295061</v>
      </c>
      <c r="K392" s="16">
        <f>JNJ!D391</f>
        <v>-7.5783884459213913E-2</v>
      </c>
      <c r="L392" s="16">
        <f>JNJ!E391</f>
        <v>-19.097538883721906</v>
      </c>
      <c r="M392" s="16">
        <f>CSX!D391</f>
        <v>-4.5327020515195125E-2</v>
      </c>
      <c r="N392" s="16">
        <f>CSX!E391</f>
        <v>-11.422409169829171</v>
      </c>
      <c r="O392" s="16">
        <f>'Q6'!C404/252</f>
        <v>3.9682539682539683E-7</v>
      </c>
      <c r="P392" s="16">
        <f t="shared" si="2"/>
        <v>-7.5784281284610733E-2</v>
      </c>
      <c r="Q392" s="16">
        <f t="shared" si="3"/>
        <v>-4.5327417340591952E-2</v>
      </c>
      <c r="R392" s="16">
        <f t="shared" si="4"/>
        <v>-2.9731888082656772E-2</v>
      </c>
      <c r="S392" s="16"/>
    </row>
    <row r="393" spans="2:19" ht="15.75" customHeight="1">
      <c r="B393" s="3" t="s">
        <v>507</v>
      </c>
      <c r="C393" s="3">
        <v>2344.44</v>
      </c>
      <c r="D393" s="3">
        <v>2449.71</v>
      </c>
      <c r="E393" s="3">
        <v>2344.44</v>
      </c>
      <c r="F393" s="3">
        <v>2447.33</v>
      </c>
      <c r="G393" s="3">
        <v>2447.33</v>
      </c>
      <c r="H393" s="3">
        <v>7563150000</v>
      </c>
      <c r="I393" s="16">
        <f t="shared" si="0"/>
        <v>8.9683156948216491E-2</v>
      </c>
      <c r="J393" s="16">
        <f t="shared" si="1"/>
        <v>22.600155550950557</v>
      </c>
      <c r="K393" s="16">
        <f>JNJ!D392</f>
        <v>6.9844182936095123E-2</v>
      </c>
      <c r="L393" s="16">
        <f>JNJ!E392</f>
        <v>17.60073409989597</v>
      </c>
      <c r="M393" s="16">
        <f>CSX!D392</f>
        <v>0.1522905862998353</v>
      </c>
      <c r="N393" s="16">
        <f>CSX!E392</f>
        <v>38.377227747558493</v>
      </c>
      <c r="O393" s="16">
        <f>'Q6'!C405/252</f>
        <v>3.9682539682539683E-7</v>
      </c>
      <c r="P393" s="16">
        <f t="shared" si="2"/>
        <v>6.9843786110698303E-2</v>
      </c>
      <c r="Q393" s="16">
        <f t="shared" si="3"/>
        <v>0.15229018947443848</v>
      </c>
      <c r="R393" s="16">
        <f t="shared" si="4"/>
        <v>8.9682760122819671E-2</v>
      </c>
      <c r="S393" s="16"/>
    </row>
    <row r="394" spans="2:19" ht="15.75" customHeight="1">
      <c r="B394" s="3" t="s">
        <v>508</v>
      </c>
      <c r="C394" s="3">
        <v>2457.77</v>
      </c>
      <c r="D394" s="3">
        <v>2571.42</v>
      </c>
      <c r="E394" s="3">
        <v>2407.5300000000002</v>
      </c>
      <c r="F394" s="3">
        <v>2475.56</v>
      </c>
      <c r="G394" s="3">
        <v>2475.56</v>
      </c>
      <c r="H394" s="3">
        <v>8300010000</v>
      </c>
      <c r="I394" s="16">
        <f t="shared" si="0"/>
        <v>1.1468998674479099E-2</v>
      </c>
      <c r="J394" s="16">
        <f t="shared" si="1"/>
        <v>2.8901876659687327</v>
      </c>
      <c r="K394" s="16">
        <f>JNJ!D393</f>
        <v>1.8442098627665336E-3</v>
      </c>
      <c r="L394" s="16">
        <f>JNJ!E393</f>
        <v>0.46474088541716646</v>
      </c>
      <c r="M394" s="16">
        <f>CSX!D393</f>
        <v>1.8388482212425731E-2</v>
      </c>
      <c r="N394" s="16">
        <f>CSX!E393</f>
        <v>4.6338975175312838</v>
      </c>
      <c r="O394" s="16">
        <f>'Q6'!C406/252</f>
        <v>1.5873015873015873E-6</v>
      </c>
      <c r="P394" s="16">
        <f t="shared" si="2"/>
        <v>1.8426225611792321E-3</v>
      </c>
      <c r="Q394" s="16">
        <f t="shared" si="3"/>
        <v>1.838689491083843E-2</v>
      </c>
      <c r="R394" s="16">
        <f t="shared" si="4"/>
        <v>1.1467411372891798E-2</v>
      </c>
      <c r="S394" s="16"/>
    </row>
    <row r="395" spans="2:19" ht="15.75" customHeight="1">
      <c r="B395" s="3" t="s">
        <v>509</v>
      </c>
      <c r="C395" s="3">
        <v>2501.29</v>
      </c>
      <c r="D395" s="3">
        <v>2637.01</v>
      </c>
      <c r="E395" s="3">
        <v>2500.7199999999998</v>
      </c>
      <c r="F395" s="3">
        <v>2630.07</v>
      </c>
      <c r="G395" s="3">
        <v>2630.07</v>
      </c>
      <c r="H395" s="3">
        <v>7766990000</v>
      </c>
      <c r="I395" s="16">
        <f t="shared" si="0"/>
        <v>6.0543828751667757E-2</v>
      </c>
      <c r="J395" s="16">
        <f t="shared" si="1"/>
        <v>15.257044845420275</v>
      </c>
      <c r="K395" s="16">
        <f>JNJ!D394</f>
        <v>5.8316245990445492E-2</v>
      </c>
      <c r="L395" s="16">
        <f>JNJ!E394</f>
        <v>14.695693989592264</v>
      </c>
      <c r="M395" s="16">
        <f>CSX!D394</f>
        <v>3.5451001589649138E-2</v>
      </c>
      <c r="N395" s="16">
        <f>CSX!E394</f>
        <v>8.9336524005915834</v>
      </c>
      <c r="O395" s="16">
        <f>'Q6'!C407/252</f>
        <v>1.984126984126984E-6</v>
      </c>
      <c r="P395" s="16">
        <f t="shared" si="2"/>
        <v>5.8314261863461364E-2</v>
      </c>
      <c r="Q395" s="16">
        <f t="shared" si="3"/>
        <v>3.544901746266501E-2</v>
      </c>
      <c r="R395" s="16">
        <f t="shared" si="4"/>
        <v>6.0541844624683629E-2</v>
      </c>
      <c r="S395" s="16"/>
    </row>
    <row r="396" spans="2:19" ht="15.75" customHeight="1">
      <c r="B396" s="3" t="s">
        <v>510</v>
      </c>
      <c r="C396" s="3">
        <v>2555.87</v>
      </c>
      <c r="D396" s="3">
        <v>2615.91</v>
      </c>
      <c r="E396" s="3">
        <v>2520.02</v>
      </c>
      <c r="F396" s="3">
        <v>2541.4699999999998</v>
      </c>
      <c r="G396" s="3">
        <v>2541.4699999999998</v>
      </c>
      <c r="H396" s="3">
        <v>6201670000</v>
      </c>
      <c r="I396" s="16">
        <f t="shared" si="0"/>
        <v>-3.4267808022629478E-2</v>
      </c>
      <c r="J396" s="16">
        <f t="shared" si="1"/>
        <v>-8.6354876217026284</v>
      </c>
      <c r="K396" s="16">
        <f>JNJ!D395</f>
        <v>-2.7311178399052765E-2</v>
      </c>
      <c r="L396" s="16">
        <f>JNJ!E395</f>
        <v>-6.8824169565612969</v>
      </c>
      <c r="M396" s="16">
        <f>CSX!D395</f>
        <v>-3.9705508836393982E-2</v>
      </c>
      <c r="N396" s="16">
        <f>CSX!E395</f>
        <v>-10.005788226771283</v>
      </c>
      <c r="O396" s="16">
        <f>'Q6'!C408/252</f>
        <v>1.1904761904761904E-6</v>
      </c>
      <c r="P396" s="16">
        <f t="shared" si="2"/>
        <v>-2.7312368875243243E-2</v>
      </c>
      <c r="Q396" s="16">
        <f t="shared" si="3"/>
        <v>-3.9706699312584456E-2</v>
      </c>
      <c r="R396" s="16">
        <f t="shared" si="4"/>
        <v>-3.4268998498819953E-2</v>
      </c>
      <c r="S396" s="16"/>
    </row>
    <row r="397" spans="2:19" ht="15.75" customHeight="1">
      <c r="B397" s="3" t="s">
        <v>511</v>
      </c>
      <c r="C397" s="3">
        <v>2558.98</v>
      </c>
      <c r="D397" s="3">
        <v>2631.8</v>
      </c>
      <c r="E397" s="3">
        <v>2545.2800000000002</v>
      </c>
      <c r="F397" s="3">
        <v>2626.65</v>
      </c>
      <c r="G397" s="3">
        <v>2626.65</v>
      </c>
      <c r="H397" s="3">
        <v>5751120000</v>
      </c>
      <c r="I397" s="16">
        <f t="shared" si="0"/>
        <v>3.2966616221455518E-2</v>
      </c>
      <c r="J397" s="16">
        <f t="shared" si="1"/>
        <v>8.3075872878067898</v>
      </c>
      <c r="K397" s="16">
        <f>JNJ!D396</f>
        <v>7.694017922214054E-2</v>
      </c>
      <c r="L397" s="16">
        <f>JNJ!E396</f>
        <v>19.388925163979415</v>
      </c>
      <c r="M397" s="16">
        <f>CSX!D396</f>
        <v>3.0270673148140775E-2</v>
      </c>
      <c r="N397" s="16">
        <f>CSX!E396</f>
        <v>7.6282096333314753</v>
      </c>
      <c r="O397" s="16">
        <f>'Q6'!C409/252</f>
        <v>3.5714285714285714E-6</v>
      </c>
      <c r="P397" s="16">
        <f t="shared" si="2"/>
        <v>7.6936607793569117E-2</v>
      </c>
      <c r="Q397" s="16">
        <f t="shared" si="3"/>
        <v>3.0267101719569346E-2</v>
      </c>
      <c r="R397" s="16">
        <f t="shared" si="4"/>
        <v>3.2963044792884089E-2</v>
      </c>
      <c r="S397" s="16"/>
    </row>
    <row r="398" spans="2:19" ht="15.75" customHeight="1">
      <c r="B398" s="3" t="s">
        <v>512</v>
      </c>
      <c r="C398" s="3">
        <v>2614.69</v>
      </c>
      <c r="D398" s="3">
        <v>2641.39</v>
      </c>
      <c r="E398" s="3">
        <v>2571.15</v>
      </c>
      <c r="F398" s="3">
        <v>2584.59</v>
      </c>
      <c r="G398" s="3">
        <v>2584.59</v>
      </c>
      <c r="H398" s="3">
        <v>6576210000</v>
      </c>
      <c r="I398" s="16">
        <f t="shared" si="0"/>
        <v>-1.6142381973062482E-2</v>
      </c>
      <c r="J398" s="16">
        <f t="shared" si="1"/>
        <v>-4.0678802572117458</v>
      </c>
      <c r="K398" s="16">
        <f>JNJ!D397</f>
        <v>-1.423515108066282E-2</v>
      </c>
      <c r="L398" s="16">
        <f>JNJ!E397</f>
        <v>-3.5872580723270304</v>
      </c>
      <c r="M398" s="16">
        <f>CSX!D397</f>
        <v>-1.2487187111995366E-2</v>
      </c>
      <c r="N398" s="16">
        <f>CSX!E397</f>
        <v>-3.1467711522228323</v>
      </c>
      <c r="O398" s="16">
        <f>'Q6'!C410/252</f>
        <v>3.5714285714285714E-6</v>
      </c>
      <c r="P398" s="16">
        <f t="shared" si="2"/>
        <v>-1.4238722509234249E-2</v>
      </c>
      <c r="Q398" s="16">
        <f t="shared" si="3"/>
        <v>-1.2490758540566796E-2</v>
      </c>
      <c r="R398" s="16">
        <f t="shared" si="4"/>
        <v>-1.6145953401633911E-2</v>
      </c>
      <c r="S398" s="16"/>
    </row>
    <row r="399" spans="2:19" ht="15.75" customHeight="1">
      <c r="B399" s="3" t="s">
        <v>513</v>
      </c>
      <c r="C399" s="3">
        <v>2498.08</v>
      </c>
      <c r="D399" s="3">
        <v>2522.75</v>
      </c>
      <c r="E399" s="3">
        <v>2447.4899999999998</v>
      </c>
      <c r="F399" s="3">
        <v>2470.5</v>
      </c>
      <c r="G399" s="3">
        <v>2470.5</v>
      </c>
      <c r="H399" s="3">
        <v>5964000000</v>
      </c>
      <c r="I399" s="16">
        <f t="shared" si="0"/>
        <v>-4.5146328727152268E-2</v>
      </c>
      <c r="J399" s="16">
        <f t="shared" si="1"/>
        <v>-11.376874839242372</v>
      </c>
      <c r="K399" s="16">
        <f>JNJ!D398</f>
        <v>-1.785084482739371E-2</v>
      </c>
      <c r="L399" s="16">
        <f>JNJ!E398</f>
        <v>-4.4984128965032149</v>
      </c>
      <c r="M399" s="16">
        <f>CSX!D398</f>
        <v>-4.3698432011646804E-2</v>
      </c>
      <c r="N399" s="16">
        <f>CSX!E398</f>
        <v>-11.012004866934994</v>
      </c>
      <c r="O399" s="16">
        <f>'Q6'!C411/252</f>
        <v>3.5714285714285714E-6</v>
      </c>
      <c r="P399" s="16">
        <f t="shared" si="2"/>
        <v>-1.7854416255965139E-2</v>
      </c>
      <c r="Q399" s="16">
        <f t="shared" si="3"/>
        <v>-4.3702003440218233E-2</v>
      </c>
      <c r="R399" s="16">
        <f t="shared" si="4"/>
        <v>-4.5149900155723698E-2</v>
      </c>
      <c r="S399" s="16"/>
    </row>
    <row r="400" spans="2:19" ht="15.75" customHeight="1">
      <c r="B400" s="3" t="s">
        <v>514</v>
      </c>
      <c r="C400" s="3">
        <v>2458.54</v>
      </c>
      <c r="D400" s="3">
        <v>2533.2199999999998</v>
      </c>
      <c r="E400" s="3">
        <v>2455.79</v>
      </c>
      <c r="F400" s="3">
        <v>2526.9</v>
      </c>
      <c r="G400" s="3">
        <v>2526.9</v>
      </c>
      <c r="H400" s="3">
        <v>6464190000</v>
      </c>
      <c r="I400" s="16">
        <f t="shared" si="0"/>
        <v>2.2572695703622976E-2</v>
      </c>
      <c r="J400" s="16">
        <f t="shared" si="1"/>
        <v>5.68831931731299</v>
      </c>
      <c r="K400" s="16">
        <f>JNJ!D399</f>
        <v>3.3137676749219802E-2</v>
      </c>
      <c r="L400" s="16">
        <f>JNJ!E399</f>
        <v>8.3506945408033904</v>
      </c>
      <c r="M400" s="16">
        <f>CSX!D399</f>
        <v>3.5989974118528549E-2</v>
      </c>
      <c r="N400" s="16">
        <f>CSX!E399</f>
        <v>9.0694734778691952</v>
      </c>
      <c r="O400" s="16">
        <f>'Q6'!C412/252</f>
        <v>3.9682539682539681E-6</v>
      </c>
      <c r="P400" s="16">
        <f t="shared" si="2"/>
        <v>3.3133708495251546E-2</v>
      </c>
      <c r="Q400" s="16">
        <f t="shared" si="3"/>
        <v>3.5986005864560293E-2</v>
      </c>
      <c r="R400" s="16">
        <f t="shared" si="4"/>
        <v>2.2568727449654723E-2</v>
      </c>
      <c r="S400" s="16"/>
    </row>
    <row r="401" spans="2:19" ht="15.75" customHeight="1">
      <c r="B401" s="3" t="s">
        <v>515</v>
      </c>
      <c r="C401" s="3">
        <v>2514.92</v>
      </c>
      <c r="D401" s="3">
        <v>2538.1799999999998</v>
      </c>
      <c r="E401" s="3">
        <v>2459.96</v>
      </c>
      <c r="F401" s="3">
        <v>2488.65</v>
      </c>
      <c r="G401" s="3">
        <v>2488.65</v>
      </c>
      <c r="H401" s="3">
        <v>6096970000</v>
      </c>
      <c r="I401" s="16">
        <f t="shared" si="0"/>
        <v>-1.5252860231953606E-2</v>
      </c>
      <c r="J401" s="16">
        <f t="shared" si="1"/>
        <v>-3.8437207784523086</v>
      </c>
      <c r="K401" s="16">
        <f>JNJ!D400</f>
        <v>7.6315781751217148E-3</v>
      </c>
      <c r="L401" s="16">
        <f>JNJ!E400</f>
        <v>1.9231577001306721</v>
      </c>
      <c r="M401" s="16">
        <f>CSX!D400</f>
        <v>-1.5840930516119686E-3</v>
      </c>
      <c r="N401" s="16">
        <f>CSX!E400</f>
        <v>-0.39919144900621606</v>
      </c>
      <c r="O401" s="16">
        <f>'Q6'!C413/252</f>
        <v>5.5555555555555567E-6</v>
      </c>
      <c r="P401" s="16">
        <f t="shared" si="2"/>
        <v>7.6260226195661593E-3</v>
      </c>
      <c r="Q401" s="16">
        <f t="shared" si="3"/>
        <v>-1.5896486071675241E-3</v>
      </c>
      <c r="R401" s="16">
        <f t="shared" si="4"/>
        <v>-1.5258415787509161E-2</v>
      </c>
      <c r="S401" s="16"/>
    </row>
    <row r="402" spans="2:19" ht="15.75" customHeight="1">
      <c r="B402" s="3" t="s">
        <v>516</v>
      </c>
      <c r="C402" s="3">
        <v>2578.2800000000002</v>
      </c>
      <c r="D402" s="3">
        <v>2676.85</v>
      </c>
      <c r="E402" s="3">
        <v>2574.5700000000002</v>
      </c>
      <c r="F402" s="3">
        <v>2663.68</v>
      </c>
      <c r="G402" s="3">
        <v>2663.68</v>
      </c>
      <c r="H402" s="3">
        <v>6403840000</v>
      </c>
      <c r="I402" s="16">
        <f t="shared" si="0"/>
        <v>6.7968230567686042E-2</v>
      </c>
      <c r="J402" s="16">
        <f t="shared" si="1"/>
        <v>17.127994103056881</v>
      </c>
      <c r="K402" s="16">
        <f>JNJ!D401</f>
        <v>4.0818960221517368E-2</v>
      </c>
      <c r="L402" s="16">
        <f>JNJ!E401</f>
        <v>10.286377975822377</v>
      </c>
      <c r="M402" s="16">
        <f>CSX!D401</f>
        <v>7.6282444517377201E-2</v>
      </c>
      <c r="N402" s="16">
        <f>CSX!E401</f>
        <v>19.223176018379053</v>
      </c>
      <c r="O402" s="16">
        <f>'Q6'!C414/252</f>
        <v>7.9365079365079362E-6</v>
      </c>
      <c r="P402" s="16">
        <f t="shared" si="2"/>
        <v>4.0811023713580863E-2</v>
      </c>
      <c r="Q402" s="16">
        <f t="shared" si="3"/>
        <v>7.6274508009440689E-2</v>
      </c>
      <c r="R402" s="16">
        <f t="shared" si="4"/>
        <v>6.7960294059749529E-2</v>
      </c>
      <c r="S402" s="16"/>
    </row>
    <row r="403" spans="2:19" ht="15.75" customHeight="1">
      <c r="B403" s="3" t="s">
        <v>517</v>
      </c>
      <c r="C403" s="3">
        <v>2738.65</v>
      </c>
      <c r="D403" s="3">
        <v>2756.89</v>
      </c>
      <c r="E403" s="3">
        <v>2657.67</v>
      </c>
      <c r="F403" s="3">
        <v>2659.41</v>
      </c>
      <c r="G403" s="3">
        <v>2659.41</v>
      </c>
      <c r="H403" s="3">
        <v>7050410000</v>
      </c>
      <c r="I403" s="16">
        <f t="shared" si="0"/>
        <v>-1.6043316629523077E-3</v>
      </c>
      <c r="J403" s="16">
        <f t="shared" si="1"/>
        <v>-0.40429157906398155</v>
      </c>
      <c r="K403" s="16">
        <f>JNJ!D402</f>
        <v>-1.6448132656881876E-2</v>
      </c>
      <c r="L403" s="16">
        <f>JNJ!E402</f>
        <v>-4.1449294295342325</v>
      </c>
      <c r="M403" s="16">
        <f>CSX!D402</f>
        <v>-1.960537674577829E-3</v>
      </c>
      <c r="N403" s="16">
        <f>CSX!E402</f>
        <v>-0.49405549399361293</v>
      </c>
      <c r="O403" s="16">
        <f>'Q6'!C415/252</f>
        <v>6.7460317460317468E-6</v>
      </c>
      <c r="P403" s="16">
        <f t="shared" si="2"/>
        <v>-1.6454878688627907E-2</v>
      </c>
      <c r="Q403" s="16">
        <f t="shared" si="3"/>
        <v>-1.9672837063238607E-3</v>
      </c>
      <c r="R403" s="16">
        <f t="shared" si="4"/>
        <v>-1.6110776946983395E-3</v>
      </c>
      <c r="S403" s="16"/>
    </row>
    <row r="404" spans="2:19" ht="15.75" customHeight="1">
      <c r="B404" s="3" t="s">
        <v>518</v>
      </c>
      <c r="C404" s="3">
        <v>2685</v>
      </c>
      <c r="D404" s="3">
        <v>2760.75</v>
      </c>
      <c r="E404" s="3">
        <v>2663.3</v>
      </c>
      <c r="F404" s="3">
        <v>2749.98</v>
      </c>
      <c r="G404" s="3">
        <v>2749.98</v>
      </c>
      <c r="H404" s="3">
        <v>5875710000</v>
      </c>
      <c r="I404" s="16">
        <f t="shared" si="0"/>
        <v>3.3489345244689953E-2</v>
      </c>
      <c r="J404" s="16">
        <f t="shared" si="1"/>
        <v>8.4393150016618677</v>
      </c>
      <c r="K404" s="16">
        <f>JNJ!D403</f>
        <v>4.1182520178286885E-2</v>
      </c>
      <c r="L404" s="16">
        <f>JNJ!E403</f>
        <v>10.377995084928296</v>
      </c>
      <c r="M404" s="16">
        <f>CSX!D403</f>
        <v>3.8024816715382853E-2</v>
      </c>
      <c r="N404" s="16">
        <f>CSX!E403</f>
        <v>9.5822538122764787</v>
      </c>
      <c r="O404" s="16">
        <f>'Q6'!C416/252</f>
        <v>6.7460317460317468E-6</v>
      </c>
      <c r="P404" s="16">
        <f t="shared" si="2"/>
        <v>4.1175774146540854E-2</v>
      </c>
      <c r="Q404" s="16">
        <f t="shared" si="3"/>
        <v>3.8018070683636822E-2</v>
      </c>
      <c r="R404" s="16">
        <f t="shared" si="4"/>
        <v>3.3482599212943921E-2</v>
      </c>
      <c r="S404" s="16"/>
    </row>
    <row r="405" spans="2:19" ht="15.75" customHeight="1">
      <c r="B405" s="3" t="s">
        <v>519</v>
      </c>
      <c r="C405" s="3">
        <v>2776.99</v>
      </c>
      <c r="D405" s="3">
        <v>2818.57</v>
      </c>
      <c r="E405" s="3">
        <v>2762.36</v>
      </c>
      <c r="F405" s="3">
        <v>2789.82</v>
      </c>
      <c r="G405" s="3">
        <v>2789.82</v>
      </c>
      <c r="H405" s="3">
        <v>7899550000</v>
      </c>
      <c r="I405" s="16">
        <f t="shared" si="0"/>
        <v>1.438343869822631E-2</v>
      </c>
      <c r="J405" s="16">
        <f t="shared" si="1"/>
        <v>3.6246265519530301</v>
      </c>
      <c r="K405" s="16">
        <f>JNJ!D404</f>
        <v>-1.4271254486102636E-2</v>
      </c>
      <c r="L405" s="16">
        <f>JNJ!E404</f>
        <v>-3.5963561304978642</v>
      </c>
      <c r="M405" s="16">
        <f>CSX!D404</f>
        <v>7.528302328977372E-3</v>
      </c>
      <c r="N405" s="16">
        <f>CSX!E404</f>
        <v>1.8971321869022977</v>
      </c>
      <c r="O405" s="16">
        <f>'Q6'!C417/252</f>
        <v>5.5555555555555567E-6</v>
      </c>
      <c r="P405" s="16">
        <f t="shared" si="2"/>
        <v>-1.4276810041658192E-2</v>
      </c>
      <c r="Q405" s="16">
        <f t="shared" si="3"/>
        <v>7.5227467734218165E-3</v>
      </c>
      <c r="R405" s="16">
        <f t="shared" si="4"/>
        <v>1.4377883142670755E-2</v>
      </c>
      <c r="S405" s="16"/>
    </row>
    <row r="406" spans="2:19" ht="15.75" customHeight="1">
      <c r="B406" s="3" t="s">
        <v>520</v>
      </c>
      <c r="C406" s="3">
        <v>2782.46</v>
      </c>
      <c r="D406" s="3">
        <v>2782.46</v>
      </c>
      <c r="E406" s="3">
        <v>2721.17</v>
      </c>
      <c r="F406" s="3">
        <v>2761.63</v>
      </c>
      <c r="G406" s="3">
        <v>2761.63</v>
      </c>
      <c r="H406" s="3">
        <v>5319530000</v>
      </c>
      <c r="I406" s="16">
        <f t="shared" si="0"/>
        <v>-1.0155992507349275E-2</v>
      </c>
      <c r="J406" s="16">
        <f t="shared" si="1"/>
        <v>-2.5593101118520174</v>
      </c>
      <c r="K406" s="16">
        <f>JNJ!D405</f>
        <v>-1.0391466876924353E-2</v>
      </c>
      <c r="L406" s="16">
        <f>JNJ!E405</f>
        <v>-2.6186496529849368</v>
      </c>
      <c r="M406" s="16">
        <f>CSX!D405</f>
        <v>-3.8708293284245063E-2</v>
      </c>
      <c r="N406" s="16">
        <f>CSX!E405</f>
        <v>-9.7544899076297558</v>
      </c>
      <c r="O406" s="16">
        <f>'Q6'!C418/252</f>
        <v>5.5555555555555567E-6</v>
      </c>
      <c r="P406" s="16">
        <f t="shared" si="2"/>
        <v>-1.0397022432479908E-2</v>
      </c>
      <c r="Q406" s="16">
        <f t="shared" si="3"/>
        <v>-3.871384883980062E-2</v>
      </c>
      <c r="R406" s="16">
        <f t="shared" si="4"/>
        <v>-1.016154806290483E-2</v>
      </c>
      <c r="S406" s="16"/>
    </row>
    <row r="407" spans="2:19" ht="15.75" customHeight="1">
      <c r="B407" s="3" t="s">
        <v>521</v>
      </c>
      <c r="C407" s="3">
        <v>2805.1</v>
      </c>
      <c r="D407" s="3">
        <v>2851.85</v>
      </c>
      <c r="E407" s="3">
        <v>2805.1</v>
      </c>
      <c r="F407" s="3">
        <v>2846.06</v>
      </c>
      <c r="G407" s="3">
        <v>2846.06</v>
      </c>
      <c r="H407" s="3">
        <v>5615730000</v>
      </c>
      <c r="I407" s="16">
        <f t="shared" si="0"/>
        <v>3.01144965504564E-2</v>
      </c>
      <c r="J407" s="16">
        <f t="shared" si="1"/>
        <v>7.5888531307150124</v>
      </c>
      <c r="K407" s="16">
        <f>JNJ!D406</f>
        <v>4.3813889289369974E-2</v>
      </c>
      <c r="L407" s="16">
        <f>JNJ!E406</f>
        <v>11.041100100921234</v>
      </c>
      <c r="M407" s="16">
        <f>CSX!D406</f>
        <v>1.563150742029687E-2</v>
      </c>
      <c r="N407" s="16">
        <f>CSX!E406</f>
        <v>3.9391398699148112</v>
      </c>
      <c r="O407" s="16">
        <f>'Q6'!C419/252</f>
        <v>4.7619047619047615E-6</v>
      </c>
      <c r="P407" s="16">
        <f t="shared" si="2"/>
        <v>4.3809127384608071E-2</v>
      </c>
      <c r="Q407" s="16">
        <f t="shared" si="3"/>
        <v>1.5626745515534966E-2</v>
      </c>
      <c r="R407" s="16">
        <f t="shared" si="4"/>
        <v>3.0109734645694497E-2</v>
      </c>
      <c r="S407" s="16"/>
    </row>
    <row r="408" spans="2:19" ht="15.75" customHeight="1">
      <c r="B408" s="3" t="s">
        <v>522</v>
      </c>
      <c r="C408" s="3">
        <v>2795.64</v>
      </c>
      <c r="D408" s="3">
        <v>2801.88</v>
      </c>
      <c r="E408" s="3">
        <v>2761.54</v>
      </c>
      <c r="F408" s="3">
        <v>2783.36</v>
      </c>
      <c r="G408" s="3">
        <v>2783.36</v>
      </c>
      <c r="H408" s="3">
        <v>5208000000</v>
      </c>
      <c r="I408" s="16">
        <f t="shared" si="0"/>
        <v>-2.2276750679012372E-2</v>
      </c>
      <c r="J408" s="16">
        <f t="shared" si="1"/>
        <v>-5.6137411711111174</v>
      </c>
      <c r="K408" s="16">
        <f>JNJ!D407</f>
        <v>1.1100270199158262E-2</v>
      </c>
      <c r="L408" s="16">
        <f>JNJ!E407</f>
        <v>2.7972680901878819</v>
      </c>
      <c r="M408" s="16">
        <f>CSX!D407</f>
        <v>-2.6737328346252854E-2</v>
      </c>
      <c r="N408" s="16">
        <f>CSX!E407</f>
        <v>-6.7378067432557192</v>
      </c>
      <c r="O408" s="16">
        <f>'Q6'!C420/252</f>
        <v>3.9682539682539681E-6</v>
      </c>
      <c r="P408" s="16">
        <f t="shared" si="2"/>
        <v>1.1096301945190007E-2</v>
      </c>
      <c r="Q408" s="16">
        <f t="shared" si="3"/>
        <v>-2.6741296600221107E-2</v>
      </c>
      <c r="R408" s="16">
        <f t="shared" si="4"/>
        <v>-2.2280718932980625E-2</v>
      </c>
      <c r="S408" s="16"/>
    </row>
    <row r="409" spans="2:19" ht="15.75" customHeight="1">
      <c r="B409" s="3" t="s">
        <v>523</v>
      </c>
      <c r="C409" s="3">
        <v>2799.34</v>
      </c>
      <c r="D409" s="3">
        <v>2806.51</v>
      </c>
      <c r="E409" s="3">
        <v>2764.32</v>
      </c>
      <c r="F409" s="3">
        <v>2799.55</v>
      </c>
      <c r="G409" s="3">
        <v>2799.55</v>
      </c>
      <c r="H409" s="3">
        <v>5228810000</v>
      </c>
      <c r="I409" s="16">
        <f t="shared" si="0"/>
        <v>5.7998589924373595E-3</v>
      </c>
      <c r="J409" s="16">
        <f t="shared" si="1"/>
        <v>1.4615644660942146</v>
      </c>
      <c r="K409" s="16">
        <f>JNJ!D408</f>
        <v>1.3520519516585056E-2</v>
      </c>
      <c r="L409" s="16">
        <f>JNJ!E408</f>
        <v>3.4071709181794341</v>
      </c>
      <c r="M409" s="16">
        <f>CSX!D408</f>
        <v>-4.1139223827339616E-3</v>
      </c>
      <c r="N409" s="16">
        <f>CSX!E408</f>
        <v>-1.0367084404489584</v>
      </c>
      <c r="O409" s="16">
        <f>'Q6'!C421/252</f>
        <v>3.1746031746031746E-6</v>
      </c>
      <c r="P409" s="16">
        <f t="shared" si="2"/>
        <v>1.3517344913410452E-2</v>
      </c>
      <c r="Q409" s="16">
        <f t="shared" si="3"/>
        <v>-4.1170969859085646E-3</v>
      </c>
      <c r="R409" s="16">
        <f t="shared" si="4"/>
        <v>5.7966843892627564E-3</v>
      </c>
      <c r="S409" s="16"/>
    </row>
    <row r="410" spans="2:19" ht="15.75" customHeight="1">
      <c r="B410" s="3" t="s">
        <v>524</v>
      </c>
      <c r="C410" s="3">
        <v>2842.43</v>
      </c>
      <c r="D410" s="3">
        <v>2879.22</v>
      </c>
      <c r="E410" s="3">
        <v>2830.88</v>
      </c>
      <c r="F410" s="3">
        <v>2874.56</v>
      </c>
      <c r="G410" s="3">
        <v>2874.56</v>
      </c>
      <c r="H410" s="3">
        <v>5804810000</v>
      </c>
      <c r="I410" s="16">
        <f t="shared" si="0"/>
        <v>2.6440929079185473E-2</v>
      </c>
      <c r="J410" s="16">
        <f t="shared" si="1"/>
        <v>6.6631141279547395</v>
      </c>
      <c r="K410" s="16">
        <f>JNJ!D409</f>
        <v>1.5579179074593328E-2</v>
      </c>
      <c r="L410" s="16">
        <f>JNJ!E409</f>
        <v>3.925953126797519</v>
      </c>
      <c r="M410" s="16">
        <f>CSX!D409</f>
        <v>3.4522171761899062E-2</v>
      </c>
      <c r="N410" s="16">
        <f>CSX!E409</f>
        <v>8.6995872839985644</v>
      </c>
      <c r="O410" s="16">
        <f>'Q6'!C422/252</f>
        <v>3.5714285714285714E-6</v>
      </c>
      <c r="P410" s="16">
        <f t="shared" si="2"/>
        <v>1.5575607646021899E-2</v>
      </c>
      <c r="Q410" s="16">
        <f t="shared" si="3"/>
        <v>3.4518600333327633E-2</v>
      </c>
      <c r="R410" s="16">
        <f t="shared" si="4"/>
        <v>2.6437357650614043E-2</v>
      </c>
      <c r="S410" s="16"/>
    </row>
    <row r="411" spans="2:19" ht="15.75" customHeight="1">
      <c r="B411" s="3" t="s">
        <v>525</v>
      </c>
      <c r="C411" s="3">
        <v>2845.62</v>
      </c>
      <c r="D411" s="3">
        <v>2868.98</v>
      </c>
      <c r="E411" s="3">
        <v>2820.43</v>
      </c>
      <c r="F411" s="3">
        <v>2823.16</v>
      </c>
      <c r="G411" s="3">
        <v>2823.16</v>
      </c>
      <c r="H411" s="3">
        <v>5228630000</v>
      </c>
      <c r="I411" s="16">
        <f t="shared" si="0"/>
        <v>-1.8042794099790368E-2</v>
      </c>
      <c r="J411" s="16">
        <f t="shared" si="1"/>
        <v>-4.5467841131471731</v>
      </c>
      <c r="K411" s="16">
        <f>JNJ!D410</f>
        <v>-2.304958185642361E-3</v>
      </c>
      <c r="L411" s="16">
        <f>JNJ!E410</f>
        <v>-0.58084946278187499</v>
      </c>
      <c r="M411" s="16">
        <f>CSX!D410</f>
        <v>-2.860329251783518E-2</v>
      </c>
      <c r="N411" s="16">
        <f>CSX!E410</f>
        <v>-7.2080297144944652</v>
      </c>
      <c r="O411" s="16">
        <f>'Q6'!C423/252</f>
        <v>3.5714285714285714E-6</v>
      </c>
      <c r="P411" s="16">
        <f t="shared" si="2"/>
        <v>-2.3085296142137898E-3</v>
      </c>
      <c r="Q411" s="16">
        <f t="shared" si="3"/>
        <v>-2.8606863946406609E-2</v>
      </c>
      <c r="R411" s="16">
        <f t="shared" si="4"/>
        <v>-1.8046365528361797E-2</v>
      </c>
      <c r="S411" s="16"/>
    </row>
    <row r="412" spans="2:19" ht="15.75" customHeight="1">
      <c r="B412" s="3" t="s">
        <v>526</v>
      </c>
      <c r="C412" s="3">
        <v>2784.81</v>
      </c>
      <c r="D412" s="3">
        <v>2785.54</v>
      </c>
      <c r="E412" s="3">
        <v>2727.1</v>
      </c>
      <c r="F412" s="3">
        <v>2736.56</v>
      </c>
      <c r="G412" s="3">
        <v>2736.56</v>
      </c>
      <c r="H412" s="3">
        <v>5121010000</v>
      </c>
      <c r="I412" s="16">
        <f t="shared" si="0"/>
        <v>-3.1155167779795462E-2</v>
      </c>
      <c r="J412" s="16">
        <f t="shared" si="1"/>
        <v>-7.8511022805084565</v>
      </c>
      <c r="K412" s="16">
        <f>JNJ!D411</f>
        <v>-1.3207637109372266E-2</v>
      </c>
      <c r="L412" s="16">
        <f>JNJ!E411</f>
        <v>-3.3283245515618112</v>
      </c>
      <c r="M412" s="16">
        <f>CSX!D411</f>
        <v>-2.5233677945768088E-2</v>
      </c>
      <c r="N412" s="16">
        <f>CSX!E411</f>
        <v>-6.3588868423335585</v>
      </c>
      <c r="O412" s="16">
        <f>'Q6'!C424/252</f>
        <v>3.9682539682539681E-6</v>
      </c>
      <c r="P412" s="16">
        <f t="shared" si="2"/>
        <v>-1.321160536334052E-2</v>
      </c>
      <c r="Q412" s="16">
        <f t="shared" si="3"/>
        <v>-2.5237646199736341E-2</v>
      </c>
      <c r="R412" s="16">
        <f t="shared" si="4"/>
        <v>-3.1159136033763715E-2</v>
      </c>
      <c r="S412" s="16"/>
    </row>
    <row r="413" spans="2:19" ht="15.75" customHeight="1">
      <c r="B413" s="3" t="s">
        <v>527</v>
      </c>
      <c r="C413" s="3">
        <v>2787.89</v>
      </c>
      <c r="D413" s="3">
        <v>2815.1</v>
      </c>
      <c r="E413" s="3">
        <v>2775.95</v>
      </c>
      <c r="F413" s="3">
        <v>2799.31</v>
      </c>
      <c r="G413" s="3">
        <v>2799.31</v>
      </c>
      <c r="H413" s="3">
        <v>5084920000</v>
      </c>
      <c r="I413" s="16">
        <f t="shared" si="0"/>
        <v>2.2671301062101197E-2</v>
      </c>
      <c r="J413" s="16">
        <f t="shared" si="1"/>
        <v>5.7131678676495019</v>
      </c>
      <c r="K413" s="16">
        <f>JNJ!D412</f>
        <v>2.1873013798388789E-2</v>
      </c>
      <c r="L413" s="16">
        <f>JNJ!E412</f>
        <v>5.5119994771939753</v>
      </c>
      <c r="M413" s="16">
        <f>CSX!D412</f>
        <v>2.3428721084438144E-2</v>
      </c>
      <c r="N413" s="16">
        <f>CSX!E412</f>
        <v>5.9040377132784121</v>
      </c>
      <c r="O413" s="16">
        <f>'Q6'!C425/252</f>
        <v>3.5714285714285714E-6</v>
      </c>
      <c r="P413" s="16">
        <f t="shared" si="2"/>
        <v>2.186944236981736E-2</v>
      </c>
      <c r="Q413" s="16">
        <f t="shared" si="3"/>
        <v>2.3425149655866714E-2</v>
      </c>
      <c r="R413" s="16">
        <f t="shared" si="4"/>
        <v>2.2667729633529768E-2</v>
      </c>
      <c r="S413" s="16"/>
    </row>
    <row r="414" spans="2:19" ht="15.75" customHeight="1">
      <c r="B414" s="3" t="s">
        <v>528</v>
      </c>
      <c r="C414" s="3">
        <v>2810.42</v>
      </c>
      <c r="D414" s="3">
        <v>2844.9</v>
      </c>
      <c r="E414" s="3">
        <v>2794.26</v>
      </c>
      <c r="F414" s="3">
        <v>2797.8</v>
      </c>
      <c r="G414" s="3">
        <v>2797.8</v>
      </c>
      <c r="H414" s="3">
        <v>5773530000</v>
      </c>
      <c r="I414" s="16">
        <f t="shared" si="0"/>
        <v>-5.395641810268519E-4</v>
      </c>
      <c r="J414" s="16">
        <f t="shared" si="1"/>
        <v>-0.13597017361876668</v>
      </c>
      <c r="K414" s="16">
        <f>JNJ!D413</f>
        <v>1.6337370842253573E-2</v>
      </c>
      <c r="L414" s="16">
        <f>JNJ!E413</f>
        <v>4.1170174522479002</v>
      </c>
      <c r="M414" s="16">
        <f>CSX!D413</f>
        <v>9.4805611699760161E-3</v>
      </c>
      <c r="N414" s="16">
        <f>CSX!E413</f>
        <v>2.3891014148339562</v>
      </c>
      <c r="O414" s="16">
        <f>'Q6'!C426/252</f>
        <v>3.1746031746031746E-6</v>
      </c>
      <c r="P414" s="16">
        <f t="shared" si="2"/>
        <v>1.6334196239078971E-2</v>
      </c>
      <c r="Q414" s="16">
        <f t="shared" si="3"/>
        <v>9.4773865668014122E-3</v>
      </c>
      <c r="R414" s="16">
        <f t="shared" si="4"/>
        <v>-5.4273878420145504E-4</v>
      </c>
      <c r="S414" s="16"/>
    </row>
    <row r="415" spans="2:19" ht="15.75" customHeight="1">
      <c r="B415" s="3" t="s">
        <v>529</v>
      </c>
      <c r="C415" s="3">
        <v>2812.64</v>
      </c>
      <c r="D415" s="3">
        <v>2842.71</v>
      </c>
      <c r="E415" s="3">
        <v>2791.76</v>
      </c>
      <c r="F415" s="3">
        <v>2836.74</v>
      </c>
      <c r="G415" s="3">
        <v>2836.74</v>
      </c>
      <c r="H415" s="3">
        <v>5382810000</v>
      </c>
      <c r="I415" s="16">
        <f t="shared" si="0"/>
        <v>1.3822111461719605E-2</v>
      </c>
      <c r="J415" s="16">
        <f t="shared" si="1"/>
        <v>3.4831720883533404</v>
      </c>
      <c r="K415" s="16">
        <f>JNJ!D414</f>
        <v>-4.1886291420403917E-3</v>
      </c>
      <c r="L415" s="16">
        <f>JNJ!E414</f>
        <v>-1.0555345437941788</v>
      </c>
      <c r="M415" s="16">
        <f>CSX!D414</f>
        <v>3.7517230648089046E-2</v>
      </c>
      <c r="N415" s="16">
        <f>CSX!E414</f>
        <v>9.4543421233184404</v>
      </c>
      <c r="O415" s="16">
        <f>'Q6'!C427/252</f>
        <v>3.9682539682539681E-6</v>
      </c>
      <c r="P415" s="16">
        <f t="shared" si="2"/>
        <v>-4.1925973960086453E-3</v>
      </c>
      <c r="Q415" s="16">
        <f t="shared" si="3"/>
        <v>3.751326239412079E-2</v>
      </c>
      <c r="R415" s="16">
        <f t="shared" si="4"/>
        <v>1.3818143207751351E-2</v>
      </c>
      <c r="S415" s="16"/>
    </row>
    <row r="416" spans="2:19" ht="15.75" customHeight="1">
      <c r="B416" s="3" t="s">
        <v>530</v>
      </c>
      <c r="C416" s="3">
        <v>2854.65</v>
      </c>
      <c r="D416" s="3">
        <v>2887.72</v>
      </c>
      <c r="E416" s="3">
        <v>2852.89</v>
      </c>
      <c r="F416" s="3">
        <v>2878.48</v>
      </c>
      <c r="G416" s="3">
        <v>2878.48</v>
      </c>
      <c r="H416" s="3">
        <v>5203930000</v>
      </c>
      <c r="I416" s="16">
        <f t="shared" si="0"/>
        <v>1.4606871524449172E-2</v>
      </c>
      <c r="J416" s="16">
        <f t="shared" si="1"/>
        <v>3.6809316241611914</v>
      </c>
      <c r="K416" s="16">
        <f>JNJ!D415</f>
        <v>-3.6872056507755765E-3</v>
      </c>
      <c r="L416" s="16">
        <f>JNJ!E415</f>
        <v>-0.92917582399544529</v>
      </c>
      <c r="M416" s="16">
        <f>CSX!D415</f>
        <v>3.9780796420639225E-2</v>
      </c>
      <c r="N416" s="16">
        <f>CSX!E415</f>
        <v>10.024760698001085</v>
      </c>
      <c r="O416" s="16">
        <f>'Q6'!C428/252</f>
        <v>3.9682539682539681E-6</v>
      </c>
      <c r="P416" s="16">
        <f t="shared" si="2"/>
        <v>-3.6911739047438305E-3</v>
      </c>
      <c r="Q416" s="16">
        <f t="shared" si="3"/>
        <v>3.9776828166670969E-2</v>
      </c>
      <c r="R416" s="16">
        <f t="shared" si="4"/>
        <v>1.4602903270480918E-2</v>
      </c>
      <c r="S416" s="16"/>
    </row>
    <row r="417" spans="2:19" ht="15.75" customHeight="1">
      <c r="B417" s="3" t="s">
        <v>531</v>
      </c>
      <c r="C417" s="3">
        <v>2909.96</v>
      </c>
      <c r="D417" s="3">
        <v>2921.15</v>
      </c>
      <c r="E417" s="3">
        <v>2860.71</v>
      </c>
      <c r="F417" s="3">
        <v>2863.39</v>
      </c>
      <c r="G417" s="3">
        <v>2863.39</v>
      </c>
      <c r="H417" s="3">
        <v>5691160000</v>
      </c>
      <c r="I417" s="16">
        <f t="shared" si="0"/>
        <v>-5.2561394601198371E-3</v>
      </c>
      <c r="J417" s="16">
        <f t="shared" si="1"/>
        <v>-1.324547143950199</v>
      </c>
      <c r="K417" s="16">
        <f>JNJ!D416</f>
        <v>-1.8974839797024533E-2</v>
      </c>
      <c r="L417" s="16">
        <f>JNJ!E416</f>
        <v>-4.781659628850182</v>
      </c>
      <c r="M417" s="16">
        <f>CSX!D416</f>
        <v>6.6038402888215384E-3</v>
      </c>
      <c r="N417" s="16">
        <f>CSX!E416</f>
        <v>1.6641677527830276</v>
      </c>
      <c r="O417" s="16">
        <f>'Q6'!C429/252</f>
        <v>3.9682539682539681E-6</v>
      </c>
      <c r="P417" s="16">
        <f t="shared" si="2"/>
        <v>-1.8978808050992786E-2</v>
      </c>
      <c r="Q417" s="16">
        <f t="shared" si="3"/>
        <v>6.5998720348532849E-3</v>
      </c>
      <c r="R417" s="16">
        <f t="shared" si="4"/>
        <v>-5.2601077140880907E-3</v>
      </c>
      <c r="S417" s="16"/>
    </row>
    <row r="418" spans="2:19" ht="15.75" customHeight="1">
      <c r="B418" s="3" t="s">
        <v>532</v>
      </c>
      <c r="C418" s="3">
        <v>2918.46</v>
      </c>
      <c r="D418" s="3">
        <v>2954.86</v>
      </c>
      <c r="E418" s="3">
        <v>2912.16</v>
      </c>
      <c r="F418" s="3">
        <v>2939.51</v>
      </c>
      <c r="G418" s="3">
        <v>2939.51</v>
      </c>
      <c r="H418" s="3">
        <v>6645640000</v>
      </c>
      <c r="I418" s="16">
        <f t="shared" si="0"/>
        <v>2.6236663207249239E-2</v>
      </c>
      <c r="J418" s="16">
        <f t="shared" si="1"/>
        <v>6.6116391282268081</v>
      </c>
      <c r="K418" s="16">
        <f>JNJ!D417</f>
        <v>-7.6252684781674849E-3</v>
      </c>
      <c r="L418" s="16">
        <f>JNJ!E417</f>
        <v>-1.9215676564982063</v>
      </c>
      <c r="M418" s="16">
        <f>CSX!D417</f>
        <v>1.9259937692624685E-2</v>
      </c>
      <c r="N418" s="16">
        <f>CSX!E417</f>
        <v>4.8535042985414201</v>
      </c>
      <c r="O418" s="16">
        <f>'Q6'!C430/252</f>
        <v>3.9682539682539681E-6</v>
      </c>
      <c r="P418" s="16">
        <f t="shared" si="2"/>
        <v>-7.6292367321357385E-3</v>
      </c>
      <c r="Q418" s="16">
        <f t="shared" si="3"/>
        <v>1.9255969438656432E-2</v>
      </c>
      <c r="R418" s="16">
        <f t="shared" si="4"/>
        <v>2.6232694953280986E-2</v>
      </c>
      <c r="S418" s="16"/>
    </row>
    <row r="419" spans="2:19" ht="15.75" customHeight="1">
      <c r="B419" s="3" t="s">
        <v>533</v>
      </c>
      <c r="C419" s="3">
        <v>2930.91</v>
      </c>
      <c r="D419" s="3">
        <v>2930.91</v>
      </c>
      <c r="E419" s="3">
        <v>2892.47</v>
      </c>
      <c r="F419" s="3">
        <v>2912.43</v>
      </c>
      <c r="G419" s="3">
        <v>2912.43</v>
      </c>
      <c r="H419" s="3">
        <v>6544980000</v>
      </c>
      <c r="I419" s="16">
        <f t="shared" si="0"/>
        <v>-9.2551165252656598E-3</v>
      </c>
      <c r="J419" s="16">
        <f t="shared" si="1"/>
        <v>-2.3322893643669462</v>
      </c>
      <c r="K419" s="16">
        <f>JNJ!D418</f>
        <v>-1.3321209145681964E-3</v>
      </c>
      <c r="L419" s="16">
        <f>JNJ!E418</f>
        <v>-0.3356944704711855</v>
      </c>
      <c r="M419" s="16">
        <f>CSX!D418</f>
        <v>-2.8577616247380519E-2</v>
      </c>
      <c r="N419" s="16">
        <f>CSX!E418</f>
        <v>-7.2015592943398907</v>
      </c>
      <c r="O419" s="16">
        <f>'Q6'!C431/252</f>
        <v>3.5714285714285714E-6</v>
      </c>
      <c r="P419" s="16">
        <f t="shared" si="2"/>
        <v>-1.3356923431396249E-3</v>
      </c>
      <c r="Q419" s="16">
        <f t="shared" si="3"/>
        <v>-2.8581187675951948E-2</v>
      </c>
      <c r="R419" s="16">
        <f t="shared" si="4"/>
        <v>-9.258687953837089E-3</v>
      </c>
      <c r="S419" s="16"/>
    </row>
    <row r="420" spans="2:19" ht="15.75" customHeight="1">
      <c r="B420" s="3" t="s">
        <v>534</v>
      </c>
      <c r="C420" s="3">
        <v>2869.09</v>
      </c>
      <c r="D420" s="3">
        <v>2869.09</v>
      </c>
      <c r="E420" s="3">
        <v>2821.61</v>
      </c>
      <c r="F420" s="3">
        <v>2830.71</v>
      </c>
      <c r="G420" s="3">
        <v>2830.71</v>
      </c>
      <c r="H420" s="3">
        <v>4759810000</v>
      </c>
      <c r="I420" s="16">
        <f t="shared" si="0"/>
        <v>-2.8460220686828817E-2</v>
      </c>
      <c r="J420" s="16">
        <f t="shared" si="1"/>
        <v>-7.1719756130808623</v>
      </c>
      <c r="K420" s="16">
        <f>JNJ!D419</f>
        <v>-1.173196842378141E-2</v>
      </c>
      <c r="L420" s="16">
        <f>JNJ!E419</f>
        <v>-2.9564560427929152</v>
      </c>
      <c r="M420" s="16">
        <f>CSX!D419</f>
        <v>-1.874638817984316E-2</v>
      </c>
      <c r="N420" s="16">
        <f>CSX!E419</f>
        <v>-4.7240898213204767</v>
      </c>
      <c r="O420" s="16">
        <f>'Q6'!C432/252</f>
        <v>3.1746031746031746E-6</v>
      </c>
      <c r="P420" s="16">
        <f t="shared" si="2"/>
        <v>-1.1735143026956014E-2</v>
      </c>
      <c r="Q420" s="16">
        <f t="shared" si="3"/>
        <v>-1.8749562783017763E-2</v>
      </c>
      <c r="R420" s="16">
        <f t="shared" si="4"/>
        <v>-2.846339529000342E-2</v>
      </c>
      <c r="S420" s="16"/>
    </row>
    <row r="421" spans="2:19" ht="15.75" customHeight="1">
      <c r="B421" s="3" t="s">
        <v>535</v>
      </c>
      <c r="C421" s="3">
        <v>2815.01</v>
      </c>
      <c r="D421" s="3">
        <v>2844.24</v>
      </c>
      <c r="E421" s="3">
        <v>2797.85</v>
      </c>
      <c r="F421" s="3">
        <v>2842.74</v>
      </c>
      <c r="G421" s="3">
        <v>2842.74</v>
      </c>
      <c r="H421" s="3">
        <v>4735930000</v>
      </c>
      <c r="I421" s="16">
        <f t="shared" si="0"/>
        <v>4.2408122145938705E-3</v>
      </c>
      <c r="J421" s="16">
        <f t="shared" si="1"/>
        <v>1.0686846780776553</v>
      </c>
      <c r="K421" s="16">
        <f>JNJ!D420</f>
        <v>-1.3464984116011333E-4</v>
      </c>
      <c r="L421" s="16">
        <f>JNJ!E420</f>
        <v>-3.3931759972348562E-2</v>
      </c>
      <c r="M421" s="16">
        <f>CSX!D420</f>
        <v>-1.9574912217929275E-2</v>
      </c>
      <c r="N421" s="16">
        <f>CSX!E420</f>
        <v>-4.9328778789181777</v>
      </c>
      <c r="O421" s="16">
        <f>'Q6'!C433/252</f>
        <v>3.9682539682539681E-6</v>
      </c>
      <c r="P421" s="16">
        <f t="shared" si="2"/>
        <v>-1.3861809512836731E-4</v>
      </c>
      <c r="Q421" s="16">
        <f t="shared" si="3"/>
        <v>-1.9578880471897528E-2</v>
      </c>
      <c r="R421" s="16">
        <f t="shared" si="4"/>
        <v>4.2368439606256169E-3</v>
      </c>
      <c r="S421" s="16"/>
    </row>
    <row r="422" spans="2:19" ht="15.75" customHeight="1">
      <c r="B422" s="3" t="s">
        <v>536</v>
      </c>
      <c r="C422" s="3">
        <v>2868.88</v>
      </c>
      <c r="D422" s="3">
        <v>2898.23</v>
      </c>
      <c r="E422" s="3">
        <v>2863.55</v>
      </c>
      <c r="F422" s="3">
        <v>2868.44</v>
      </c>
      <c r="G422" s="3">
        <v>2868.44</v>
      </c>
      <c r="H422" s="3">
        <v>5140290000</v>
      </c>
      <c r="I422" s="16">
        <f t="shared" si="0"/>
        <v>8.9999521895380505E-3</v>
      </c>
      <c r="J422" s="16">
        <f t="shared" si="1"/>
        <v>2.2679879517635886</v>
      </c>
      <c r="K422" s="16">
        <f>JNJ!D421</f>
        <v>8.2610797629964865E-3</v>
      </c>
      <c r="L422" s="16">
        <f>JNJ!E421</f>
        <v>2.0817921002751145</v>
      </c>
      <c r="M422" s="16">
        <f>CSX!D421</f>
        <v>4.7042139135803024E-4</v>
      </c>
      <c r="N422" s="16">
        <f>CSX!E421</f>
        <v>0.11854619062222362</v>
      </c>
      <c r="O422" s="16">
        <f>'Q6'!C434/252</f>
        <v>3.9682539682539681E-6</v>
      </c>
      <c r="P422" s="16">
        <f t="shared" si="2"/>
        <v>8.257111509028232E-3</v>
      </c>
      <c r="Q422" s="16">
        <f t="shared" si="3"/>
        <v>4.6645313738977629E-4</v>
      </c>
      <c r="R422" s="16">
        <f t="shared" si="4"/>
        <v>8.995983935569796E-3</v>
      </c>
      <c r="S422" s="16"/>
    </row>
    <row r="423" spans="2:19" ht="15.75" customHeight="1">
      <c r="B423" s="3" t="s">
        <v>537</v>
      </c>
      <c r="C423" s="3">
        <v>2883.14</v>
      </c>
      <c r="D423" s="3">
        <v>2891.11</v>
      </c>
      <c r="E423" s="3">
        <v>2847.65</v>
      </c>
      <c r="F423" s="3">
        <v>2848.42</v>
      </c>
      <c r="G423" s="3">
        <v>2848.42</v>
      </c>
      <c r="H423" s="3">
        <v>4892570000</v>
      </c>
      <c r="I423" s="16">
        <f t="shared" si="0"/>
        <v>-7.0038733986003436E-3</v>
      </c>
      <c r="J423" s="16">
        <f t="shared" si="1"/>
        <v>-1.7649760964472865</v>
      </c>
      <c r="K423" s="16">
        <f>JNJ!D422</f>
        <v>-9.5436082621183395E-3</v>
      </c>
      <c r="L423" s="16">
        <f>JNJ!E422</f>
        <v>-2.4049892820538217</v>
      </c>
      <c r="M423" s="16">
        <f>CSX!D422</f>
        <v>-1.8038344155185265E-2</v>
      </c>
      <c r="N423" s="16">
        <f>CSX!E422</f>
        <v>-4.545662727106687</v>
      </c>
      <c r="O423" s="16">
        <f>'Q6'!C435/252</f>
        <v>3.5714285714285714E-6</v>
      </c>
      <c r="P423" s="16">
        <f t="shared" si="2"/>
        <v>-9.5471796906897687E-3</v>
      </c>
      <c r="Q423" s="16">
        <f t="shared" si="3"/>
        <v>-1.8041915583756694E-2</v>
      </c>
      <c r="R423" s="16">
        <f t="shared" si="4"/>
        <v>-7.0074448271717719E-3</v>
      </c>
      <c r="S423" s="16"/>
    </row>
    <row r="424" spans="2:19" ht="15.75" customHeight="1">
      <c r="B424" s="3" t="s">
        <v>538</v>
      </c>
      <c r="C424" s="3">
        <v>2878.26</v>
      </c>
      <c r="D424" s="3">
        <v>2901.92</v>
      </c>
      <c r="E424" s="3">
        <v>2876.48</v>
      </c>
      <c r="F424" s="3">
        <v>2881.19</v>
      </c>
      <c r="G424" s="3">
        <v>2881.19</v>
      </c>
      <c r="H424" s="3">
        <v>5178790000</v>
      </c>
      <c r="I424" s="16">
        <f t="shared" si="0"/>
        <v>1.1438948664053582E-2</v>
      </c>
      <c r="J424" s="16">
        <f t="shared" si="1"/>
        <v>2.8826150633415026</v>
      </c>
      <c r="K424" s="16">
        <f>JNJ!D423</f>
        <v>-3.3145387082589525E-3</v>
      </c>
      <c r="L424" s="16">
        <f>JNJ!E423</f>
        <v>-0.835263754481256</v>
      </c>
      <c r="M424" s="16">
        <f>CSX!D423</f>
        <v>2.0388069322096455E-2</v>
      </c>
      <c r="N424" s="16">
        <f>CSX!E423</f>
        <v>5.1377934691683071</v>
      </c>
      <c r="O424" s="16">
        <f>'Q6'!C436/252</f>
        <v>3.9682539682539681E-6</v>
      </c>
      <c r="P424" s="16">
        <f t="shared" si="2"/>
        <v>-3.3185069622272065E-3</v>
      </c>
      <c r="Q424" s="16">
        <f t="shared" si="3"/>
        <v>2.0384101068128203E-2</v>
      </c>
      <c r="R424" s="16">
        <f t="shared" si="4"/>
        <v>1.1434980410085328E-2</v>
      </c>
      <c r="S424" s="16"/>
    </row>
    <row r="425" spans="2:19" ht="15.75" customHeight="1">
      <c r="B425" s="3" t="s">
        <v>539</v>
      </c>
      <c r="C425" s="3">
        <v>2908.83</v>
      </c>
      <c r="D425" s="3">
        <v>2932.16</v>
      </c>
      <c r="E425" s="3">
        <v>2902.88</v>
      </c>
      <c r="F425" s="3">
        <v>2929.8</v>
      </c>
      <c r="G425" s="3">
        <v>2929.8</v>
      </c>
      <c r="H425" s="3">
        <v>4876030000</v>
      </c>
      <c r="I425" s="16">
        <f t="shared" si="0"/>
        <v>1.6730758062550522E-2</v>
      </c>
      <c r="J425" s="16">
        <f t="shared" si="1"/>
        <v>4.216151031762732</v>
      </c>
      <c r="K425" s="16">
        <f>JNJ!D424</f>
        <v>7.4928158150869562E-3</v>
      </c>
      <c r="L425" s="16">
        <f>JNJ!E424</f>
        <v>1.8881895854019128</v>
      </c>
      <c r="M425" s="16">
        <f>CSX!D424</f>
        <v>3.3687669969958742E-2</v>
      </c>
      <c r="N425" s="16">
        <f>CSX!E424</f>
        <v>8.4892928324296033</v>
      </c>
      <c r="O425" s="16">
        <f>'Q6'!C437/252</f>
        <v>3.9682539682539681E-6</v>
      </c>
      <c r="P425" s="16">
        <f t="shared" si="2"/>
        <v>7.4888475611187026E-3</v>
      </c>
      <c r="Q425" s="16">
        <f t="shared" si="3"/>
        <v>3.3683701715990486E-2</v>
      </c>
      <c r="R425" s="16">
        <f t="shared" si="4"/>
        <v>1.6726789808582269E-2</v>
      </c>
      <c r="S425" s="16"/>
    </row>
    <row r="426" spans="2:19" ht="15.75" customHeight="1">
      <c r="B426" s="3" t="s">
        <v>540</v>
      </c>
      <c r="C426" s="3">
        <v>2915.46</v>
      </c>
      <c r="D426" s="3">
        <v>2944.25</v>
      </c>
      <c r="E426" s="3">
        <v>2903.44</v>
      </c>
      <c r="F426" s="3">
        <v>2930.19</v>
      </c>
      <c r="G426" s="3">
        <v>2930.19</v>
      </c>
      <c r="H426" s="3">
        <v>4819730000</v>
      </c>
      <c r="I426" s="16">
        <f t="shared" si="0"/>
        <v>1.3310602938770966E-4</v>
      </c>
      <c r="J426" s="16">
        <f t="shared" si="1"/>
        <v>3.3542719405702831E-2</v>
      </c>
      <c r="K426" s="16">
        <f>JNJ!D425</f>
        <v>2.7532678771331762E-3</v>
      </c>
      <c r="L426" s="16">
        <f>JNJ!E425</f>
        <v>0.69382350503756041</v>
      </c>
      <c r="M426" s="16">
        <f>CSX!D425</f>
        <v>-3.0299908643852489E-3</v>
      </c>
      <c r="N426" s="16">
        <f>CSX!E425</f>
        <v>-0.76355769782508276</v>
      </c>
      <c r="O426" s="16">
        <f>'Q6'!C438/252</f>
        <v>3.5714285714285714E-6</v>
      </c>
      <c r="P426" s="16">
        <f t="shared" si="2"/>
        <v>2.7496964485617475E-3</v>
      </c>
      <c r="Q426" s="16">
        <f t="shared" si="3"/>
        <v>-3.0335622929566776E-3</v>
      </c>
      <c r="R426" s="16">
        <f t="shared" si="4"/>
        <v>1.2953460081628108E-4</v>
      </c>
      <c r="S426" s="16"/>
    </row>
    <row r="427" spans="2:19" ht="15.75" customHeight="1">
      <c r="B427" s="3" t="s">
        <v>541</v>
      </c>
      <c r="C427" s="3">
        <v>2939.5</v>
      </c>
      <c r="D427" s="3">
        <v>2945.82</v>
      </c>
      <c r="E427" s="3">
        <v>2869.59</v>
      </c>
      <c r="F427" s="3">
        <v>2870.12</v>
      </c>
      <c r="G427" s="3">
        <v>2870.12</v>
      </c>
      <c r="H427" s="3">
        <v>5119630000</v>
      </c>
      <c r="I427" s="16">
        <f t="shared" si="0"/>
        <v>-2.0713426598791537E-2</v>
      </c>
      <c r="J427" s="16">
        <f t="shared" si="1"/>
        <v>-5.2197835028954671</v>
      </c>
      <c r="K427" s="16">
        <f>JNJ!D426</f>
        <v>-1.3299654984580186E-2</v>
      </c>
      <c r="L427" s="16">
        <f>JNJ!E426</f>
        <v>-3.3515130561142068</v>
      </c>
      <c r="M427" s="16">
        <f>CSX!D426</f>
        <v>-2.6910073516163056E-2</v>
      </c>
      <c r="N427" s="16">
        <f>CSX!E426</f>
        <v>-6.7813385260730898</v>
      </c>
      <c r="O427" s="16">
        <f>'Q6'!C439/252</f>
        <v>3.5714285714285714E-6</v>
      </c>
      <c r="P427" s="16">
        <f t="shared" si="2"/>
        <v>-1.3303226413151615E-2</v>
      </c>
      <c r="Q427" s="16">
        <f t="shared" si="3"/>
        <v>-2.6913644944734486E-2</v>
      </c>
      <c r="R427" s="16">
        <f t="shared" si="4"/>
        <v>-2.0716998027362966E-2</v>
      </c>
      <c r="S427" s="16"/>
    </row>
    <row r="428" spans="2:19" ht="15.75" customHeight="1">
      <c r="B428" s="3" t="s">
        <v>542</v>
      </c>
      <c r="C428" s="3">
        <v>2865.86</v>
      </c>
      <c r="D428" s="3">
        <v>2874.14</v>
      </c>
      <c r="E428" s="3">
        <v>2793.15</v>
      </c>
      <c r="F428" s="3">
        <v>2820</v>
      </c>
      <c r="G428" s="3">
        <v>2820</v>
      </c>
      <c r="H428" s="3">
        <v>6151650000</v>
      </c>
      <c r="I428" s="16">
        <f t="shared" si="0"/>
        <v>-1.7616955794106534E-2</v>
      </c>
      <c r="J428" s="16">
        <f t="shared" si="1"/>
        <v>-4.4394728601148463</v>
      </c>
      <c r="K428" s="16">
        <f>JNJ!D427</f>
        <v>-6.7845113585774736E-5</v>
      </c>
      <c r="L428" s="16">
        <f>JNJ!E427</f>
        <v>-1.7096968623615233E-2</v>
      </c>
      <c r="M428" s="16">
        <f>CSX!D427</f>
        <v>-2.8937199007535046E-2</v>
      </c>
      <c r="N428" s="16">
        <f>CSX!E427</f>
        <v>-7.2921741498988313</v>
      </c>
      <c r="O428" s="16">
        <f>'Q6'!C440/252</f>
        <v>3.9682539682539681E-6</v>
      </c>
      <c r="P428" s="16">
        <f t="shared" si="2"/>
        <v>-7.1813367554028702E-5</v>
      </c>
      <c r="Q428" s="16">
        <f t="shared" si="3"/>
        <v>-2.8941167261503298E-2</v>
      </c>
      <c r="R428" s="16">
        <f t="shared" si="4"/>
        <v>-1.7620924048074787E-2</v>
      </c>
      <c r="S428" s="16"/>
    </row>
    <row r="429" spans="2:19" ht="15.75" customHeight="1">
      <c r="B429" s="3" t="s">
        <v>543</v>
      </c>
      <c r="C429" s="3">
        <v>2794.54</v>
      </c>
      <c r="D429" s="3">
        <v>2852.8</v>
      </c>
      <c r="E429" s="3">
        <v>2766.64</v>
      </c>
      <c r="F429" s="3">
        <v>2852.5</v>
      </c>
      <c r="G429" s="3">
        <v>2852.5</v>
      </c>
      <c r="H429" s="3">
        <v>5651130000</v>
      </c>
      <c r="I429" s="16">
        <f t="shared" si="0"/>
        <v>1.1458917804071491E-2</v>
      </c>
      <c r="J429" s="16">
        <f t="shared" si="1"/>
        <v>2.8876472866260157</v>
      </c>
      <c r="K429" s="16">
        <f>JNJ!D428</f>
        <v>3.4601189854227173E-3</v>
      </c>
      <c r="L429" s="16">
        <f>JNJ!E428</f>
        <v>0.87194998432652471</v>
      </c>
      <c r="M429" s="16">
        <f>CSX!D428</f>
        <v>1.0215618745405631E-2</v>
      </c>
      <c r="N429" s="16">
        <f>CSX!E428</f>
        <v>2.5743359238422188</v>
      </c>
      <c r="O429" s="16">
        <f>'Q6'!C441/252</f>
        <v>3.5714285714285714E-6</v>
      </c>
      <c r="P429" s="16">
        <f t="shared" si="2"/>
        <v>3.4565475568512885E-3</v>
      </c>
      <c r="Q429" s="16">
        <f t="shared" si="3"/>
        <v>1.0212047316834201E-2</v>
      </c>
      <c r="R429" s="16">
        <f t="shared" si="4"/>
        <v>1.1455346375500062E-2</v>
      </c>
      <c r="S429" s="16"/>
    </row>
    <row r="430" spans="2:19" ht="15.75" customHeight="1">
      <c r="B430" s="3" t="s">
        <v>544</v>
      </c>
      <c r="C430" s="3">
        <v>2829.95</v>
      </c>
      <c r="D430" s="3">
        <v>2865.01</v>
      </c>
      <c r="E430" s="3">
        <v>2816.78</v>
      </c>
      <c r="F430" s="3">
        <v>2863.7</v>
      </c>
      <c r="G430" s="3">
        <v>2863.7</v>
      </c>
      <c r="H430" s="3">
        <v>5507700000</v>
      </c>
      <c r="I430" s="16">
        <f t="shared" si="0"/>
        <v>3.9186922544353266E-3</v>
      </c>
      <c r="J430" s="16">
        <f t="shared" si="1"/>
        <v>0.98751044811770228</v>
      </c>
      <c r="K430" s="16">
        <f>JNJ!D429</f>
        <v>1.8787569280824153E-2</v>
      </c>
      <c r="L430" s="16">
        <f>JNJ!E429</f>
        <v>4.7344674587676865</v>
      </c>
      <c r="M430" s="16">
        <f>CSX!D429</f>
        <v>-1.5524080724183919E-2</v>
      </c>
      <c r="N430" s="16">
        <f>CSX!E429</f>
        <v>-3.9120683424943477</v>
      </c>
      <c r="O430" s="16">
        <f>'Q6'!C442/252</f>
        <v>3.1746031746031746E-6</v>
      </c>
      <c r="P430" s="16">
        <f t="shared" si="2"/>
        <v>1.878439467764955E-2</v>
      </c>
      <c r="Q430" s="16">
        <f t="shared" si="3"/>
        <v>-1.5527255327358522E-2</v>
      </c>
      <c r="R430" s="16">
        <f t="shared" si="4"/>
        <v>3.9155176512607236E-3</v>
      </c>
      <c r="S430" s="16"/>
    </row>
    <row r="431" spans="2:19" ht="15.75" customHeight="1">
      <c r="B431" s="3" t="s">
        <v>545</v>
      </c>
      <c r="C431" s="3">
        <v>2913.86</v>
      </c>
      <c r="D431" s="3">
        <v>2968.09</v>
      </c>
      <c r="E431" s="3">
        <v>2913.86</v>
      </c>
      <c r="F431" s="3">
        <v>2953.91</v>
      </c>
      <c r="G431" s="3">
        <v>2953.91</v>
      </c>
      <c r="H431" s="3">
        <v>6373670000</v>
      </c>
      <c r="I431" s="16">
        <f t="shared" si="0"/>
        <v>3.1015221473356874E-2</v>
      </c>
      <c r="J431" s="16">
        <f t="shared" si="1"/>
        <v>7.8158358112859325</v>
      </c>
      <c r="K431" s="16">
        <f>JNJ!D430</f>
        <v>5.3160051708895555E-4</v>
      </c>
      <c r="L431" s="16">
        <f>JNJ!E430</f>
        <v>0.1339633303064168</v>
      </c>
      <c r="M431" s="16">
        <f>CSX!D430</f>
        <v>6.8412036023598244E-2</v>
      </c>
      <c r="N431" s="16">
        <f>CSX!E430</f>
        <v>17.239833077946756</v>
      </c>
      <c r="O431" s="16">
        <f>'Q6'!C443/252</f>
        <v>3.5714285714285714E-6</v>
      </c>
      <c r="P431" s="16">
        <f t="shared" si="2"/>
        <v>5.2802908851752703E-4</v>
      </c>
      <c r="Q431" s="16">
        <f t="shared" si="3"/>
        <v>6.8408464595026822E-2</v>
      </c>
      <c r="R431" s="16">
        <f t="shared" si="4"/>
        <v>3.1011650044785444E-2</v>
      </c>
      <c r="S431" s="16"/>
    </row>
    <row r="432" spans="2:19" ht="15.75" customHeight="1">
      <c r="B432" s="3" t="s">
        <v>546</v>
      </c>
      <c r="C432" s="3">
        <v>2948.59</v>
      </c>
      <c r="D432" s="3">
        <v>2964.21</v>
      </c>
      <c r="E432" s="3">
        <v>2922.35</v>
      </c>
      <c r="F432" s="3">
        <v>2922.94</v>
      </c>
      <c r="G432" s="3">
        <v>2922.94</v>
      </c>
      <c r="H432" s="3">
        <v>4984330000</v>
      </c>
      <c r="I432" s="16">
        <f t="shared" si="0"/>
        <v>-1.0539757419425795E-2</v>
      </c>
      <c r="J432" s="16">
        <f t="shared" si="1"/>
        <v>-2.6560188696953002</v>
      </c>
      <c r="K432" s="16">
        <f>JNJ!D431</f>
        <v>-1.00156231420404E-2</v>
      </c>
      <c r="L432" s="16">
        <f>JNJ!E431</f>
        <v>-2.5239370317941807</v>
      </c>
      <c r="M432" s="16">
        <f>CSX!D431</f>
        <v>-6.4978713675875504E-3</v>
      </c>
      <c r="N432" s="16">
        <f>CSX!E431</f>
        <v>-1.6374635846320627</v>
      </c>
      <c r="O432" s="16">
        <f>'Q6'!C444/252</f>
        <v>3.5714285714285714E-6</v>
      </c>
      <c r="P432" s="16">
        <f t="shared" si="2"/>
        <v>-1.0019194570611829E-2</v>
      </c>
      <c r="Q432" s="16">
        <f t="shared" si="3"/>
        <v>-6.5014427961589787E-3</v>
      </c>
      <c r="R432" s="16">
        <f t="shared" si="4"/>
        <v>-1.0543328847997224E-2</v>
      </c>
      <c r="S432" s="16"/>
    </row>
    <row r="433" spans="2:19" ht="15.75" customHeight="1">
      <c r="B433" s="3" t="s">
        <v>547</v>
      </c>
      <c r="C433" s="3">
        <v>2953.63</v>
      </c>
      <c r="D433" s="3">
        <v>2980.29</v>
      </c>
      <c r="E433" s="3">
        <v>2953.63</v>
      </c>
      <c r="F433" s="3">
        <v>2971.61</v>
      </c>
      <c r="G433" s="3">
        <v>2971.61</v>
      </c>
      <c r="H433" s="3">
        <v>5005380000</v>
      </c>
      <c r="I433" s="16">
        <f t="shared" si="0"/>
        <v>1.6513934417861521E-2</v>
      </c>
      <c r="J433" s="16">
        <f t="shared" si="1"/>
        <v>4.1615114733011032</v>
      </c>
      <c r="K433" s="16">
        <f>JNJ!D432</f>
        <v>-9.0329005589814097E-3</v>
      </c>
      <c r="L433" s="16">
        <f>JNJ!E432</f>
        <v>-2.2762909408633152</v>
      </c>
      <c r="M433" s="16">
        <f>CSX!D432</f>
        <v>3.573933772150166E-2</v>
      </c>
      <c r="N433" s="16">
        <f>CSX!E432</f>
        <v>9.0063131058184176</v>
      </c>
      <c r="O433" s="16">
        <f>'Q6'!C445/252</f>
        <v>3.9682539682539681E-6</v>
      </c>
      <c r="P433" s="16">
        <f t="shared" si="2"/>
        <v>-9.0368688129496642E-3</v>
      </c>
      <c r="Q433" s="16">
        <f t="shared" si="3"/>
        <v>3.5735369467533404E-2</v>
      </c>
      <c r="R433" s="16">
        <f t="shared" si="4"/>
        <v>1.6509966163893268E-2</v>
      </c>
      <c r="S433" s="16"/>
    </row>
    <row r="434" spans="2:19" ht="15.75" customHeight="1">
      <c r="B434" s="3" t="s">
        <v>548</v>
      </c>
      <c r="C434" s="3">
        <v>2969.95</v>
      </c>
      <c r="D434" s="3">
        <v>2978.5</v>
      </c>
      <c r="E434" s="3">
        <v>2938.57</v>
      </c>
      <c r="F434" s="3">
        <v>2948.51</v>
      </c>
      <c r="G434" s="3">
        <v>2948.51</v>
      </c>
      <c r="H434" s="3">
        <v>4976620000</v>
      </c>
      <c r="I434" s="16">
        <f t="shared" si="0"/>
        <v>-7.803935472623133E-3</v>
      </c>
      <c r="J434" s="16">
        <f t="shared" si="1"/>
        <v>-1.9665917391010295</v>
      </c>
      <c r="K434" s="16">
        <f>JNJ!D433</f>
        <v>-6.5896392998741919E-3</v>
      </c>
      <c r="L434" s="16">
        <f>JNJ!E433</f>
        <v>-1.6605891035682963</v>
      </c>
      <c r="M434" s="16">
        <f>CSX!D433</f>
        <v>-8.2256781559998104E-3</v>
      </c>
      <c r="N434" s="16">
        <f>CSX!E433</f>
        <v>-2.0728708953119521</v>
      </c>
      <c r="O434" s="16">
        <f>'Q6'!C446/252</f>
        <v>4.3650793650793657E-6</v>
      </c>
      <c r="P434" s="16">
        <f t="shared" si="2"/>
        <v>-6.5940043792392716E-3</v>
      </c>
      <c r="Q434" s="16">
        <f t="shared" si="3"/>
        <v>-8.2300432353648902E-3</v>
      </c>
      <c r="R434" s="16">
        <f t="shared" si="4"/>
        <v>-7.8083005519882127E-3</v>
      </c>
      <c r="S434" s="16"/>
    </row>
    <row r="435" spans="2:19" ht="15.75" customHeight="1">
      <c r="B435" s="3" t="s">
        <v>549</v>
      </c>
      <c r="C435" s="3">
        <v>2948.05</v>
      </c>
      <c r="D435" s="3">
        <v>2956.76</v>
      </c>
      <c r="E435" s="3">
        <v>2933.59</v>
      </c>
      <c r="F435" s="3">
        <v>2955.45</v>
      </c>
      <c r="G435" s="3">
        <v>2955.45</v>
      </c>
      <c r="H435" s="3">
        <v>3970860000</v>
      </c>
      <c r="I435" s="16">
        <f t="shared" si="0"/>
        <v>2.3509655202508628E-3</v>
      </c>
      <c r="J435" s="16">
        <f t="shared" si="1"/>
        <v>0.59244331110321746</v>
      </c>
      <c r="K435" s="16">
        <f>JNJ!D434</f>
        <v>-9.1705924403879136E-3</v>
      </c>
      <c r="L435" s="16">
        <f>JNJ!E434</f>
        <v>-2.3109892949777544</v>
      </c>
      <c r="M435" s="16">
        <f>CSX!D434</f>
        <v>1.0709319677903506E-2</v>
      </c>
      <c r="N435" s="16">
        <f>CSX!E434</f>
        <v>2.6987485588316833</v>
      </c>
      <c r="O435" s="16">
        <f>'Q6'!C447/252</f>
        <v>5.5555555555555567E-6</v>
      </c>
      <c r="P435" s="16">
        <f t="shared" si="2"/>
        <v>-9.1761479959434691E-3</v>
      </c>
      <c r="Q435" s="16">
        <f t="shared" si="3"/>
        <v>1.0703764122347951E-2</v>
      </c>
      <c r="R435" s="16">
        <f t="shared" si="4"/>
        <v>2.3454099646953073E-3</v>
      </c>
      <c r="S435" s="16"/>
    </row>
    <row r="436" spans="2:19" ht="15.75" customHeight="1">
      <c r="B436" s="3" t="s">
        <v>550</v>
      </c>
      <c r="C436" s="3">
        <v>3004.08</v>
      </c>
      <c r="D436" s="3">
        <v>3021.72</v>
      </c>
      <c r="E436" s="3">
        <v>2988.17</v>
      </c>
      <c r="F436" s="3">
        <v>2991.77</v>
      </c>
      <c r="G436" s="3">
        <v>2991.77</v>
      </c>
      <c r="H436" s="3">
        <v>5848500000</v>
      </c>
      <c r="I436" s="16">
        <f t="shared" si="0"/>
        <v>1.2214261971750162E-2</v>
      </c>
      <c r="J436" s="16">
        <f t="shared" si="1"/>
        <v>3.0779940168810409</v>
      </c>
      <c r="K436" s="16">
        <f>JNJ!D435</f>
        <v>1.3153967499373647E-3</v>
      </c>
      <c r="L436" s="16">
        <f>JNJ!E435</f>
        <v>0.33147998098421594</v>
      </c>
      <c r="M436" s="16">
        <f>CSX!D435</f>
        <v>5.1336998316537208E-2</v>
      </c>
      <c r="N436" s="16">
        <f>CSX!E435</f>
        <v>12.936923575767377</v>
      </c>
      <c r="O436" s="16">
        <f>'Q6'!C448/252</f>
        <v>5.1587301587301583E-6</v>
      </c>
      <c r="P436" s="16">
        <f t="shared" si="2"/>
        <v>1.3102380197786345E-3</v>
      </c>
      <c r="Q436" s="16">
        <f t="shared" si="3"/>
        <v>5.1331839586378478E-2</v>
      </c>
      <c r="R436" s="16">
        <f t="shared" si="4"/>
        <v>1.2209103241591432E-2</v>
      </c>
      <c r="S436" s="16"/>
    </row>
    <row r="437" spans="2:19" ht="15.75" customHeight="1">
      <c r="B437" s="3" t="s">
        <v>551</v>
      </c>
      <c r="C437" s="3">
        <v>3015.65</v>
      </c>
      <c r="D437" s="3">
        <v>3036.25</v>
      </c>
      <c r="E437" s="3">
        <v>2969.75</v>
      </c>
      <c r="F437" s="3">
        <v>3036.13</v>
      </c>
      <c r="G437" s="3">
        <v>3036.13</v>
      </c>
      <c r="H437" s="3">
        <v>6398000000</v>
      </c>
      <c r="I437" s="16">
        <f t="shared" si="0"/>
        <v>1.4718492616296689E-2</v>
      </c>
      <c r="J437" s="16">
        <f t="shared" si="1"/>
        <v>3.7090601393067657</v>
      </c>
      <c r="K437" s="16">
        <f>JNJ!D436</f>
        <v>2.2802153316940888E-3</v>
      </c>
      <c r="L437" s="16">
        <f>JNJ!E436</f>
        <v>0.57461426358691037</v>
      </c>
      <c r="M437" s="16">
        <f>CSX!D436</f>
        <v>2.0036311865382999E-2</v>
      </c>
      <c r="N437" s="16">
        <f>CSX!E436</f>
        <v>5.0491505900765157</v>
      </c>
      <c r="O437" s="16">
        <f>'Q6'!C449/252</f>
        <v>4.7619047619047615E-6</v>
      </c>
      <c r="P437" s="16">
        <f t="shared" si="2"/>
        <v>2.2754534269321842E-3</v>
      </c>
      <c r="Q437" s="16">
        <f t="shared" si="3"/>
        <v>2.0031549960621096E-2</v>
      </c>
      <c r="R437" s="16">
        <f t="shared" si="4"/>
        <v>1.4713730711534784E-2</v>
      </c>
      <c r="S437" s="16"/>
    </row>
    <row r="438" spans="2:19" ht="15.75" customHeight="1">
      <c r="B438" s="3" t="s">
        <v>552</v>
      </c>
      <c r="C438" s="3">
        <v>3046.61</v>
      </c>
      <c r="D438" s="3">
        <v>3068.67</v>
      </c>
      <c r="E438" s="3">
        <v>3023.4</v>
      </c>
      <c r="F438" s="3">
        <v>3029.73</v>
      </c>
      <c r="G438" s="3">
        <v>3029.73</v>
      </c>
      <c r="H438" s="3">
        <v>5447020000</v>
      </c>
      <c r="I438" s="16">
        <f t="shared" si="0"/>
        <v>-2.1101714760443074E-3</v>
      </c>
      <c r="J438" s="16">
        <f t="shared" si="1"/>
        <v>-0.53176321196316545</v>
      </c>
      <c r="K438" s="16">
        <f>JNJ!D437</f>
        <v>1.4253963437228149E-2</v>
      </c>
      <c r="L438" s="16">
        <f>JNJ!E437</f>
        <v>3.5919987861814935</v>
      </c>
      <c r="M438" s="16">
        <f>CSX!D437</f>
        <v>-2.891105439340548E-2</v>
      </c>
      <c r="N438" s="16">
        <f>CSX!E437</f>
        <v>-7.2855857071381811</v>
      </c>
      <c r="O438" s="16">
        <f>'Q6'!C450/252</f>
        <v>4.7619047619047615E-6</v>
      </c>
      <c r="P438" s="16">
        <f t="shared" si="2"/>
        <v>1.4249201532466244E-2</v>
      </c>
      <c r="Q438" s="16">
        <f t="shared" si="3"/>
        <v>-2.8915816298167384E-2</v>
      </c>
      <c r="R438" s="16">
        <f t="shared" si="4"/>
        <v>-2.1149333808062119E-3</v>
      </c>
      <c r="S438" s="16"/>
    </row>
    <row r="439" spans="2:19" ht="15.75" customHeight="1">
      <c r="B439" s="3" t="s">
        <v>553</v>
      </c>
      <c r="C439" s="3">
        <v>3025.17</v>
      </c>
      <c r="D439" s="3">
        <v>3049.17</v>
      </c>
      <c r="E439" s="3">
        <v>2998.61</v>
      </c>
      <c r="F439" s="3">
        <v>3044.31</v>
      </c>
      <c r="G439" s="3">
        <v>3044.31</v>
      </c>
      <c r="H439" s="3">
        <v>7297550000</v>
      </c>
      <c r="I439" s="16">
        <f t="shared" si="0"/>
        <v>4.8007678588045241E-3</v>
      </c>
      <c r="J439" s="16">
        <f t="shared" si="1"/>
        <v>1.2097935004187401</v>
      </c>
      <c r="K439" s="16">
        <f>JNJ!D438</f>
        <v>1.2038438614640528E-2</v>
      </c>
      <c r="L439" s="16">
        <f>JNJ!E438</f>
        <v>3.0336865308894132</v>
      </c>
      <c r="M439" s="16">
        <f>CSX!D438</f>
        <v>4.6208325277822251E-3</v>
      </c>
      <c r="N439" s="16">
        <f>CSX!E438</f>
        <v>1.1644497970011207</v>
      </c>
      <c r="O439" s="16">
        <f>'Q6'!C451/252</f>
        <v>4.7619047619047615E-6</v>
      </c>
      <c r="P439" s="16">
        <f t="shared" si="2"/>
        <v>1.2033676709878623E-2</v>
      </c>
      <c r="Q439" s="16">
        <f t="shared" si="3"/>
        <v>4.6160706230203201E-3</v>
      </c>
      <c r="R439" s="16">
        <f t="shared" si="4"/>
        <v>4.7960059540426191E-3</v>
      </c>
      <c r="S439" s="16"/>
    </row>
    <row r="440" spans="2:19" ht="15.75" customHeight="1">
      <c r="B440" s="3" t="s">
        <v>554</v>
      </c>
      <c r="C440" s="3">
        <v>3038.78</v>
      </c>
      <c r="D440" s="3">
        <v>3062.18</v>
      </c>
      <c r="E440" s="3">
        <v>3031.54</v>
      </c>
      <c r="F440" s="3">
        <v>3055.73</v>
      </c>
      <c r="G440" s="3">
        <v>3055.73</v>
      </c>
      <c r="H440" s="3">
        <v>4684170000</v>
      </c>
      <c r="I440" s="16">
        <f t="shared" si="0"/>
        <v>3.744242117017055E-3</v>
      </c>
      <c r="J440" s="16">
        <f t="shared" si="1"/>
        <v>0.94354901348829789</v>
      </c>
      <c r="K440" s="16">
        <f>JNJ!D439</f>
        <v>-1.0542863131883663E-2</v>
      </c>
      <c r="L440" s="16">
        <f>JNJ!E439</f>
        <v>-2.6568015092346831</v>
      </c>
      <c r="M440" s="16">
        <f>CSX!D439</f>
        <v>-1.0109668542045008E-2</v>
      </c>
      <c r="N440" s="16">
        <f>CSX!E439</f>
        <v>-2.5476364725953422</v>
      </c>
      <c r="O440" s="16">
        <f>'Q6'!C452/252</f>
        <v>5.1587301587301583E-6</v>
      </c>
      <c r="P440" s="16">
        <f t="shared" si="2"/>
        <v>-1.0548021862042394E-2</v>
      </c>
      <c r="Q440" s="16">
        <f t="shared" si="3"/>
        <v>-1.0114827272203739E-2</v>
      </c>
      <c r="R440" s="16">
        <f t="shared" si="4"/>
        <v>3.7390833868583247E-3</v>
      </c>
      <c r="S440" s="16"/>
    </row>
    <row r="441" spans="2:19" ht="15.75" customHeight="1">
      <c r="B441" s="3" t="s">
        <v>555</v>
      </c>
      <c r="C441" s="3">
        <v>3064.78</v>
      </c>
      <c r="D441" s="3">
        <v>3081.07</v>
      </c>
      <c r="E441" s="3">
        <v>3051.64</v>
      </c>
      <c r="F441" s="3">
        <v>3080.82</v>
      </c>
      <c r="G441" s="3">
        <v>3080.82</v>
      </c>
      <c r="H441" s="3">
        <v>5197150000</v>
      </c>
      <c r="I441" s="16">
        <f t="shared" si="0"/>
        <v>8.177278702023465E-3</v>
      </c>
      <c r="J441" s="16">
        <f t="shared" si="1"/>
        <v>2.0606742329099133</v>
      </c>
      <c r="K441" s="16">
        <f>JNJ!D440</f>
        <v>7.1759349495916398E-3</v>
      </c>
      <c r="L441" s="16">
        <f>JNJ!E440</f>
        <v>1.8083356072970933</v>
      </c>
      <c r="M441" s="16">
        <f>CSX!D440</f>
        <v>1.845694874095263E-2</v>
      </c>
      <c r="N441" s="16">
        <f>CSX!E440</f>
        <v>4.6511510827200624</v>
      </c>
      <c r="O441" s="16">
        <f>'Q6'!C453/252</f>
        <v>5.1587301587301583E-6</v>
      </c>
      <c r="P441" s="16">
        <f t="shared" si="2"/>
        <v>7.1707762194329096E-3</v>
      </c>
      <c r="Q441" s="16">
        <f t="shared" si="3"/>
        <v>1.84517900107939E-2</v>
      </c>
      <c r="R441" s="16">
        <f t="shared" si="4"/>
        <v>8.1721199718647348E-3</v>
      </c>
      <c r="S441" s="16"/>
    </row>
    <row r="442" spans="2:19" ht="15.75" customHeight="1">
      <c r="B442" s="3" t="s">
        <v>556</v>
      </c>
      <c r="C442" s="3">
        <v>3098.9</v>
      </c>
      <c r="D442" s="3">
        <v>3130.94</v>
      </c>
      <c r="E442" s="3">
        <v>3098.9</v>
      </c>
      <c r="F442" s="3">
        <v>3122.87</v>
      </c>
      <c r="G442" s="3">
        <v>3122.87</v>
      </c>
      <c r="H442" s="3">
        <v>6005560000</v>
      </c>
      <c r="I442" s="16">
        <f t="shared" si="0"/>
        <v>1.3556655475681826E-2</v>
      </c>
      <c r="J442" s="16">
        <f t="shared" si="1"/>
        <v>3.4162771798718201</v>
      </c>
      <c r="K442" s="16">
        <f>JNJ!D441</f>
        <v>2.6942933602339659E-3</v>
      </c>
      <c r="L442" s="16">
        <f>JNJ!E441</f>
        <v>0.67896192677895939</v>
      </c>
      <c r="M442" s="16">
        <f>CSX!D441</f>
        <v>3.3915449741970076E-2</v>
      </c>
      <c r="N442" s="16">
        <f>CSX!E441</f>
        <v>8.5466933349764584</v>
      </c>
      <c r="O442" s="16">
        <f>'Q6'!C454/252</f>
        <v>5.9523809523809525E-6</v>
      </c>
      <c r="P442" s="16">
        <f t="shared" si="2"/>
        <v>2.6883409792815851E-3</v>
      </c>
      <c r="Q442" s="16">
        <f t="shared" si="3"/>
        <v>3.3909497361017692E-2</v>
      </c>
      <c r="R442" s="16">
        <f t="shared" si="4"/>
        <v>1.3550703094729446E-2</v>
      </c>
      <c r="S442" s="16"/>
    </row>
    <row r="443" spans="2:19" ht="15.75" customHeight="1">
      <c r="B443" s="3" t="s">
        <v>557</v>
      </c>
      <c r="C443" s="3">
        <v>3111.56</v>
      </c>
      <c r="D443" s="3">
        <v>3128.91</v>
      </c>
      <c r="E443" s="3">
        <v>3090.41</v>
      </c>
      <c r="F443" s="3">
        <v>3112.35</v>
      </c>
      <c r="G443" s="3">
        <v>3112.35</v>
      </c>
      <c r="H443" s="3">
        <v>6451290000</v>
      </c>
      <c r="I443" s="16">
        <f t="shared" si="0"/>
        <v>-3.3743829350457951E-3</v>
      </c>
      <c r="J443" s="16">
        <f t="shared" si="1"/>
        <v>-0.85034449963154035</v>
      </c>
      <c r="K443" s="16">
        <f>JNJ!D442</f>
        <v>-1.3000335428124741E-2</v>
      </c>
      <c r="L443" s="16">
        <f>JNJ!E442</f>
        <v>-3.2760845278874346</v>
      </c>
      <c r="M443" s="16">
        <f>CSX!D442</f>
        <v>-8.4730908547179292E-3</v>
      </c>
      <c r="N443" s="16">
        <f>CSX!E442</f>
        <v>-2.1352188953889182</v>
      </c>
      <c r="O443" s="16">
        <f>'Q6'!C455/252</f>
        <v>5.5555555555555567E-6</v>
      </c>
      <c r="P443" s="16">
        <f t="shared" si="2"/>
        <v>-1.3005890983680296E-2</v>
      </c>
      <c r="Q443" s="16">
        <f t="shared" si="3"/>
        <v>-8.4786464102734847E-3</v>
      </c>
      <c r="R443" s="16">
        <f t="shared" si="4"/>
        <v>-3.3799384906013506E-3</v>
      </c>
      <c r="S443" s="16"/>
    </row>
    <row r="444" spans="2:19" ht="15.75" customHeight="1">
      <c r="B444" s="3" t="s">
        <v>558</v>
      </c>
      <c r="C444" s="3">
        <v>3163.84</v>
      </c>
      <c r="D444" s="3">
        <v>3211.72</v>
      </c>
      <c r="E444" s="3">
        <v>3163.84</v>
      </c>
      <c r="F444" s="3">
        <v>3193.93</v>
      </c>
      <c r="G444" s="3">
        <v>3193.93</v>
      </c>
      <c r="H444" s="3">
        <v>8639300000</v>
      </c>
      <c r="I444" s="16">
        <f t="shared" si="0"/>
        <v>2.5874065601552972E-2</v>
      </c>
      <c r="J444" s="16">
        <f t="shared" si="1"/>
        <v>6.5202645315913488</v>
      </c>
      <c r="K444" s="16">
        <f>JNJ!D443</f>
        <v>3.8770569153648115E-3</v>
      </c>
      <c r="L444" s="16">
        <f>JNJ!E443</f>
        <v>0.97701834267193255</v>
      </c>
      <c r="M444" s="16">
        <f>CSX!D443</f>
        <v>1.3948769783031681E-2</v>
      </c>
      <c r="N444" s="16">
        <f>CSX!E443</f>
        <v>3.5150899853239834</v>
      </c>
      <c r="O444" s="16">
        <f>'Q6'!C456/252</f>
        <v>5.1587301587301583E-6</v>
      </c>
      <c r="P444" s="16">
        <f t="shared" si="2"/>
        <v>3.8718981852060813E-3</v>
      </c>
      <c r="Q444" s="16">
        <f t="shared" si="3"/>
        <v>1.3943611052872951E-2</v>
      </c>
      <c r="R444" s="16">
        <f t="shared" si="4"/>
        <v>2.5868906871394242E-2</v>
      </c>
      <c r="S444" s="16"/>
    </row>
    <row r="445" spans="2:19" ht="15.75" customHeight="1">
      <c r="B445" s="3" t="s">
        <v>559</v>
      </c>
      <c r="C445" s="3">
        <v>3199.92</v>
      </c>
      <c r="D445" s="3">
        <v>3233.13</v>
      </c>
      <c r="E445" s="3">
        <v>3196</v>
      </c>
      <c r="F445" s="3">
        <v>3232.39</v>
      </c>
      <c r="G445" s="3">
        <v>3232.39</v>
      </c>
      <c r="H445" s="3">
        <v>8498300000</v>
      </c>
      <c r="I445" s="16">
        <f t="shared" si="0"/>
        <v>1.1969668235859062E-2</v>
      </c>
      <c r="J445" s="16">
        <f t="shared" si="1"/>
        <v>3.0163563954364836</v>
      </c>
      <c r="K445" s="16">
        <f>JNJ!D444</f>
        <v>-3.6044456606809739E-3</v>
      </c>
      <c r="L445" s="16">
        <f>JNJ!E444</f>
        <v>-0.90832030649160544</v>
      </c>
      <c r="M445" s="16">
        <f>CSX!D444</f>
        <v>-1.0039441776947381E-2</v>
      </c>
      <c r="N445" s="16">
        <f>CSX!E444</f>
        <v>-2.52993932779074</v>
      </c>
      <c r="O445" s="16">
        <f>'Q6'!C457/252</f>
        <v>5.5555555555555567E-6</v>
      </c>
      <c r="P445" s="16">
        <f t="shared" si="2"/>
        <v>-3.6100012162365294E-3</v>
      </c>
      <c r="Q445" s="16">
        <f t="shared" si="3"/>
        <v>-1.0044997332502937E-2</v>
      </c>
      <c r="R445" s="16">
        <f t="shared" si="4"/>
        <v>1.1964112680303507E-2</v>
      </c>
      <c r="S445" s="16"/>
    </row>
    <row r="446" spans="2:19" ht="15.75" customHeight="1">
      <c r="B446" s="3" t="s">
        <v>560</v>
      </c>
      <c r="C446" s="3">
        <v>3213.32</v>
      </c>
      <c r="D446" s="3">
        <v>3222.71</v>
      </c>
      <c r="E446" s="3">
        <v>3193.11</v>
      </c>
      <c r="F446" s="3">
        <v>3207.18</v>
      </c>
      <c r="G446" s="3">
        <v>3207.18</v>
      </c>
      <c r="H446" s="3">
        <v>6410930000</v>
      </c>
      <c r="I446" s="16">
        <f t="shared" si="0"/>
        <v>-7.8297553381980623E-3</v>
      </c>
      <c r="J446" s="16">
        <f t="shared" si="1"/>
        <v>-1.9730983452259117</v>
      </c>
      <c r="K446" s="16">
        <f>JNJ!D445</f>
        <v>-5.5341120505762427E-3</v>
      </c>
      <c r="L446" s="16">
        <f>JNJ!E445</f>
        <v>-1.3945962367452132</v>
      </c>
      <c r="M446" s="16">
        <f>CSX!D445</f>
        <v>-9.0547145677611646E-3</v>
      </c>
      <c r="N446" s="16">
        <f>CSX!E445</f>
        <v>-2.2817880710758134</v>
      </c>
      <c r="O446" s="16">
        <f>'Q6'!C458/252</f>
        <v>5.5555555555555567E-6</v>
      </c>
      <c r="P446" s="16">
        <f t="shared" si="2"/>
        <v>-5.5396676061317983E-3</v>
      </c>
      <c r="Q446" s="16">
        <f t="shared" si="3"/>
        <v>-9.0602701233167202E-3</v>
      </c>
      <c r="R446" s="16">
        <f t="shared" si="4"/>
        <v>-7.8353108937536178E-3</v>
      </c>
      <c r="S446" s="16"/>
    </row>
    <row r="447" spans="2:19" ht="15.75" customHeight="1">
      <c r="B447" s="3" t="s">
        <v>561</v>
      </c>
      <c r="C447" s="3">
        <v>3213.42</v>
      </c>
      <c r="D447" s="3">
        <v>3223.27</v>
      </c>
      <c r="E447" s="3">
        <v>3181.49</v>
      </c>
      <c r="F447" s="3">
        <v>3190.14</v>
      </c>
      <c r="G447" s="3">
        <v>3190.14</v>
      </c>
      <c r="H447" s="3">
        <v>6598870000</v>
      </c>
      <c r="I447" s="16">
        <f t="shared" si="0"/>
        <v>-5.3272433765708446E-3</v>
      </c>
      <c r="J447" s="16">
        <f t="shared" si="1"/>
        <v>-1.3424653308958527</v>
      </c>
      <c r="K447" s="16">
        <f>JNJ!D446</f>
        <v>1.2527386075292909E-2</v>
      </c>
      <c r="L447" s="16">
        <f>JNJ!E446</f>
        <v>3.156901290973813</v>
      </c>
      <c r="M447" s="16">
        <f>CSX!D446</f>
        <v>-5.0358798631446764E-3</v>
      </c>
      <c r="N447" s="16">
        <f>CSX!E446</f>
        <v>-1.2690417255124584</v>
      </c>
      <c r="O447" s="16">
        <f>'Q6'!C459/252</f>
        <v>5.9523809523809525E-6</v>
      </c>
      <c r="P447" s="16">
        <f t="shared" si="2"/>
        <v>1.2521433694340528E-2</v>
      </c>
      <c r="Q447" s="16">
        <f t="shared" si="3"/>
        <v>-5.0418322440970572E-3</v>
      </c>
      <c r="R447" s="16">
        <f t="shared" si="4"/>
        <v>-5.3331957575232253E-3</v>
      </c>
      <c r="S447" s="16"/>
    </row>
    <row r="448" spans="2:19" ht="15.75" customHeight="1">
      <c r="B448" s="3" t="s">
        <v>562</v>
      </c>
      <c r="C448" s="3">
        <v>3123.53</v>
      </c>
      <c r="D448" s="3">
        <v>3123.53</v>
      </c>
      <c r="E448" s="3">
        <v>2999.49</v>
      </c>
      <c r="F448" s="3">
        <v>3002.1</v>
      </c>
      <c r="G448" s="3">
        <v>3002.1</v>
      </c>
      <c r="H448" s="3">
        <v>7037320000</v>
      </c>
      <c r="I448" s="16">
        <f t="shared" si="0"/>
        <v>-6.0752759198692892E-2</v>
      </c>
      <c r="J448" s="16">
        <f t="shared" si="1"/>
        <v>-15.309695318070609</v>
      </c>
      <c r="K448" s="16">
        <f>JNJ!D447</f>
        <v>-4.8022904283226552E-2</v>
      </c>
      <c r="L448" s="16">
        <f>JNJ!E447</f>
        <v>-12.101771879373091</v>
      </c>
      <c r="M448" s="16">
        <f>CSX!D447</f>
        <v>-7.0660809011222278E-2</v>
      </c>
      <c r="N448" s="16">
        <f>CSX!E447</f>
        <v>-17.806523870828013</v>
      </c>
      <c r="O448" s="16">
        <f>'Q6'!C460/252</f>
        <v>5.5555555555555567E-6</v>
      </c>
      <c r="P448" s="16">
        <f t="shared" si="2"/>
        <v>-4.8028459838782109E-2</v>
      </c>
      <c r="Q448" s="16">
        <f t="shared" si="3"/>
        <v>-7.0666364566777828E-2</v>
      </c>
      <c r="R448" s="16">
        <f t="shared" si="4"/>
        <v>-6.0758314754248449E-2</v>
      </c>
      <c r="S448" s="16"/>
    </row>
    <row r="449" spans="2:19" ht="15.75" customHeight="1">
      <c r="B449" s="3" t="s">
        <v>563</v>
      </c>
      <c r="C449" s="3">
        <v>3071.04</v>
      </c>
      <c r="D449" s="3">
        <v>3088.42</v>
      </c>
      <c r="E449" s="3">
        <v>2984.47</v>
      </c>
      <c r="F449" s="3">
        <v>3041.31</v>
      </c>
      <c r="G449" s="3">
        <v>3041.31</v>
      </c>
      <c r="H449" s="3">
        <v>5845330000</v>
      </c>
      <c r="I449" s="16">
        <f t="shared" si="0"/>
        <v>1.2976299868566436E-2</v>
      </c>
      <c r="J449" s="16">
        <f t="shared" si="1"/>
        <v>3.270027566878742</v>
      </c>
      <c r="K449" s="16">
        <f>JNJ!D448</f>
        <v>9.0454414623445042E-3</v>
      </c>
      <c r="L449" s="16">
        <f>JNJ!E448</f>
        <v>2.2794512485108149</v>
      </c>
      <c r="M449" s="16">
        <f>CSX!D448</f>
        <v>1.8570032124223975E-2</v>
      </c>
      <c r="N449" s="16">
        <f>CSX!E448</f>
        <v>4.6796480953044419</v>
      </c>
      <c r="O449" s="16">
        <f>'Q6'!C461/252</f>
        <v>5.1587301587301583E-6</v>
      </c>
      <c r="P449" s="16">
        <f t="shared" si="2"/>
        <v>9.040282732185774E-3</v>
      </c>
      <c r="Q449" s="16">
        <f t="shared" si="3"/>
        <v>1.8564873394065245E-2</v>
      </c>
      <c r="R449" s="16">
        <f t="shared" si="4"/>
        <v>1.2971141138407706E-2</v>
      </c>
      <c r="S449" s="16"/>
    </row>
    <row r="450" spans="2:19" ht="15.75" customHeight="1">
      <c r="B450" s="3" t="s">
        <v>564</v>
      </c>
      <c r="C450" s="3">
        <v>2993.76</v>
      </c>
      <c r="D450" s="3">
        <v>3079.76</v>
      </c>
      <c r="E450" s="3">
        <v>2965.66</v>
      </c>
      <c r="F450" s="3">
        <v>3066.59</v>
      </c>
      <c r="G450" s="3">
        <v>3066.59</v>
      </c>
      <c r="H450" s="3">
        <v>5757480000</v>
      </c>
      <c r="I450" s="16">
        <f t="shared" si="0"/>
        <v>8.277851423430304E-3</v>
      </c>
      <c r="J450" s="16">
        <f t="shared" si="1"/>
        <v>2.0860185587044366</v>
      </c>
      <c r="K450" s="16">
        <f>JNJ!D449</f>
        <v>-6.3513823960193519E-3</v>
      </c>
      <c r="L450" s="16">
        <f>JNJ!E449</f>
        <v>-1.6005483637968767</v>
      </c>
      <c r="M450" s="16">
        <f>CSX!D449</f>
        <v>8.3025189375109092E-3</v>
      </c>
      <c r="N450" s="16">
        <f>CSX!E449</f>
        <v>2.0922347722527492</v>
      </c>
      <c r="O450" s="16">
        <f>'Q6'!C462/252</f>
        <v>5.1587301587301583E-6</v>
      </c>
      <c r="P450" s="16">
        <f t="shared" si="2"/>
        <v>-6.3565411261780821E-3</v>
      </c>
      <c r="Q450" s="16">
        <f t="shared" si="3"/>
        <v>8.297360207352179E-3</v>
      </c>
      <c r="R450" s="16">
        <f t="shared" si="4"/>
        <v>8.2726926932715737E-3</v>
      </c>
      <c r="S450" s="16"/>
    </row>
    <row r="451" spans="2:19" ht="15.75" customHeight="1">
      <c r="B451" s="3" t="s">
        <v>565</v>
      </c>
      <c r="C451" s="3">
        <v>3131</v>
      </c>
      <c r="D451" s="3">
        <v>3153.45</v>
      </c>
      <c r="E451" s="3">
        <v>3076.06</v>
      </c>
      <c r="F451" s="3">
        <v>3124.74</v>
      </c>
      <c r="G451" s="3">
        <v>3124.74</v>
      </c>
      <c r="H451" s="3">
        <v>5845810000</v>
      </c>
      <c r="I451" s="16">
        <f t="shared" si="0"/>
        <v>1.878488465267299E-2</v>
      </c>
      <c r="J451" s="16">
        <f t="shared" si="1"/>
        <v>4.7337909324735934</v>
      </c>
      <c r="K451" s="16">
        <f>JNJ!D450</f>
        <v>2.2471288288570888E-2</v>
      </c>
      <c r="L451" s="16">
        <f>JNJ!E450</f>
        <v>5.6627646487198637</v>
      </c>
      <c r="M451" s="16">
        <f>CSX!D450</f>
        <v>2.9889374195927838E-3</v>
      </c>
      <c r="N451" s="16">
        <f>CSX!E450</f>
        <v>0.75321222973738156</v>
      </c>
      <c r="O451" s="16">
        <f>'Q6'!C463/252</f>
        <v>5.1587301587301583E-6</v>
      </c>
      <c r="P451" s="16">
        <f t="shared" si="2"/>
        <v>2.2466129558412158E-2</v>
      </c>
      <c r="Q451" s="16">
        <f t="shared" si="3"/>
        <v>2.9837786894340535E-3</v>
      </c>
      <c r="R451" s="16">
        <f t="shared" si="4"/>
        <v>1.877972592251426E-2</v>
      </c>
      <c r="S451" s="16"/>
    </row>
    <row r="452" spans="2:19" ht="15.75" customHeight="1">
      <c r="B452" s="3" t="s">
        <v>566</v>
      </c>
      <c r="C452" s="3">
        <v>3136.13</v>
      </c>
      <c r="D452" s="3">
        <v>3141.16</v>
      </c>
      <c r="E452" s="3">
        <v>3108.03</v>
      </c>
      <c r="F452" s="3">
        <v>3113.49</v>
      </c>
      <c r="G452" s="3">
        <v>3113.49</v>
      </c>
      <c r="H452" s="3">
        <v>4560450000</v>
      </c>
      <c r="I452" s="16">
        <f t="shared" si="0"/>
        <v>-3.6067962213368692E-3</v>
      </c>
      <c r="J452" s="16">
        <f t="shared" si="1"/>
        <v>-0.90891264777689107</v>
      </c>
      <c r="K452" s="16">
        <f>JNJ!D451</f>
        <v>-3.0502815614360176E-3</v>
      </c>
      <c r="L452" s="16">
        <f>JNJ!E451</f>
        <v>-0.76867095348187642</v>
      </c>
      <c r="M452" s="16">
        <f>CSX!D451</f>
        <v>-6.5592117056562909E-3</v>
      </c>
      <c r="N452" s="16">
        <f>CSX!E451</f>
        <v>-1.6529213498253854</v>
      </c>
      <c r="O452" s="16">
        <f>'Q6'!C464/252</f>
        <v>5.5555555555555567E-6</v>
      </c>
      <c r="P452" s="16">
        <f t="shared" si="2"/>
        <v>-3.0558371169915732E-3</v>
      </c>
      <c r="Q452" s="16">
        <f t="shared" si="3"/>
        <v>-6.5647672612118464E-3</v>
      </c>
      <c r="R452" s="16">
        <f t="shared" si="4"/>
        <v>-3.6123517768924247E-3</v>
      </c>
      <c r="S452" s="16"/>
    </row>
    <row r="453" spans="2:19" ht="15.75" customHeight="1">
      <c r="B453" s="3" t="s">
        <v>567</v>
      </c>
      <c r="C453" s="3">
        <v>3101.64</v>
      </c>
      <c r="D453" s="3">
        <v>3120</v>
      </c>
      <c r="E453" s="3">
        <v>3093.51</v>
      </c>
      <c r="F453" s="3">
        <v>3115.34</v>
      </c>
      <c r="G453" s="3">
        <v>3115.34</v>
      </c>
      <c r="H453" s="3">
        <v>4448690000</v>
      </c>
      <c r="I453" s="16">
        <f t="shared" si="0"/>
        <v>5.9401205504019245E-4</v>
      </c>
      <c r="J453" s="16">
        <f t="shared" si="1"/>
        <v>0.1496910378701285</v>
      </c>
      <c r="K453" s="16">
        <f>JNJ!D452</f>
        <v>-4.2444439698635893E-3</v>
      </c>
      <c r="L453" s="16">
        <f>JNJ!E452</f>
        <v>-1.0695998804056246</v>
      </c>
      <c r="M453" s="16">
        <f>CSX!D452</f>
        <v>-6.1705652848938163E-3</v>
      </c>
      <c r="N453" s="16">
        <f>CSX!E452</f>
        <v>-1.5549824517932418</v>
      </c>
      <c r="O453" s="16">
        <f>'Q6'!C465/252</f>
        <v>4.7619047619047615E-6</v>
      </c>
      <c r="P453" s="16">
        <f t="shared" si="2"/>
        <v>-4.2492058746254942E-3</v>
      </c>
      <c r="Q453" s="16">
        <f t="shared" si="3"/>
        <v>-6.1753271896557212E-3</v>
      </c>
      <c r="R453" s="16">
        <f t="shared" si="4"/>
        <v>5.8925015027828768E-4</v>
      </c>
      <c r="S453" s="16"/>
    </row>
    <row r="454" spans="2:19" ht="15.75" customHeight="1">
      <c r="B454" s="3" t="s">
        <v>568</v>
      </c>
      <c r="C454" s="3">
        <v>3140.29</v>
      </c>
      <c r="D454" s="3">
        <v>3155.53</v>
      </c>
      <c r="E454" s="3">
        <v>3083.11</v>
      </c>
      <c r="F454" s="3">
        <v>3097.74</v>
      </c>
      <c r="G454" s="3">
        <v>3097.74</v>
      </c>
      <c r="H454" s="3">
        <v>8346650000</v>
      </c>
      <c r="I454" s="16">
        <f t="shared" si="0"/>
        <v>-5.6654822009647747E-3</v>
      </c>
      <c r="J454" s="16">
        <f t="shared" si="1"/>
        <v>-1.4277015146431231</v>
      </c>
      <c r="K454" s="16">
        <f>JNJ!D453</f>
        <v>2.9242333920116107E-3</v>
      </c>
      <c r="L454" s="16">
        <f>JNJ!E453</f>
        <v>0.73690681478692588</v>
      </c>
      <c r="M454" s="16">
        <f>CSX!D453</f>
        <v>-2.1534343065928364E-2</v>
      </c>
      <c r="N454" s="16">
        <f>CSX!E453</f>
        <v>-5.4266544526139482</v>
      </c>
      <c r="O454" s="16">
        <f>'Q6'!C466/252</f>
        <v>4.3650793650793657E-6</v>
      </c>
      <c r="P454" s="16">
        <f t="shared" si="2"/>
        <v>2.9198683126465314E-3</v>
      </c>
      <c r="Q454" s="16">
        <f t="shared" si="3"/>
        <v>-2.1538708145293444E-2</v>
      </c>
      <c r="R454" s="16">
        <f t="shared" si="4"/>
        <v>-5.6698472803298544E-3</v>
      </c>
      <c r="S454" s="16"/>
    </row>
    <row r="455" spans="2:19" ht="15.75" customHeight="1">
      <c r="B455" s="3" t="s">
        <v>569</v>
      </c>
      <c r="C455" s="3">
        <v>3094.42</v>
      </c>
      <c r="D455" s="3">
        <v>3120.92</v>
      </c>
      <c r="E455" s="3">
        <v>3079.39</v>
      </c>
      <c r="F455" s="3">
        <v>3117.86</v>
      </c>
      <c r="G455" s="3">
        <v>3117.86</v>
      </c>
      <c r="H455" s="3">
        <v>4686690000</v>
      </c>
      <c r="I455" s="16">
        <f t="shared" si="0"/>
        <v>6.4740556904391263E-3</v>
      </c>
      <c r="J455" s="16">
        <f t="shared" si="1"/>
        <v>1.6314620339906598</v>
      </c>
      <c r="K455" s="16">
        <f>JNJ!D454</f>
        <v>-3.0638981340654812E-3</v>
      </c>
      <c r="L455" s="16">
        <f>JNJ!E454</f>
        <v>-0.77210232978450122</v>
      </c>
      <c r="M455" s="16">
        <f>CSX!D454</f>
        <v>8.9318002930189443E-3</v>
      </c>
      <c r="N455" s="16">
        <f>CSX!E454</f>
        <v>2.2508136738407738</v>
      </c>
      <c r="O455" s="16">
        <f>'Q6'!C467/252</f>
        <v>5.1587301587301583E-6</v>
      </c>
      <c r="P455" s="16">
        <f t="shared" si="2"/>
        <v>-3.0690568642242114E-3</v>
      </c>
      <c r="Q455" s="16">
        <f t="shared" si="3"/>
        <v>8.9266415628602141E-3</v>
      </c>
      <c r="R455" s="16">
        <f t="shared" si="4"/>
        <v>6.468896960280396E-3</v>
      </c>
      <c r="S455" s="16"/>
    </row>
    <row r="456" spans="2:19" ht="15.75" customHeight="1">
      <c r="B456" s="3" t="s">
        <v>570</v>
      </c>
      <c r="C456" s="3">
        <v>3138.7</v>
      </c>
      <c r="D456" s="3">
        <v>3154.9</v>
      </c>
      <c r="E456" s="3">
        <v>3127.12</v>
      </c>
      <c r="F456" s="3">
        <v>3131.29</v>
      </c>
      <c r="G456" s="3">
        <v>3131.29</v>
      </c>
      <c r="H456" s="3">
        <v>4711850000</v>
      </c>
      <c r="I456" s="16">
        <f t="shared" si="0"/>
        <v>4.2981911703125365E-3</v>
      </c>
      <c r="J456" s="16">
        <f t="shared" si="1"/>
        <v>1.0831441749187591</v>
      </c>
      <c r="K456" s="16">
        <f>JNJ!D455</f>
        <v>-3.7030293339045109E-3</v>
      </c>
      <c r="L456" s="16">
        <f>JNJ!E455</f>
        <v>-0.93316339214393673</v>
      </c>
      <c r="M456" s="16">
        <f>CSX!D455</f>
        <v>1.2026652763587862E-2</v>
      </c>
      <c r="N456" s="16">
        <f>CSX!E455</f>
        <v>3.0307164964241413</v>
      </c>
      <c r="O456" s="16">
        <f>'Q6'!C468/252</f>
        <v>4.7619047619047615E-6</v>
      </c>
      <c r="P456" s="16">
        <f t="shared" si="2"/>
        <v>-3.7077912386664154E-3</v>
      </c>
      <c r="Q456" s="16">
        <f t="shared" si="3"/>
        <v>1.2021890858825957E-2</v>
      </c>
      <c r="R456" s="16">
        <f t="shared" si="4"/>
        <v>4.2934292655506315E-3</v>
      </c>
      <c r="S456" s="16"/>
    </row>
    <row r="457" spans="2:19" ht="15.75" customHeight="1">
      <c r="B457" s="3" t="s">
        <v>571</v>
      </c>
      <c r="C457" s="3">
        <v>3114.4</v>
      </c>
      <c r="D457" s="3">
        <v>3115.01</v>
      </c>
      <c r="E457" s="3">
        <v>3032.13</v>
      </c>
      <c r="F457" s="3">
        <v>3050.33</v>
      </c>
      <c r="G457" s="3">
        <v>3050.33</v>
      </c>
      <c r="H457" s="3">
        <v>5597680000</v>
      </c>
      <c r="I457" s="16">
        <f t="shared" si="0"/>
        <v>-2.6195278732754491E-2</v>
      </c>
      <c r="J457" s="16">
        <f t="shared" si="1"/>
        <v>-6.6012102406541322</v>
      </c>
      <c r="K457" s="16">
        <f>JNJ!D456</f>
        <v>-2.1509012356284798E-2</v>
      </c>
      <c r="L457" s="16">
        <f>JNJ!E456</f>
        <v>-5.4202711137837687</v>
      </c>
      <c r="M457" s="16">
        <f>CSX!D456</f>
        <v>-2.8191448673614158E-2</v>
      </c>
      <c r="N457" s="16">
        <f>CSX!E456</f>
        <v>-7.1042450657507681</v>
      </c>
      <c r="O457" s="16">
        <f>'Q6'!C469/252</f>
        <v>4.3650793650793657E-6</v>
      </c>
      <c r="P457" s="16">
        <f t="shared" si="2"/>
        <v>-2.1513377435649877E-2</v>
      </c>
      <c r="Q457" s="16">
        <f t="shared" si="3"/>
        <v>-2.8195813752979238E-2</v>
      </c>
      <c r="R457" s="16">
        <f t="shared" si="4"/>
        <v>-2.6199643812119571E-2</v>
      </c>
      <c r="S457" s="16"/>
    </row>
    <row r="458" spans="2:19" ht="15.75" customHeight="1">
      <c r="B458" s="3" t="s">
        <v>572</v>
      </c>
      <c r="C458" s="3">
        <v>3046.6</v>
      </c>
      <c r="D458" s="3">
        <v>3086.25</v>
      </c>
      <c r="E458" s="3">
        <v>3024.01</v>
      </c>
      <c r="F458" s="3">
        <v>3083.76</v>
      </c>
      <c r="G458" s="3">
        <v>3083.76</v>
      </c>
      <c r="H458" s="3">
        <v>4847690000</v>
      </c>
      <c r="I458" s="16">
        <f t="shared" si="0"/>
        <v>1.0899850173409288E-2</v>
      </c>
      <c r="J458" s="16">
        <f t="shared" si="1"/>
        <v>2.7467622436991403</v>
      </c>
      <c r="K458" s="16">
        <f>JNJ!D457</f>
        <v>-1.0736654550967692E-3</v>
      </c>
      <c r="L458" s="16">
        <f>JNJ!E457</f>
        <v>-0.27056369468438585</v>
      </c>
      <c r="M458" s="16">
        <f>CSX!D457</f>
        <v>1.0610060532351131E-2</v>
      </c>
      <c r="N458" s="16">
        <f>CSX!E457</f>
        <v>2.673735254152485</v>
      </c>
      <c r="O458" s="16">
        <f>'Q6'!C470/252</f>
        <v>5.1587301587301583E-6</v>
      </c>
      <c r="P458" s="16">
        <f t="shared" si="2"/>
        <v>-1.0788241852554995E-3</v>
      </c>
      <c r="Q458" s="16">
        <f t="shared" si="3"/>
        <v>1.0604901802192401E-2</v>
      </c>
      <c r="R458" s="16">
        <f t="shared" si="4"/>
        <v>1.0894691443250558E-2</v>
      </c>
      <c r="S458" s="16"/>
    </row>
    <row r="459" spans="2:19" ht="15.75" customHeight="1">
      <c r="B459" s="3" t="s">
        <v>573</v>
      </c>
      <c r="C459" s="3">
        <v>3073.2</v>
      </c>
      <c r="D459" s="3">
        <v>3073.73</v>
      </c>
      <c r="E459" s="3">
        <v>3004.63</v>
      </c>
      <c r="F459" s="3">
        <v>3009.05</v>
      </c>
      <c r="G459" s="3">
        <v>3009.05</v>
      </c>
      <c r="H459" s="3">
        <v>8107850000</v>
      </c>
      <c r="I459" s="16">
        <f t="shared" si="0"/>
        <v>-2.4525217335129464E-2</v>
      </c>
      <c r="J459" s="16">
        <f t="shared" si="1"/>
        <v>-6.1803547684526254</v>
      </c>
      <c r="K459" s="16">
        <f>JNJ!D458</f>
        <v>-1.3406583531928182E-2</v>
      </c>
      <c r="L459" s="16">
        <f>JNJ!E458</f>
        <v>-3.378459050045902</v>
      </c>
      <c r="M459" s="16">
        <f>CSX!D458</f>
        <v>-3.4447482882735428E-2</v>
      </c>
      <c r="N459" s="16">
        <f>CSX!E458</f>
        <v>-8.6807656864493286</v>
      </c>
      <c r="O459" s="16">
        <f>'Q6'!C471/252</f>
        <v>4.7619047619047615E-6</v>
      </c>
      <c r="P459" s="16">
        <f t="shared" si="2"/>
        <v>-1.3411345436690087E-2</v>
      </c>
      <c r="Q459" s="16">
        <f t="shared" si="3"/>
        <v>-3.4452244787497331E-2</v>
      </c>
      <c r="R459" s="16">
        <f t="shared" si="4"/>
        <v>-2.4529979239891368E-2</v>
      </c>
      <c r="S459" s="16"/>
    </row>
    <row r="460" spans="2:19" ht="15.75" customHeight="1">
      <c r="B460" s="3" t="s">
        <v>574</v>
      </c>
      <c r="C460" s="3">
        <v>3018.59</v>
      </c>
      <c r="D460" s="3">
        <v>3053.89</v>
      </c>
      <c r="E460" s="3">
        <v>2999.74</v>
      </c>
      <c r="F460" s="3">
        <v>3053.24</v>
      </c>
      <c r="G460" s="3">
        <v>3053.24</v>
      </c>
      <c r="H460" s="3">
        <v>4473970000</v>
      </c>
      <c r="I460" s="16">
        <f t="shared" si="0"/>
        <v>1.4578907539069857E-2</v>
      </c>
      <c r="J460" s="16">
        <f t="shared" si="1"/>
        <v>3.6738846998456038</v>
      </c>
      <c r="K460" s="16">
        <f>JNJ!D459</f>
        <v>8.8855600073100612E-3</v>
      </c>
      <c r="L460" s="16">
        <f>JNJ!E459</f>
        <v>2.2391611218421352</v>
      </c>
      <c r="M460" s="16">
        <f>CSX!D459</f>
        <v>3.8543408253091209E-2</v>
      </c>
      <c r="N460" s="16">
        <f>CSX!E459</f>
        <v>9.7129388797789851</v>
      </c>
      <c r="O460" s="16">
        <f>'Q6'!C472/252</f>
        <v>5.1587301587301583E-6</v>
      </c>
      <c r="P460" s="16">
        <f t="shared" si="2"/>
        <v>8.880401277151331E-3</v>
      </c>
      <c r="Q460" s="16">
        <f t="shared" si="3"/>
        <v>3.8538249522932479E-2</v>
      </c>
      <c r="R460" s="16">
        <f t="shared" si="4"/>
        <v>1.4573748808911127E-2</v>
      </c>
      <c r="S460" s="16"/>
    </row>
    <row r="461" spans="2:19" ht="15.75" customHeight="1">
      <c r="B461" s="3" t="s">
        <v>575</v>
      </c>
      <c r="C461" s="3">
        <v>3050.2</v>
      </c>
      <c r="D461" s="3">
        <v>3111.51</v>
      </c>
      <c r="E461" s="3">
        <v>3047.83</v>
      </c>
      <c r="F461" s="3">
        <v>3100.29</v>
      </c>
      <c r="G461" s="3">
        <v>3100.29</v>
      </c>
      <c r="H461" s="3">
        <v>4705850000</v>
      </c>
      <c r="I461" s="16">
        <f t="shared" si="0"/>
        <v>1.529233363768146E-2</v>
      </c>
      <c r="J461" s="16">
        <f t="shared" si="1"/>
        <v>3.8536680766957279</v>
      </c>
      <c r="K461" s="16">
        <f>JNJ!D460</f>
        <v>1.1370882209077242E-2</v>
      </c>
      <c r="L461" s="16">
        <f>JNJ!E460</f>
        <v>2.8654623166874651</v>
      </c>
      <c r="M461" s="16">
        <f>CSX!D460</f>
        <v>1.7940430083539117E-2</v>
      </c>
      <c r="N461" s="16">
        <f>CSX!E460</f>
        <v>4.5209883810518576</v>
      </c>
      <c r="O461" s="16">
        <f>'Q6'!C473/252</f>
        <v>4.7619047619047615E-6</v>
      </c>
      <c r="P461" s="16">
        <f t="shared" si="2"/>
        <v>1.1366120304315337E-2</v>
      </c>
      <c r="Q461" s="16">
        <f t="shared" si="3"/>
        <v>1.7935668178777214E-2</v>
      </c>
      <c r="R461" s="16">
        <f t="shared" si="4"/>
        <v>1.5287571732919555E-2</v>
      </c>
      <c r="S461" s="16"/>
    </row>
    <row r="462" spans="2:19" ht="15.75" customHeight="1">
      <c r="B462" s="3" t="s">
        <v>576</v>
      </c>
      <c r="C462" s="3">
        <v>3105.92</v>
      </c>
      <c r="D462" s="3">
        <v>3128.44</v>
      </c>
      <c r="E462" s="3">
        <v>3101.17</v>
      </c>
      <c r="F462" s="3">
        <v>3115.86</v>
      </c>
      <c r="G462" s="3">
        <v>3115.86</v>
      </c>
      <c r="H462" s="3">
        <v>4449230000</v>
      </c>
      <c r="I462" s="16">
        <f t="shared" si="0"/>
        <v>5.0095420996641308E-3</v>
      </c>
      <c r="J462" s="16">
        <f t="shared" si="1"/>
        <v>1.2624046091153609</v>
      </c>
      <c r="K462" s="16">
        <f>JNJ!D461</f>
        <v>-1.7791351260324501E-3</v>
      </c>
      <c r="L462" s="16">
        <f>JNJ!E461</f>
        <v>-0.44834205176017744</v>
      </c>
      <c r="M462" s="16">
        <f>CSX!D461</f>
        <v>-2.1743170204713353E-2</v>
      </c>
      <c r="N462" s="16">
        <f>CSX!E461</f>
        <v>-5.4792788915877653</v>
      </c>
      <c r="O462" s="16">
        <f>'Q6'!C474/252</f>
        <v>4.7619047619047615E-6</v>
      </c>
      <c r="P462" s="16">
        <f t="shared" si="2"/>
        <v>-1.7838970307943549E-3</v>
      </c>
      <c r="Q462" s="16">
        <f t="shared" si="3"/>
        <v>-2.1747932109475256E-2</v>
      </c>
      <c r="R462" s="16">
        <f t="shared" si="4"/>
        <v>5.0047801949022258E-3</v>
      </c>
      <c r="S462" s="16"/>
    </row>
    <row r="463" spans="2:19" ht="15.75" customHeight="1">
      <c r="B463" s="3" t="s">
        <v>577</v>
      </c>
      <c r="C463" s="3">
        <v>3143.64</v>
      </c>
      <c r="D463" s="3">
        <v>3165.81</v>
      </c>
      <c r="E463" s="3">
        <v>3124.52</v>
      </c>
      <c r="F463" s="3">
        <v>3130.01</v>
      </c>
      <c r="G463" s="3">
        <v>3130.01</v>
      </c>
      <c r="H463" s="3">
        <v>4197720000</v>
      </c>
      <c r="I463" s="16">
        <f t="shared" si="0"/>
        <v>4.5310018326532803E-3</v>
      </c>
      <c r="J463" s="16">
        <f t="shared" si="1"/>
        <v>1.1418124618286267</v>
      </c>
      <c r="K463" s="16">
        <f>JNJ!D462</f>
        <v>4.19415249763573E-3</v>
      </c>
      <c r="L463" s="16">
        <f>JNJ!E462</f>
        <v>1.056926429404204</v>
      </c>
      <c r="M463" s="16">
        <f>CSX!D462</f>
        <v>9.0445990329916792E-3</v>
      </c>
      <c r="N463" s="16">
        <f>CSX!E462</f>
        <v>2.2792389563139031</v>
      </c>
      <c r="O463" s="16">
        <f>'Q6'!C475/252</f>
        <v>4.3650793650793657E-6</v>
      </c>
      <c r="P463" s="16">
        <f t="shared" si="2"/>
        <v>4.1897874182706503E-3</v>
      </c>
      <c r="Q463" s="16">
        <f t="shared" si="3"/>
        <v>9.0402339536265995E-3</v>
      </c>
      <c r="R463" s="16">
        <f t="shared" si="4"/>
        <v>4.5266367532882006E-3</v>
      </c>
      <c r="S463" s="16"/>
    </row>
    <row r="464" spans="2:19" ht="15.75" customHeight="1">
      <c r="B464" s="3" t="s">
        <v>578</v>
      </c>
      <c r="C464" s="3">
        <v>3155.29</v>
      </c>
      <c r="D464" s="3">
        <v>3182.59</v>
      </c>
      <c r="E464" s="3">
        <v>3155.29</v>
      </c>
      <c r="F464" s="3">
        <v>3179.72</v>
      </c>
      <c r="G464" s="3">
        <v>3179.72</v>
      </c>
      <c r="H464" s="3">
        <v>4759160000</v>
      </c>
      <c r="I464" s="16">
        <f t="shared" si="0"/>
        <v>1.5756943165826313E-2</v>
      </c>
      <c r="J464" s="16">
        <f t="shared" si="1"/>
        <v>3.970749677788231</v>
      </c>
      <c r="K464" s="16">
        <f>JNJ!D463</f>
        <v>1.4157536809279E-2</v>
      </c>
      <c r="L464" s="16">
        <f>JNJ!E463</f>
        <v>3.5676992759383079</v>
      </c>
      <c r="M464" s="16">
        <f>CSX!D463</f>
        <v>1.9984810507213333E-2</v>
      </c>
      <c r="N464" s="16">
        <f>CSX!E463</f>
        <v>5.0361722478177597</v>
      </c>
      <c r="O464" s="16">
        <f>'Q6'!C476/252</f>
        <v>4.3650793650793657E-6</v>
      </c>
      <c r="P464" s="16">
        <f t="shared" si="2"/>
        <v>1.415317172991392E-2</v>
      </c>
      <c r="Q464" s="16">
        <f t="shared" si="3"/>
        <v>1.9980445427848253E-2</v>
      </c>
      <c r="R464" s="16">
        <f t="shared" si="4"/>
        <v>1.5752578086461234E-2</v>
      </c>
      <c r="S464" s="16"/>
    </row>
    <row r="465" spans="2:19" ht="15.75" customHeight="1">
      <c r="B465" s="3" t="s">
        <v>579</v>
      </c>
      <c r="C465" s="3">
        <v>3166.44</v>
      </c>
      <c r="D465" s="3">
        <v>3184.15</v>
      </c>
      <c r="E465" s="3">
        <v>3142.93</v>
      </c>
      <c r="F465" s="3">
        <v>3145.32</v>
      </c>
      <c r="G465" s="3">
        <v>3145.32</v>
      </c>
      <c r="H465" s="3">
        <v>4571330000</v>
      </c>
      <c r="I465" s="16">
        <f t="shared" si="0"/>
        <v>-1.0877508816987262E-2</v>
      </c>
      <c r="J465" s="16">
        <f t="shared" si="1"/>
        <v>-2.7411322218807901</v>
      </c>
      <c r="K465" s="16">
        <f>JNJ!D464</f>
        <v>-9.0959727671838047E-4</v>
      </c>
      <c r="L465" s="16">
        <f>JNJ!E464</f>
        <v>-0.22921851373303187</v>
      </c>
      <c r="M465" s="16">
        <f>CSX!D464</f>
        <v>-2.4934545619028223E-2</v>
      </c>
      <c r="N465" s="16">
        <f>CSX!E464</f>
        <v>-6.2835054959951124</v>
      </c>
      <c r="O465" s="16">
        <f>'Q6'!C477/252</f>
        <v>3.9682539682539681E-6</v>
      </c>
      <c r="P465" s="16">
        <f t="shared" si="2"/>
        <v>-9.1356553068663447E-4</v>
      </c>
      <c r="Q465" s="16">
        <f t="shared" si="3"/>
        <v>-2.4938513872996476E-2</v>
      </c>
      <c r="R465" s="16">
        <f t="shared" si="4"/>
        <v>-1.0881477070955516E-2</v>
      </c>
      <c r="S465" s="16"/>
    </row>
    <row r="466" spans="2:19" ht="15.75" customHeight="1">
      <c r="B466" s="3" t="s">
        <v>580</v>
      </c>
      <c r="C466" s="3">
        <v>3153.07</v>
      </c>
      <c r="D466" s="3">
        <v>3171.8</v>
      </c>
      <c r="E466" s="3">
        <v>3136.53</v>
      </c>
      <c r="F466" s="3">
        <v>3169.94</v>
      </c>
      <c r="G466" s="3">
        <v>3169.94</v>
      </c>
      <c r="H466" s="3">
        <v>4937310000</v>
      </c>
      <c r="I466" s="16">
        <f t="shared" si="0"/>
        <v>7.7970264812917862E-3</v>
      </c>
      <c r="J466" s="16">
        <f t="shared" si="1"/>
        <v>1.9648506732855302</v>
      </c>
      <c r="K466" s="16">
        <f>JNJ!D465</f>
        <v>2.9355584777854115E-3</v>
      </c>
      <c r="L466" s="16">
        <f>JNJ!E465</f>
        <v>0.73976073640192375</v>
      </c>
      <c r="M466" s="16">
        <f>CSX!D465</f>
        <v>8.4288936510202288E-3</v>
      </c>
      <c r="N466" s="16">
        <f>CSX!E465</f>
        <v>2.1240812000570979</v>
      </c>
      <c r="O466" s="16">
        <f>'Q6'!C478/252</f>
        <v>4.3650793650793657E-6</v>
      </c>
      <c r="P466" s="16">
        <f t="shared" si="2"/>
        <v>2.9311933984203322E-3</v>
      </c>
      <c r="Q466" s="16">
        <f t="shared" si="3"/>
        <v>8.4245285716551491E-3</v>
      </c>
      <c r="R466" s="16">
        <f t="shared" si="4"/>
        <v>7.7926614019267065E-3</v>
      </c>
      <c r="S466" s="16"/>
    </row>
    <row r="467" spans="2:19" ht="15.75" customHeight="1">
      <c r="B467" s="3" t="s">
        <v>581</v>
      </c>
      <c r="C467" s="3">
        <v>3176.17</v>
      </c>
      <c r="D467" s="3">
        <v>3179.78</v>
      </c>
      <c r="E467" s="3">
        <v>3115.7</v>
      </c>
      <c r="F467" s="3">
        <v>3152.05</v>
      </c>
      <c r="G467" s="3">
        <v>3152.05</v>
      </c>
      <c r="H467" s="3">
        <v>4843650000</v>
      </c>
      <c r="I467" s="16">
        <f t="shared" si="0"/>
        <v>-5.6596254512879147E-3</v>
      </c>
      <c r="J467" s="16">
        <f t="shared" si="1"/>
        <v>-1.4262256137245546</v>
      </c>
      <c r="K467" s="16">
        <f>JNJ!D466</f>
        <v>-5.4588351231465819E-3</v>
      </c>
      <c r="L467" s="16">
        <f>JNJ!E466</f>
        <v>-1.3756264510329386</v>
      </c>
      <c r="M467" s="16">
        <f>CSX!D466</f>
        <v>-1.8108016576473086E-2</v>
      </c>
      <c r="N467" s="16">
        <f>CSX!E466</f>
        <v>-4.5632201772712175</v>
      </c>
      <c r="O467" s="16">
        <f>'Q6'!C479/252</f>
        <v>4.3650793650793657E-6</v>
      </c>
      <c r="P467" s="16">
        <f t="shared" si="2"/>
        <v>-5.4632002025116616E-3</v>
      </c>
      <c r="Q467" s="16">
        <f t="shared" si="3"/>
        <v>-1.8112381655838165E-2</v>
      </c>
      <c r="R467" s="16">
        <f t="shared" si="4"/>
        <v>-5.6639905306529945E-3</v>
      </c>
      <c r="S467" s="16"/>
    </row>
    <row r="468" spans="2:19" ht="15.75" customHeight="1">
      <c r="B468" s="3" t="s">
        <v>582</v>
      </c>
      <c r="C468" s="3">
        <v>3152.47</v>
      </c>
      <c r="D468" s="3">
        <v>3186.82</v>
      </c>
      <c r="E468" s="3">
        <v>3136.22</v>
      </c>
      <c r="F468" s="3">
        <v>3185.04</v>
      </c>
      <c r="G468" s="3">
        <v>3185.04</v>
      </c>
      <c r="H468" s="3">
        <v>4524190000</v>
      </c>
      <c r="I468" s="16">
        <f t="shared" si="0"/>
        <v>1.0411813000986475E-2</v>
      </c>
      <c r="J468" s="16">
        <f t="shared" si="1"/>
        <v>2.6237768762485918</v>
      </c>
      <c r="K468" s="16">
        <f>JNJ!D467</f>
        <v>-8.428612974426974E-4</v>
      </c>
      <c r="L468" s="16">
        <f>JNJ!E467</f>
        <v>-0.21240104695555975</v>
      </c>
      <c r="M468" s="16">
        <f>CSX!D467</f>
        <v>-4.7268204840299659E-3</v>
      </c>
      <c r="N468" s="16">
        <f>CSX!E467</f>
        <v>-1.1911587619755515</v>
      </c>
      <c r="O468" s="16">
        <f>'Q6'!C480/252</f>
        <v>4.7619047619047615E-6</v>
      </c>
      <c r="P468" s="16">
        <f t="shared" si="2"/>
        <v>-8.4762320220460217E-4</v>
      </c>
      <c r="Q468" s="16">
        <f t="shared" si="3"/>
        <v>-4.7315823887918709E-3</v>
      </c>
      <c r="R468" s="16">
        <f t="shared" si="4"/>
        <v>1.040705109622457E-2</v>
      </c>
      <c r="S468" s="16"/>
    </row>
    <row r="469" spans="2:19" ht="15.75" customHeight="1">
      <c r="B469" s="3" t="s">
        <v>583</v>
      </c>
      <c r="C469" s="3">
        <v>3205.08</v>
      </c>
      <c r="D469" s="3">
        <v>3235.32</v>
      </c>
      <c r="E469" s="3">
        <v>3149.43</v>
      </c>
      <c r="F469" s="3">
        <v>3155.22</v>
      </c>
      <c r="G469" s="3">
        <v>3155.22</v>
      </c>
      <c r="H469" s="3">
        <v>4902440000</v>
      </c>
      <c r="I469" s="16">
        <f t="shared" si="0"/>
        <v>-9.4066236664834702E-3</v>
      </c>
      <c r="J469" s="16">
        <f t="shared" si="1"/>
        <v>-2.3704691639538344</v>
      </c>
      <c r="K469" s="16">
        <f>JNJ!D468</f>
        <v>1.9752073165977747E-2</v>
      </c>
      <c r="L469" s="16">
        <f>JNJ!E468</f>
        <v>4.9775224378263925</v>
      </c>
      <c r="M469" s="16">
        <f>CSX!D468</f>
        <v>1.6155576471461153E-2</v>
      </c>
      <c r="N469" s="16">
        <f>CSX!E468</f>
        <v>4.0712052708082105</v>
      </c>
      <c r="O469" s="16">
        <f>'Q6'!C481/252</f>
        <v>4.7619047619047615E-6</v>
      </c>
      <c r="P469" s="16">
        <f t="shared" si="2"/>
        <v>1.9747311261215844E-2</v>
      </c>
      <c r="Q469" s="16">
        <f t="shared" si="3"/>
        <v>1.6150814566699249E-2</v>
      </c>
      <c r="R469" s="16">
        <f t="shared" si="4"/>
        <v>-9.4113855712453752E-3</v>
      </c>
      <c r="S469" s="16"/>
    </row>
    <row r="470" spans="2:19" ht="15.75" customHeight="1">
      <c r="B470" s="3" t="s">
        <v>584</v>
      </c>
      <c r="C470" s="3">
        <v>3141.11</v>
      </c>
      <c r="D470" s="3">
        <v>3200.95</v>
      </c>
      <c r="E470" s="3">
        <v>3127.66</v>
      </c>
      <c r="F470" s="3">
        <v>3197.52</v>
      </c>
      <c r="G470" s="3">
        <v>3197.52</v>
      </c>
      <c r="H470" s="3">
        <v>4507140000</v>
      </c>
      <c r="I470" s="16">
        <f t="shared" si="0"/>
        <v>1.3317285189446137E-2</v>
      </c>
      <c r="J470" s="16">
        <f t="shared" si="1"/>
        <v>3.3559558677404269</v>
      </c>
      <c r="K470" s="16">
        <f>JNJ!D469</f>
        <v>1.8490582974720629E-2</v>
      </c>
      <c r="L470" s="16">
        <f>JNJ!E469</f>
        <v>4.6596269096295986</v>
      </c>
      <c r="M470" s="16">
        <f>CSX!D469</f>
        <v>1.0146581818357616E-2</v>
      </c>
      <c r="N470" s="16">
        <f>CSX!E469</f>
        <v>2.5569386182261193</v>
      </c>
      <c r="O470" s="16">
        <f>'Q6'!C482/252</f>
        <v>4.3650793650793657E-6</v>
      </c>
      <c r="P470" s="16">
        <f t="shared" si="2"/>
        <v>1.8486217895355549E-2</v>
      </c>
      <c r="Q470" s="16">
        <f t="shared" si="3"/>
        <v>1.0142216738992536E-2</v>
      </c>
      <c r="R470" s="16">
        <f t="shared" si="4"/>
        <v>1.3312920110081058E-2</v>
      </c>
      <c r="S470" s="16"/>
    </row>
    <row r="471" spans="2:19" ht="15.75" customHeight="1">
      <c r="B471" s="3" t="s">
        <v>585</v>
      </c>
      <c r="C471" s="3">
        <v>3225.98</v>
      </c>
      <c r="D471" s="3">
        <v>3238.28</v>
      </c>
      <c r="E471" s="3">
        <v>3200.76</v>
      </c>
      <c r="F471" s="3">
        <v>3226.56</v>
      </c>
      <c r="G471" s="3">
        <v>3226.56</v>
      </c>
      <c r="H471" s="3">
        <v>4686830000</v>
      </c>
      <c r="I471" s="16">
        <f t="shared" si="0"/>
        <v>9.0410448847842075E-3</v>
      </c>
      <c r="J471" s="16">
        <f t="shared" si="1"/>
        <v>2.2783433109656204</v>
      </c>
      <c r="K471" s="16">
        <f>JNJ!D470</f>
        <v>2.2958022758669157E-3</v>
      </c>
      <c r="L471" s="16">
        <f>JNJ!E470</f>
        <v>0.57854217351846271</v>
      </c>
      <c r="M471" s="16">
        <f>CSX!D470</f>
        <v>1.8857750032841559E-2</v>
      </c>
      <c r="N471" s="16">
        <f>CSX!E470</f>
        <v>4.752153008276073</v>
      </c>
      <c r="O471" s="16">
        <f>'Q6'!C483/252</f>
        <v>4.3650793650793657E-6</v>
      </c>
      <c r="P471" s="16">
        <f t="shared" si="2"/>
        <v>2.2914371965018364E-3</v>
      </c>
      <c r="Q471" s="16">
        <f t="shared" si="3"/>
        <v>1.8853384953476479E-2</v>
      </c>
      <c r="R471" s="16">
        <f t="shared" si="4"/>
        <v>9.0366798054191278E-3</v>
      </c>
      <c r="S471" s="16"/>
    </row>
    <row r="472" spans="2:19" ht="15.75" customHeight="1">
      <c r="B472" s="3" t="s">
        <v>586</v>
      </c>
      <c r="C472" s="3">
        <v>3208.36</v>
      </c>
      <c r="D472" s="3">
        <v>3220.39</v>
      </c>
      <c r="E472" s="3">
        <v>3198.59</v>
      </c>
      <c r="F472" s="3">
        <v>3215.57</v>
      </c>
      <c r="G472" s="3">
        <v>3215.57</v>
      </c>
      <c r="H472" s="3">
        <v>3972860000</v>
      </c>
      <c r="I472" s="16">
        <f t="shared" si="0"/>
        <v>-3.4119183131618158E-3</v>
      </c>
      <c r="J472" s="16">
        <f t="shared" si="1"/>
        <v>-0.85980341491677759</v>
      </c>
      <c r="K472" s="16">
        <f>JNJ!D471</f>
        <v>6.6551237006706176E-3</v>
      </c>
      <c r="L472" s="16">
        <f>JNJ!E471</f>
        <v>1.6770911725689956</v>
      </c>
      <c r="M472" s="16">
        <f>CSX!D471</f>
        <v>5.7855736614979714E-3</v>
      </c>
      <c r="N472" s="16">
        <f>CSX!E471</f>
        <v>1.4579645626974889</v>
      </c>
      <c r="O472" s="16">
        <f>'Q6'!C484/252</f>
        <v>3.5714285714285714E-6</v>
      </c>
      <c r="P472" s="16">
        <f t="shared" si="2"/>
        <v>6.6515522720991893E-3</v>
      </c>
      <c r="Q472" s="16">
        <f t="shared" si="3"/>
        <v>5.7820022329265431E-3</v>
      </c>
      <c r="R472" s="16">
        <f t="shared" si="4"/>
        <v>-3.4154897417332446E-3</v>
      </c>
      <c r="S472" s="16"/>
    </row>
    <row r="473" spans="2:19" ht="15.75" customHeight="1">
      <c r="B473" s="3" t="s">
        <v>587</v>
      </c>
      <c r="C473" s="3">
        <v>3224.21</v>
      </c>
      <c r="D473" s="3">
        <v>3233.52</v>
      </c>
      <c r="E473" s="3">
        <v>3205.65</v>
      </c>
      <c r="F473" s="3">
        <v>3224.73</v>
      </c>
      <c r="G473" s="3">
        <v>3224.73</v>
      </c>
      <c r="H473" s="3">
        <v>4012850000</v>
      </c>
      <c r="I473" s="16">
        <f t="shared" si="0"/>
        <v>2.8445899031588197E-3</v>
      </c>
      <c r="J473" s="16">
        <f t="shared" si="1"/>
        <v>0.71683665559602261</v>
      </c>
      <c r="K473" s="16">
        <f>JNJ!D472</f>
        <v>6.6993169988887734E-4</v>
      </c>
      <c r="L473" s="16">
        <f>JNJ!E472</f>
        <v>0.1688227883719971</v>
      </c>
      <c r="M473" s="16">
        <f>CSX!D472</f>
        <v>1.522051617209148E-2</v>
      </c>
      <c r="N473" s="16">
        <f>CSX!E472</f>
        <v>3.8355700753670527</v>
      </c>
      <c r="O473" s="16">
        <f>'Q6'!C485/252</f>
        <v>3.5714285714285714E-6</v>
      </c>
      <c r="P473" s="16">
        <f t="shared" si="2"/>
        <v>6.6636027131744882E-4</v>
      </c>
      <c r="Q473" s="16">
        <f t="shared" si="3"/>
        <v>1.5216944743520051E-2</v>
      </c>
      <c r="R473" s="16">
        <f t="shared" si="4"/>
        <v>2.8410184745873909E-3</v>
      </c>
      <c r="S473" s="16"/>
    </row>
    <row r="474" spans="2:19" ht="15.75" customHeight="1">
      <c r="B474" s="3" t="s">
        <v>588</v>
      </c>
      <c r="C474" s="3">
        <v>3224.29</v>
      </c>
      <c r="D474" s="3">
        <v>3258.61</v>
      </c>
      <c r="E474" s="3">
        <v>3215.16</v>
      </c>
      <c r="F474" s="3">
        <v>3251.84</v>
      </c>
      <c r="G474" s="3">
        <v>3251.84</v>
      </c>
      <c r="H474" s="3">
        <v>3979340000</v>
      </c>
      <c r="I474" s="16">
        <f t="shared" si="0"/>
        <v>8.3717641704647815E-3</v>
      </c>
      <c r="J474" s="16">
        <f t="shared" si="1"/>
        <v>2.1096845709571248</v>
      </c>
      <c r="K474" s="16">
        <f>JNJ!D473</f>
        <v>1.6724784859094705E-3</v>
      </c>
      <c r="L474" s="16">
        <f>JNJ!E473</f>
        <v>0.42146457844918656</v>
      </c>
      <c r="M474" s="16">
        <f>CSX!D473</f>
        <v>-8.3496912162594542E-3</v>
      </c>
      <c r="N474" s="16">
        <f>CSX!E473</f>
        <v>-2.1041221864973823</v>
      </c>
      <c r="O474" s="16">
        <f>'Q6'!C486/252</f>
        <v>3.5714285714285714E-6</v>
      </c>
      <c r="P474" s="16">
        <f t="shared" si="2"/>
        <v>1.6689070573380419E-3</v>
      </c>
      <c r="Q474" s="16">
        <f t="shared" si="3"/>
        <v>-8.3532626448308833E-3</v>
      </c>
      <c r="R474" s="16">
        <f t="shared" si="4"/>
        <v>8.3681927418933523E-3</v>
      </c>
      <c r="S474" s="16"/>
    </row>
    <row r="475" spans="2:19" ht="15.75" customHeight="1">
      <c r="B475" s="3" t="s">
        <v>589</v>
      </c>
      <c r="C475" s="3">
        <v>3268.52</v>
      </c>
      <c r="D475" s="3">
        <v>3277.29</v>
      </c>
      <c r="E475" s="3">
        <v>3247.77</v>
      </c>
      <c r="F475" s="3">
        <v>3257.3</v>
      </c>
      <c r="G475" s="3">
        <v>3257.3</v>
      </c>
      <c r="H475" s="3">
        <v>4556610000</v>
      </c>
      <c r="I475" s="16">
        <f t="shared" si="0"/>
        <v>1.6776413721593887E-3</v>
      </c>
      <c r="J475" s="16">
        <f t="shared" si="1"/>
        <v>0.42276562578416593</v>
      </c>
      <c r="K475" s="16">
        <f>JNJ!D474</f>
        <v>9.3523333788294292E-4</v>
      </c>
      <c r="L475" s="16">
        <f>JNJ!E474</f>
        <v>0.23567880114650161</v>
      </c>
      <c r="M475" s="16">
        <f>CSX!D474</f>
        <v>1.2084433084705411E-2</v>
      </c>
      <c r="N475" s="16">
        <f>CSX!E474</f>
        <v>3.0452771373457637</v>
      </c>
      <c r="O475" s="16">
        <f>'Q6'!C487/252</f>
        <v>3.9682539682539681E-6</v>
      </c>
      <c r="P475" s="16">
        <f t="shared" si="2"/>
        <v>9.3126508391468891E-4</v>
      </c>
      <c r="Q475" s="16">
        <f t="shared" si="3"/>
        <v>1.2080464830737157E-2</v>
      </c>
      <c r="R475" s="16">
        <f t="shared" si="4"/>
        <v>1.6736731181911347E-3</v>
      </c>
      <c r="S475" s="16"/>
    </row>
    <row r="476" spans="2:19" ht="15.75" customHeight="1">
      <c r="B476" s="3" t="s">
        <v>590</v>
      </c>
      <c r="C476" s="3">
        <v>3254.86</v>
      </c>
      <c r="D476" s="3">
        <v>3279.32</v>
      </c>
      <c r="E476" s="3">
        <v>3253.1</v>
      </c>
      <c r="F476" s="3">
        <v>3276.02</v>
      </c>
      <c r="G476" s="3">
        <v>3276.02</v>
      </c>
      <c r="H476" s="3">
        <v>4267160000</v>
      </c>
      <c r="I476" s="16">
        <f t="shared" si="0"/>
        <v>5.7306396229577271E-3</v>
      </c>
      <c r="J476" s="16">
        <f t="shared" si="1"/>
        <v>1.4441211849853473</v>
      </c>
      <c r="K476" s="16">
        <f>JNJ!D475</f>
        <v>1.8014206862059143E-3</v>
      </c>
      <c r="L476" s="16">
        <f>JNJ!E475</f>
        <v>0.45395801292389043</v>
      </c>
      <c r="M476" s="16">
        <f>CSX!D475</f>
        <v>1.1394265322270995E-2</v>
      </c>
      <c r="N476" s="16">
        <f>CSX!E475</f>
        <v>2.871354861212291</v>
      </c>
      <c r="O476" s="16">
        <f>'Q6'!C488/252</f>
        <v>3.9682539682539681E-6</v>
      </c>
      <c r="P476" s="16">
        <f t="shared" si="2"/>
        <v>1.7974524322376603E-3</v>
      </c>
      <c r="Q476" s="16">
        <f t="shared" si="3"/>
        <v>1.1390297068302741E-2</v>
      </c>
      <c r="R476" s="16">
        <f t="shared" si="4"/>
        <v>5.7266713689894735E-3</v>
      </c>
      <c r="S476" s="16"/>
    </row>
    <row r="477" spans="2:19" ht="15.75" customHeight="1">
      <c r="B477" s="3" t="s">
        <v>591</v>
      </c>
      <c r="C477" s="3">
        <v>3271.64</v>
      </c>
      <c r="D477" s="3">
        <v>3279.99</v>
      </c>
      <c r="E477" s="3">
        <v>3222.66</v>
      </c>
      <c r="F477" s="3">
        <v>3235.66</v>
      </c>
      <c r="G477" s="3">
        <v>3235.66</v>
      </c>
      <c r="H477" s="3">
        <v>4296760000</v>
      </c>
      <c r="I477" s="16">
        <f t="shared" si="0"/>
        <v>-1.2396345287241563E-2</v>
      </c>
      <c r="J477" s="16">
        <f t="shared" si="1"/>
        <v>-3.1238790123848741</v>
      </c>
      <c r="K477" s="16">
        <f>JNJ!D476</f>
        <v>-2.6699438965932455E-3</v>
      </c>
      <c r="L477" s="16">
        <f>JNJ!E476</f>
        <v>-0.67282586194149785</v>
      </c>
      <c r="M477" s="16">
        <f>CSX!D476</f>
        <v>-2.3898033951659507E-2</v>
      </c>
      <c r="N477" s="16">
        <f>CSX!E476</f>
        <v>-6.022304555818196</v>
      </c>
      <c r="O477" s="16">
        <f>'Q6'!C489/252</f>
        <v>3.5714285714285714E-6</v>
      </c>
      <c r="P477" s="16">
        <f t="shared" si="2"/>
        <v>-2.6735153251646743E-3</v>
      </c>
      <c r="Q477" s="16">
        <f t="shared" si="3"/>
        <v>-2.3901605380230936E-2</v>
      </c>
      <c r="R477" s="16">
        <f t="shared" si="4"/>
        <v>-1.2399916715812993E-2</v>
      </c>
      <c r="S477" s="16"/>
    </row>
    <row r="478" spans="2:19" ht="15.75" customHeight="1">
      <c r="B478" s="3" t="s">
        <v>592</v>
      </c>
      <c r="C478" s="3">
        <v>3218.58</v>
      </c>
      <c r="D478" s="3">
        <v>3227.26</v>
      </c>
      <c r="E478" s="3">
        <v>3200.05</v>
      </c>
      <c r="F478" s="3">
        <v>3215.63</v>
      </c>
      <c r="G478" s="3">
        <v>3215.63</v>
      </c>
      <c r="H478" s="3">
        <v>3689410000</v>
      </c>
      <c r="I478" s="16">
        <f t="shared" si="0"/>
        <v>-6.2096307443050324E-3</v>
      </c>
      <c r="J478" s="16">
        <f t="shared" si="1"/>
        <v>-1.5648269475648682</v>
      </c>
      <c r="K478" s="16">
        <f>JNJ!D477</f>
        <v>-1.000903829941977E-2</v>
      </c>
      <c r="L478" s="16">
        <f>JNJ!E477</f>
        <v>-2.5222776514537819</v>
      </c>
      <c r="M478" s="16">
        <f>CSX!D477</f>
        <v>-2.6596640862465116E-3</v>
      </c>
      <c r="N478" s="16">
        <f>CSX!E477</f>
        <v>-0.67023534973412091</v>
      </c>
      <c r="O478" s="16">
        <f>'Q6'!C490/252</f>
        <v>3.5714285714285714E-6</v>
      </c>
      <c r="P478" s="16">
        <f t="shared" si="2"/>
        <v>-1.0012609727991199E-2</v>
      </c>
      <c r="Q478" s="16">
        <f t="shared" si="3"/>
        <v>-2.6632355148179404E-3</v>
      </c>
      <c r="R478" s="16">
        <f t="shared" si="4"/>
        <v>-6.2132021728764607E-3</v>
      </c>
      <c r="S478" s="16"/>
    </row>
    <row r="479" spans="2:19" ht="15.75" customHeight="1">
      <c r="B479" s="3" t="s">
        <v>593</v>
      </c>
      <c r="C479" s="3">
        <v>3219.84</v>
      </c>
      <c r="D479" s="3">
        <v>3241.43</v>
      </c>
      <c r="E479" s="3">
        <v>3214.25</v>
      </c>
      <c r="F479" s="3">
        <v>3239.41</v>
      </c>
      <c r="G479" s="3">
        <v>3239.41</v>
      </c>
      <c r="H479" s="3">
        <v>3970310000</v>
      </c>
      <c r="I479" s="16">
        <f t="shared" si="0"/>
        <v>7.3679195100667611E-3</v>
      </c>
      <c r="J479" s="16">
        <f t="shared" si="1"/>
        <v>1.8567157165368238</v>
      </c>
      <c r="K479" s="16">
        <f>JNJ!D478</f>
        <v>-6.3665021609285192E-3</v>
      </c>
      <c r="L479" s="16">
        <f>JNJ!E478</f>
        <v>-1.6043585445539867</v>
      </c>
      <c r="M479" s="16">
        <f>CSX!D478</f>
        <v>3.4982903260779804E-3</v>
      </c>
      <c r="N479" s="16">
        <f>CSX!E478</f>
        <v>0.88156916217165104</v>
      </c>
      <c r="O479" s="16">
        <f>'Q6'!C491/252</f>
        <v>3.9682539682539681E-6</v>
      </c>
      <c r="P479" s="16">
        <f t="shared" si="2"/>
        <v>-6.3704704148967728E-3</v>
      </c>
      <c r="Q479" s="16">
        <f t="shared" si="3"/>
        <v>3.4943220721097264E-3</v>
      </c>
      <c r="R479" s="16">
        <f t="shared" si="4"/>
        <v>7.3639512560985075E-3</v>
      </c>
      <c r="S479" s="16"/>
    </row>
    <row r="480" spans="2:19" ht="15.75" customHeight="1">
      <c r="B480" s="3" t="s">
        <v>594</v>
      </c>
      <c r="C480" s="3">
        <v>3234.27</v>
      </c>
      <c r="D480" s="3">
        <v>3243.72</v>
      </c>
      <c r="E480" s="3">
        <v>3216.17</v>
      </c>
      <c r="F480" s="3">
        <v>3218.44</v>
      </c>
      <c r="G480" s="3">
        <v>3218.44</v>
      </c>
      <c r="H480" s="3">
        <v>4053180000</v>
      </c>
      <c r="I480" s="16">
        <f t="shared" si="0"/>
        <v>-6.4944443446863422E-3</v>
      </c>
      <c r="J480" s="16">
        <f t="shared" si="1"/>
        <v>-1.6365999748609583</v>
      </c>
      <c r="K480" s="16">
        <f>JNJ!D479</f>
        <v>-2.3808598922421551E-3</v>
      </c>
      <c r="L480" s="16">
        <f>JNJ!E479</f>
        <v>-0.59997669284502309</v>
      </c>
      <c r="M480" s="16">
        <f>CSX!D479</f>
        <v>-2.103276412636685E-2</v>
      </c>
      <c r="N480" s="16">
        <f>CSX!E479</f>
        <v>-5.3002565598444464</v>
      </c>
      <c r="O480" s="16">
        <f>'Q6'!C492/252</f>
        <v>3.5714285714285714E-6</v>
      </c>
      <c r="P480" s="16">
        <f t="shared" si="2"/>
        <v>-2.3844313208135838E-3</v>
      </c>
      <c r="Q480" s="16">
        <f t="shared" si="3"/>
        <v>-2.1036335554938279E-2</v>
      </c>
      <c r="R480" s="16">
        <f t="shared" si="4"/>
        <v>-6.4980157732577705E-3</v>
      </c>
      <c r="S480" s="16"/>
    </row>
    <row r="481" spans="2:19" ht="15.75" customHeight="1">
      <c r="B481" s="3" t="s">
        <v>595</v>
      </c>
      <c r="C481" s="3">
        <v>3227.22</v>
      </c>
      <c r="D481" s="3">
        <v>3264.74</v>
      </c>
      <c r="E481" s="3">
        <v>3227.22</v>
      </c>
      <c r="F481" s="3">
        <v>3258.44</v>
      </c>
      <c r="G481" s="3">
        <v>3258.44</v>
      </c>
      <c r="H481" s="3">
        <v>4478200000</v>
      </c>
      <c r="I481" s="16">
        <f t="shared" si="0"/>
        <v>1.2351783128253628E-2</v>
      </c>
      <c r="J481" s="16">
        <f t="shared" si="1"/>
        <v>3.1126493483199145</v>
      </c>
      <c r="K481" s="16">
        <f>JNJ!D480</f>
        <v>-1.9769105204944497E-3</v>
      </c>
      <c r="L481" s="16">
        <f>JNJ!E480</f>
        <v>-0.49818145116460133</v>
      </c>
      <c r="M481" s="16">
        <f>CSX!D480</f>
        <v>2.5631788570114285E-2</v>
      </c>
      <c r="N481" s="16">
        <f>CSX!E480</f>
        <v>6.4592107196687998</v>
      </c>
      <c r="O481" s="16">
        <f>'Q6'!C493/252</f>
        <v>3.5714285714285714E-6</v>
      </c>
      <c r="P481" s="16">
        <f t="shared" si="2"/>
        <v>-1.9804819490658785E-3</v>
      </c>
      <c r="Q481" s="16">
        <f t="shared" si="3"/>
        <v>2.5628217141542856E-2</v>
      </c>
      <c r="R481" s="16">
        <f t="shared" si="4"/>
        <v>1.2348211699682199E-2</v>
      </c>
      <c r="S481" s="16"/>
    </row>
    <row r="482" spans="2:19" ht="15.75" customHeight="1">
      <c r="B482" s="3" t="s">
        <v>596</v>
      </c>
      <c r="C482" s="3">
        <v>3231.76</v>
      </c>
      <c r="D482" s="3">
        <v>3250.92</v>
      </c>
      <c r="E482" s="3">
        <v>3204.13</v>
      </c>
      <c r="F482" s="3">
        <v>3246.22</v>
      </c>
      <c r="G482" s="3">
        <v>3246.22</v>
      </c>
      <c r="H482" s="3">
        <v>4264920000</v>
      </c>
      <c r="I482" s="16">
        <f t="shared" si="0"/>
        <v>-3.7573107206831397E-3</v>
      </c>
      <c r="J482" s="16">
        <f t="shared" si="1"/>
        <v>-0.94684230161215122</v>
      </c>
      <c r="K482" s="16">
        <f>JNJ!D481</f>
        <v>2.0448791208386692E-3</v>
      </c>
      <c r="L482" s="16">
        <f>JNJ!E481</f>
        <v>0.51530953845134464</v>
      </c>
      <c r="M482" s="16">
        <f>CSX!D481</f>
        <v>-2.363658733332109E-2</v>
      </c>
      <c r="N482" s="16">
        <f>CSX!E481</f>
        <v>-5.9564200079969147</v>
      </c>
      <c r="O482" s="16">
        <f>'Q6'!C494/252</f>
        <v>3.5714285714285714E-6</v>
      </c>
      <c r="P482" s="16">
        <f t="shared" si="2"/>
        <v>2.0413076922672405E-3</v>
      </c>
      <c r="Q482" s="16">
        <f t="shared" si="3"/>
        <v>-2.3640158761892519E-2</v>
      </c>
      <c r="R482" s="16">
        <f t="shared" si="4"/>
        <v>-3.7608821492545685E-3</v>
      </c>
      <c r="S482" s="16"/>
    </row>
    <row r="483" spans="2:19" ht="15.75" customHeight="1">
      <c r="B483" s="3" t="s">
        <v>597</v>
      </c>
      <c r="C483" s="3">
        <v>3270.45</v>
      </c>
      <c r="D483" s="3">
        <v>3272.17</v>
      </c>
      <c r="E483" s="3">
        <v>3220.26</v>
      </c>
      <c r="F483" s="3">
        <v>3271.12</v>
      </c>
      <c r="G483" s="3">
        <v>3271.12</v>
      </c>
      <c r="H483" s="3">
        <v>5007530000</v>
      </c>
      <c r="I483" s="16">
        <f t="shared" si="0"/>
        <v>7.6411913923716676E-3</v>
      </c>
      <c r="J483" s="16">
        <f t="shared" si="1"/>
        <v>1.9255802308776602</v>
      </c>
      <c r="K483" s="16">
        <f>JNJ!D482</f>
        <v>-7.3820312031682017E-3</v>
      </c>
      <c r="L483" s="16">
        <f>JNJ!E482</f>
        <v>-1.8602718631983868</v>
      </c>
      <c r="M483" s="16">
        <f>CSX!D482</f>
        <v>1.5539272563495687E-2</v>
      </c>
      <c r="N483" s="16">
        <f>CSX!E482</f>
        <v>3.915896686000913</v>
      </c>
      <c r="O483" s="16">
        <f>'Q6'!C495/252</f>
        <v>3.1746031746031746E-6</v>
      </c>
      <c r="P483" s="16">
        <f t="shared" si="2"/>
        <v>-7.3852058063428047E-3</v>
      </c>
      <c r="Q483" s="16">
        <f t="shared" si="3"/>
        <v>1.5536097960321084E-2</v>
      </c>
      <c r="R483" s="16">
        <f t="shared" si="4"/>
        <v>7.6380167891970645E-3</v>
      </c>
      <c r="S483" s="16"/>
    </row>
    <row r="484" spans="2:19" ht="15.75" customHeight="1">
      <c r="B484" s="3" t="s">
        <v>598</v>
      </c>
      <c r="C484" s="3">
        <v>3288.26</v>
      </c>
      <c r="D484" s="3">
        <v>3302.73</v>
      </c>
      <c r="E484" s="3">
        <v>3284.53</v>
      </c>
      <c r="F484" s="3">
        <v>3294.61</v>
      </c>
      <c r="G484" s="3">
        <v>3294.61</v>
      </c>
      <c r="H484" s="3">
        <v>4438940000</v>
      </c>
      <c r="I484" s="16">
        <f t="shared" si="0"/>
        <v>7.1553658839056062E-3</v>
      </c>
      <c r="J484" s="16">
        <f t="shared" si="1"/>
        <v>1.8031522027442128</v>
      </c>
      <c r="K484" s="16">
        <f>JNJ!D483</f>
        <v>1.0849650012318763E-2</v>
      </c>
      <c r="L484" s="16">
        <f>JNJ!E483</f>
        <v>2.7341118031043283</v>
      </c>
      <c r="M484" s="16">
        <f>CSX!D483</f>
        <v>-1.3974323052734213E-2</v>
      </c>
      <c r="N484" s="16">
        <f>CSX!E483</f>
        <v>-3.5215294092890219</v>
      </c>
      <c r="O484" s="16">
        <f>'Q6'!C496/252</f>
        <v>2.7777777777777783E-6</v>
      </c>
      <c r="P484" s="16">
        <f t="shared" si="2"/>
        <v>1.0846872234540984E-2</v>
      </c>
      <c r="Q484" s="16">
        <f t="shared" si="3"/>
        <v>-1.3977100830511992E-2</v>
      </c>
      <c r="R484" s="16">
        <f t="shared" si="4"/>
        <v>7.1525881061278284E-3</v>
      </c>
      <c r="S484" s="16"/>
    </row>
    <row r="485" spans="2:19" ht="15.75" customHeight="1">
      <c r="B485" s="3" t="s">
        <v>599</v>
      </c>
      <c r="C485" s="3">
        <v>3289.92</v>
      </c>
      <c r="D485" s="3">
        <v>3306.84</v>
      </c>
      <c r="E485" s="3">
        <v>3286.37</v>
      </c>
      <c r="F485" s="3">
        <v>3306.51</v>
      </c>
      <c r="G485" s="3">
        <v>3306.51</v>
      </c>
      <c r="H485" s="3">
        <v>4414380000</v>
      </c>
      <c r="I485" s="16">
        <f t="shared" si="0"/>
        <v>3.6054526780178501E-3</v>
      </c>
      <c r="J485" s="16">
        <f t="shared" si="1"/>
        <v>0.90857407486049824</v>
      </c>
      <c r="K485" s="16">
        <f>JNJ!D484</f>
        <v>-8.8306810411430971E-4</v>
      </c>
      <c r="L485" s="16">
        <f>JNJ!E484</f>
        <v>-0.22253316223680605</v>
      </c>
      <c r="M485" s="16">
        <f>CSX!D484</f>
        <v>5.8109061626312368E-3</v>
      </c>
      <c r="N485" s="16">
        <f>CSX!E484</f>
        <v>1.4643483529830716</v>
      </c>
      <c r="O485" s="16">
        <f>'Q6'!C497/252</f>
        <v>3.1746031746031746E-6</v>
      </c>
      <c r="P485" s="16">
        <f t="shared" si="2"/>
        <v>-8.8624270728891285E-4</v>
      </c>
      <c r="Q485" s="16">
        <f t="shared" si="3"/>
        <v>5.8077315594566338E-3</v>
      </c>
      <c r="R485" s="16">
        <f t="shared" si="4"/>
        <v>3.602278074843247E-3</v>
      </c>
      <c r="S485" s="16"/>
    </row>
    <row r="486" spans="2:19" ht="15.75" customHeight="1">
      <c r="B486" s="3" t="s">
        <v>600</v>
      </c>
      <c r="C486" s="3">
        <v>3317.37</v>
      </c>
      <c r="D486" s="3">
        <v>3330.77</v>
      </c>
      <c r="E486" s="3">
        <v>3317.37</v>
      </c>
      <c r="F486" s="3">
        <v>3327.77</v>
      </c>
      <c r="G486" s="3">
        <v>3327.77</v>
      </c>
      <c r="H486" s="3">
        <v>4535060000</v>
      </c>
      <c r="I486" s="16">
        <f t="shared" si="0"/>
        <v>6.4091575198012216E-3</v>
      </c>
      <c r="J486" s="16">
        <f t="shared" si="1"/>
        <v>1.6151076949899079</v>
      </c>
      <c r="K486" s="16">
        <f>JNJ!D485</f>
        <v>7.9832016130743505E-3</v>
      </c>
      <c r="L486" s="16">
        <f>JNJ!E485</f>
        <v>2.0117668064947365</v>
      </c>
      <c r="M486" s="16">
        <f>CSX!D485</f>
        <v>9.4241994424308397E-3</v>
      </c>
      <c r="N486" s="16">
        <f>CSX!E485</f>
        <v>2.3748982594925714</v>
      </c>
      <c r="O486" s="16">
        <f>'Q6'!C498/252</f>
        <v>3.5714285714285714E-6</v>
      </c>
      <c r="P486" s="16">
        <f t="shared" si="2"/>
        <v>7.9796301845029213E-3</v>
      </c>
      <c r="Q486" s="16">
        <f t="shared" si="3"/>
        <v>9.4206280138594105E-3</v>
      </c>
      <c r="R486" s="16">
        <f t="shared" si="4"/>
        <v>6.4055860912297933E-3</v>
      </c>
      <c r="S486" s="16"/>
    </row>
    <row r="487" spans="2:19" ht="15.75" customHeight="1">
      <c r="B487" s="3" t="s">
        <v>601</v>
      </c>
      <c r="C487" s="3">
        <v>3323.17</v>
      </c>
      <c r="D487" s="3">
        <v>3351.03</v>
      </c>
      <c r="E487" s="3">
        <v>3318.14</v>
      </c>
      <c r="F487" s="3">
        <v>3349.16</v>
      </c>
      <c r="G487" s="3">
        <v>3349.16</v>
      </c>
      <c r="H487" s="3">
        <v>4278930000</v>
      </c>
      <c r="I487" s="16">
        <f t="shared" si="0"/>
        <v>6.4071581324233757E-3</v>
      </c>
      <c r="J487" s="16">
        <f t="shared" si="1"/>
        <v>1.6146038493706907</v>
      </c>
      <c r="K487" s="16">
        <f>JNJ!D486</f>
        <v>-5.7440212641239165E-3</v>
      </c>
      <c r="L487" s="16">
        <f>JNJ!E486</f>
        <v>-1.4474933585592269</v>
      </c>
      <c r="M487" s="16">
        <f>CSX!D486</f>
        <v>1.1691249993737617E-2</v>
      </c>
      <c r="N487" s="16">
        <f>CSX!E486</f>
        <v>2.9461949984218796</v>
      </c>
      <c r="O487" s="16">
        <f>'Q6'!C499/252</f>
        <v>3.1746031746031746E-6</v>
      </c>
      <c r="P487" s="16">
        <f t="shared" si="2"/>
        <v>-5.7471958672985195E-3</v>
      </c>
      <c r="Q487" s="16">
        <f t="shared" si="3"/>
        <v>1.1688075390563013E-2</v>
      </c>
      <c r="R487" s="16">
        <f t="shared" si="4"/>
        <v>6.4039835292487727E-3</v>
      </c>
      <c r="S487" s="16"/>
    </row>
    <row r="488" spans="2:19" ht="15.75" customHeight="1">
      <c r="B488" s="3" t="s">
        <v>602</v>
      </c>
      <c r="C488" s="3">
        <v>3340.05</v>
      </c>
      <c r="D488" s="3">
        <v>3352.54</v>
      </c>
      <c r="E488" s="3">
        <v>3328.72</v>
      </c>
      <c r="F488" s="3">
        <v>3351.28</v>
      </c>
      <c r="G488" s="3">
        <v>3351.28</v>
      </c>
      <c r="H488" s="3">
        <v>4110030000</v>
      </c>
      <c r="I488" s="16">
        <f t="shared" si="0"/>
        <v>6.3279428537303944E-4</v>
      </c>
      <c r="J488" s="16">
        <f t="shared" si="1"/>
        <v>0.15946415991400595</v>
      </c>
      <c r="K488" s="16">
        <f>JNJ!D487</f>
        <v>7.0912204032421936E-3</v>
      </c>
      <c r="L488" s="16">
        <f>JNJ!E487</f>
        <v>1.7869875416170329</v>
      </c>
      <c r="M488" s="16">
        <f>CSX!D487</f>
        <v>9.0909521405868211E-3</v>
      </c>
      <c r="N488" s="16">
        <f>CSX!E487</f>
        <v>2.2909199394278787</v>
      </c>
      <c r="O488" s="16">
        <f>'Q6'!C500/252</f>
        <v>3.1746031746031746E-6</v>
      </c>
      <c r="P488" s="16">
        <f t="shared" si="2"/>
        <v>7.0880458000675906E-3</v>
      </c>
      <c r="Q488" s="16">
        <f t="shared" si="3"/>
        <v>9.0877775374122172E-3</v>
      </c>
      <c r="R488" s="16">
        <f t="shared" si="4"/>
        <v>6.296196821984363E-4</v>
      </c>
      <c r="S488" s="16"/>
    </row>
    <row r="489" spans="2:19" ht="15.75" customHeight="1">
      <c r="B489" s="3" t="s">
        <v>603</v>
      </c>
      <c r="C489" s="3">
        <v>3356.04</v>
      </c>
      <c r="D489" s="3">
        <v>3363.29</v>
      </c>
      <c r="E489" s="3">
        <v>3335.44</v>
      </c>
      <c r="F489" s="3">
        <v>3360.47</v>
      </c>
      <c r="G489" s="3">
        <v>3360.47</v>
      </c>
      <c r="H489" s="3">
        <v>4327920000</v>
      </c>
      <c r="I489" s="16">
        <f t="shared" si="0"/>
        <v>2.7384827334759297E-3</v>
      </c>
      <c r="J489" s="16">
        <f t="shared" si="1"/>
        <v>0.69009764883593427</v>
      </c>
      <c r="K489" s="16">
        <f>JNJ!D488</f>
        <v>-3.8433012039488391E-3</v>
      </c>
      <c r="L489" s="16">
        <f>JNJ!E488</f>
        <v>-0.9685119033951074</v>
      </c>
      <c r="M489" s="16">
        <f>CSX!D488</f>
        <v>1.564545581021444E-2</v>
      </c>
      <c r="N489" s="16">
        <f>CSX!E488</f>
        <v>3.9426548641740387</v>
      </c>
      <c r="O489" s="16">
        <f>'Q6'!C501/252</f>
        <v>3.1746031746031746E-6</v>
      </c>
      <c r="P489" s="16">
        <f t="shared" si="2"/>
        <v>-3.8464758071234421E-3</v>
      </c>
      <c r="Q489" s="16">
        <f t="shared" si="3"/>
        <v>1.5642281207039838E-2</v>
      </c>
      <c r="R489" s="16">
        <f t="shared" si="4"/>
        <v>2.7353081303013267E-3</v>
      </c>
      <c r="S489" s="16"/>
    </row>
    <row r="490" spans="2:19" ht="15.75" customHeight="1">
      <c r="B490" s="3" t="s">
        <v>604</v>
      </c>
      <c r="C490" s="3">
        <v>3370.34</v>
      </c>
      <c r="D490" s="3">
        <v>3381.01</v>
      </c>
      <c r="E490" s="3">
        <v>3326.44</v>
      </c>
      <c r="F490" s="3">
        <v>3333.69</v>
      </c>
      <c r="G490" s="3">
        <v>3333.69</v>
      </c>
      <c r="H490" s="3">
        <v>4880540000</v>
      </c>
      <c r="I490" s="16">
        <f t="shared" si="0"/>
        <v>-8.0010465432212886E-3</v>
      </c>
      <c r="J490" s="16">
        <f t="shared" si="1"/>
        <v>-2.0162637288917646</v>
      </c>
      <c r="K490" s="16">
        <f>JNJ!D489</f>
        <v>-7.1862978742712313E-3</v>
      </c>
      <c r="L490" s="16">
        <f>JNJ!E489</f>
        <v>-1.8109470643163503</v>
      </c>
      <c r="M490" s="16">
        <f>CSX!D489</f>
        <v>1.4207547657449011E-2</v>
      </c>
      <c r="N490" s="16">
        <f>CSX!E489</f>
        <v>3.5803020096771507</v>
      </c>
      <c r="O490" s="16">
        <f>'Q6'!C502/252</f>
        <v>3.5714285714285714E-6</v>
      </c>
      <c r="P490" s="16">
        <f t="shared" si="2"/>
        <v>-7.1898693028426596E-3</v>
      </c>
      <c r="Q490" s="16">
        <f t="shared" si="3"/>
        <v>1.4203976228877582E-2</v>
      </c>
      <c r="R490" s="16">
        <f t="shared" si="4"/>
        <v>-8.0046179717927178E-3</v>
      </c>
      <c r="S490" s="16"/>
    </row>
    <row r="491" spans="2:19" ht="15.75" customHeight="1">
      <c r="B491" s="3" t="s">
        <v>605</v>
      </c>
      <c r="C491" s="3">
        <v>3355.46</v>
      </c>
      <c r="D491" s="3">
        <v>3387.89</v>
      </c>
      <c r="E491" s="3">
        <v>3355.46</v>
      </c>
      <c r="F491" s="3">
        <v>3380.35</v>
      </c>
      <c r="G491" s="3">
        <v>3380.35</v>
      </c>
      <c r="H491" s="3">
        <v>3772250000</v>
      </c>
      <c r="I491" s="16">
        <f t="shared" si="0"/>
        <v>1.3899455827979215E-2</v>
      </c>
      <c r="J491" s="16">
        <f t="shared" si="1"/>
        <v>3.5026628686507619</v>
      </c>
      <c r="K491" s="16">
        <f>JNJ!D490</f>
        <v>1.8137131430713917E-2</v>
      </c>
      <c r="L491" s="16">
        <f>JNJ!E490</f>
        <v>4.5705571205399069</v>
      </c>
      <c r="M491" s="16">
        <f>CSX!D490</f>
        <v>-1.4651144258955924E-3</v>
      </c>
      <c r="N491" s="16">
        <f>CSX!E490</f>
        <v>-0.36920883532568932</v>
      </c>
      <c r="O491" s="16">
        <f>'Q6'!C503/252</f>
        <v>3.5714285714285714E-6</v>
      </c>
      <c r="P491" s="16">
        <f t="shared" si="2"/>
        <v>1.8133560002142488E-2</v>
      </c>
      <c r="Q491" s="16">
        <f t="shared" si="3"/>
        <v>-1.468685854467021E-3</v>
      </c>
      <c r="R491" s="16">
        <f t="shared" si="4"/>
        <v>1.3895884399407785E-2</v>
      </c>
      <c r="S491" s="16"/>
    </row>
    <row r="492" spans="2:19" ht="15.75" customHeight="1">
      <c r="B492" s="3" t="s">
        <v>606</v>
      </c>
      <c r="C492" s="3">
        <v>3372.95</v>
      </c>
      <c r="D492" s="3">
        <v>3387.24</v>
      </c>
      <c r="E492" s="3">
        <v>3363.35</v>
      </c>
      <c r="F492" s="3">
        <v>3373.43</v>
      </c>
      <c r="G492" s="3">
        <v>3373.43</v>
      </c>
      <c r="H492" s="3">
        <v>3438730000</v>
      </c>
      <c r="I492" s="16">
        <f t="shared" si="0"/>
        <v>-2.0492235227105187E-3</v>
      </c>
      <c r="J492" s="16">
        <f t="shared" si="1"/>
        <v>-0.51640432772305067</v>
      </c>
      <c r="K492" s="16">
        <f>JNJ!D491</f>
        <v>-1.1153563020729264E-2</v>
      </c>
      <c r="L492" s="16">
        <f>JNJ!E491</f>
        <v>-2.8106978812237746</v>
      </c>
      <c r="M492" s="16">
        <f>CSX!D491</f>
        <v>-1.3822810412037185E-2</v>
      </c>
      <c r="N492" s="16">
        <f>CSX!E491</f>
        <v>-3.4833482238333708</v>
      </c>
      <c r="O492" s="16">
        <f>'Q6'!C504/252</f>
        <v>3.1746031746031746E-6</v>
      </c>
      <c r="P492" s="16">
        <f t="shared" si="2"/>
        <v>-1.1156737623903868E-2</v>
      </c>
      <c r="Q492" s="16">
        <f t="shared" si="3"/>
        <v>-1.3825985015211789E-2</v>
      </c>
      <c r="R492" s="16">
        <f t="shared" si="4"/>
        <v>-2.0523981258851218E-3</v>
      </c>
      <c r="S492" s="16"/>
    </row>
    <row r="493" spans="2:19" ht="15.75" customHeight="1">
      <c r="B493" s="3" t="s">
        <v>607</v>
      </c>
      <c r="C493" s="3">
        <v>3368.66</v>
      </c>
      <c r="D493" s="3">
        <v>3378.51</v>
      </c>
      <c r="E493" s="3">
        <v>3361.64</v>
      </c>
      <c r="F493" s="3">
        <v>3372.85</v>
      </c>
      <c r="G493" s="3">
        <v>3372.85</v>
      </c>
      <c r="H493" s="3">
        <v>3200060000</v>
      </c>
      <c r="I493" s="16">
        <f t="shared" si="0"/>
        <v>-1.7194661396471121E-4</v>
      </c>
      <c r="J493" s="16">
        <f t="shared" si="1"/>
        <v>-4.3330546719107223E-2</v>
      </c>
      <c r="K493" s="16">
        <f>JNJ!D492</f>
        <v>1.6203993012086208E-3</v>
      </c>
      <c r="L493" s="16">
        <f>JNJ!E492</f>
        <v>0.40834062390457243</v>
      </c>
      <c r="M493" s="16">
        <f>CSX!D492</f>
        <v>3.3725839788404303E-3</v>
      </c>
      <c r="N493" s="16">
        <f>CSX!E492</f>
        <v>0.84989116266778841</v>
      </c>
      <c r="O493" s="16">
        <f>'Q6'!C505/252</f>
        <v>2.7777777777777783E-6</v>
      </c>
      <c r="P493" s="16">
        <f t="shared" si="2"/>
        <v>1.617621523430843E-3</v>
      </c>
      <c r="Q493" s="16">
        <f t="shared" si="3"/>
        <v>3.3698062010626526E-3</v>
      </c>
      <c r="R493" s="16">
        <f t="shared" si="4"/>
        <v>-1.74724391742489E-4</v>
      </c>
      <c r="S493" s="16"/>
    </row>
    <row r="494" spans="2:19" ht="15.75" customHeight="1">
      <c r="B494" s="3" t="s">
        <v>608</v>
      </c>
      <c r="C494" s="3">
        <v>3380.86</v>
      </c>
      <c r="D494" s="3">
        <v>3387.59</v>
      </c>
      <c r="E494" s="3">
        <v>3379.22</v>
      </c>
      <c r="F494" s="3">
        <v>3381.99</v>
      </c>
      <c r="G494" s="3">
        <v>3381.99</v>
      </c>
      <c r="H494" s="3">
        <v>3460330000</v>
      </c>
      <c r="I494" s="16">
        <f t="shared" si="0"/>
        <v>2.7062093485908582E-3</v>
      </c>
      <c r="J494" s="16">
        <f t="shared" si="1"/>
        <v>0.68196475584489624</v>
      </c>
      <c r="K494" s="16">
        <f>JNJ!D493</f>
        <v>5.04648704169996E-3</v>
      </c>
      <c r="L494" s="16">
        <f>JNJ!E493</f>
        <v>1.2717147345083899</v>
      </c>
      <c r="M494" s="16">
        <f>CSX!D493</f>
        <v>9.9171066905418426E-3</v>
      </c>
      <c r="N494" s="16">
        <f>CSX!E493</f>
        <v>2.4991108860165445</v>
      </c>
      <c r="O494" s="16">
        <f>'Q6'!C506/252</f>
        <v>3.1746031746031746E-6</v>
      </c>
      <c r="P494" s="16">
        <f t="shared" si="2"/>
        <v>5.043312438525357E-3</v>
      </c>
      <c r="Q494" s="16">
        <f t="shared" si="3"/>
        <v>9.9139320873672387E-3</v>
      </c>
      <c r="R494" s="16">
        <f t="shared" si="4"/>
        <v>2.7030347454162552E-3</v>
      </c>
      <c r="S494" s="16"/>
    </row>
    <row r="495" spans="2:19" ht="15.75" customHeight="1">
      <c r="B495" s="3" t="s">
        <v>609</v>
      </c>
      <c r="C495" s="3">
        <v>3387.04</v>
      </c>
      <c r="D495" s="3">
        <v>3395.06</v>
      </c>
      <c r="E495" s="3">
        <v>3370.15</v>
      </c>
      <c r="F495" s="3">
        <v>3389.78</v>
      </c>
      <c r="G495" s="3">
        <v>3389.78</v>
      </c>
      <c r="H495" s="3">
        <v>3669550000</v>
      </c>
      <c r="I495" s="16">
        <f t="shared" si="0"/>
        <v>2.3007288895721292E-3</v>
      </c>
      <c r="J495" s="16">
        <f t="shared" si="1"/>
        <v>0.57978368017217652</v>
      </c>
      <c r="K495" s="16">
        <f>JNJ!D494</f>
        <v>7.355901940407388E-3</v>
      </c>
      <c r="L495" s="16">
        <f>JNJ!E494</f>
        <v>1.8536872889826619</v>
      </c>
      <c r="M495" s="16">
        <f>CSX!D494</f>
        <v>-7.7646136473861664E-3</v>
      </c>
      <c r="N495" s="16">
        <f>CSX!E494</f>
        <v>-1.9566826391413139</v>
      </c>
      <c r="O495" s="16">
        <f>'Q6'!C507/252</f>
        <v>2.7777777777777783E-6</v>
      </c>
      <c r="P495" s="16">
        <f t="shared" si="2"/>
        <v>7.3531241626296102E-3</v>
      </c>
      <c r="Q495" s="16">
        <f t="shared" si="3"/>
        <v>-7.7673914251639442E-3</v>
      </c>
      <c r="R495" s="16">
        <f t="shared" si="4"/>
        <v>2.2979511117943515E-3</v>
      </c>
      <c r="S495" s="16"/>
    </row>
    <row r="496" spans="2:19" ht="15.75" customHeight="1">
      <c r="B496" s="3" t="s">
        <v>610</v>
      </c>
      <c r="C496" s="3">
        <v>3392.51</v>
      </c>
      <c r="D496" s="3">
        <v>3399.54</v>
      </c>
      <c r="E496" s="3">
        <v>3369.66</v>
      </c>
      <c r="F496" s="3">
        <v>3374.85</v>
      </c>
      <c r="G496" s="3">
        <v>3374.85</v>
      </c>
      <c r="H496" s="3">
        <v>3679480000</v>
      </c>
      <c r="I496" s="16">
        <f t="shared" si="0"/>
        <v>-4.4141436389460408E-3</v>
      </c>
      <c r="J496" s="16">
        <f t="shared" si="1"/>
        <v>-1.1123641970144023</v>
      </c>
      <c r="K496" s="16">
        <f>JNJ!D495</f>
        <v>1.9968945534870274E-3</v>
      </c>
      <c r="L496" s="16">
        <f>JNJ!E495</f>
        <v>0.50321742747873088</v>
      </c>
      <c r="M496" s="16">
        <f>CSX!D495</f>
        <v>-4.8497677984336201E-3</v>
      </c>
      <c r="N496" s="16">
        <f>CSX!E495</f>
        <v>-1.2221414852052723</v>
      </c>
      <c r="O496" s="16">
        <f>'Q6'!C508/252</f>
        <v>3.5714285714285714E-6</v>
      </c>
      <c r="P496" s="16">
        <f t="shared" si="2"/>
        <v>1.9933231249155987E-3</v>
      </c>
      <c r="Q496" s="16">
        <f t="shared" si="3"/>
        <v>-4.8533392270050484E-3</v>
      </c>
      <c r="R496" s="16">
        <f t="shared" si="4"/>
        <v>-4.4177150675174691E-3</v>
      </c>
      <c r="S496" s="16"/>
    </row>
    <row r="497" spans="2:19" ht="15.75" customHeight="1">
      <c r="B497" s="3" t="s">
        <v>611</v>
      </c>
      <c r="C497" s="3">
        <v>3360.48</v>
      </c>
      <c r="D497" s="3">
        <v>3390.8</v>
      </c>
      <c r="E497" s="3">
        <v>3354.69</v>
      </c>
      <c r="F497" s="3">
        <v>3385.51</v>
      </c>
      <c r="G497" s="3">
        <v>3385.51</v>
      </c>
      <c r="H497" s="3">
        <v>3431040000</v>
      </c>
      <c r="I497" s="16">
        <f t="shared" si="0"/>
        <v>3.1536808202811935E-3</v>
      </c>
      <c r="J497" s="16">
        <f t="shared" si="1"/>
        <v>0.79472756671086076</v>
      </c>
      <c r="K497" s="16">
        <f>JNJ!D496</f>
        <v>6.8254059336054738E-3</v>
      </c>
      <c r="L497" s="16">
        <f>JNJ!E496</f>
        <v>1.7200022952685794</v>
      </c>
      <c r="M497" s="16">
        <f>CSX!D496</f>
        <v>-1.8924051271688468E-3</v>
      </c>
      <c r="N497" s="16">
        <f>CSX!E496</f>
        <v>-0.47688609204654941</v>
      </c>
      <c r="O497" s="16">
        <f>'Q6'!C509/252</f>
        <v>3.1746031746031746E-6</v>
      </c>
      <c r="P497" s="16">
        <f t="shared" si="2"/>
        <v>6.8222313304308708E-3</v>
      </c>
      <c r="Q497" s="16">
        <f t="shared" si="3"/>
        <v>-1.8955797303434501E-3</v>
      </c>
      <c r="R497" s="16">
        <f t="shared" si="4"/>
        <v>3.1505062171065905E-3</v>
      </c>
      <c r="S497" s="16"/>
    </row>
    <row r="498" spans="2:19" ht="15.75" customHeight="1">
      <c r="B498" s="3" t="s">
        <v>612</v>
      </c>
      <c r="C498" s="3">
        <v>3386.01</v>
      </c>
      <c r="D498" s="3">
        <v>3399.96</v>
      </c>
      <c r="E498" s="3">
        <v>3379.31</v>
      </c>
      <c r="F498" s="3">
        <v>3397.16</v>
      </c>
      <c r="G498" s="3">
        <v>3397.16</v>
      </c>
      <c r="H498" s="3">
        <v>3505010000</v>
      </c>
      <c r="I498" s="16">
        <f t="shared" si="0"/>
        <v>3.4352287393030465E-3</v>
      </c>
      <c r="J498" s="16">
        <f t="shared" si="1"/>
        <v>0.86567764230436772</v>
      </c>
      <c r="K498" s="16">
        <f>JNJ!D497</f>
        <v>8.8105892013183376E-3</v>
      </c>
      <c r="L498" s="16">
        <f>JNJ!E497</f>
        <v>2.2202684787322209</v>
      </c>
      <c r="M498" s="16">
        <f>CSX!D497</f>
        <v>2.9722219364950037E-3</v>
      </c>
      <c r="N498" s="16">
        <f>CSX!E497</f>
        <v>0.74899992799674098</v>
      </c>
      <c r="O498" s="16">
        <f>'Q6'!C510/252</f>
        <v>3.1746031746031746E-6</v>
      </c>
      <c r="P498" s="16">
        <f t="shared" si="2"/>
        <v>8.8074145981437337E-3</v>
      </c>
      <c r="Q498" s="16">
        <f t="shared" si="3"/>
        <v>2.9690473333204006E-3</v>
      </c>
      <c r="R498" s="16">
        <f t="shared" si="4"/>
        <v>3.4320541361284435E-3</v>
      </c>
      <c r="S498" s="16"/>
    </row>
    <row r="499" spans="2:19" ht="15.75" customHeight="1">
      <c r="B499" s="3" t="s">
        <v>613</v>
      </c>
      <c r="C499" s="3">
        <v>3418.09</v>
      </c>
      <c r="D499" s="3">
        <v>3432.09</v>
      </c>
      <c r="E499" s="3">
        <v>3413.13</v>
      </c>
      <c r="F499" s="3">
        <v>3431.28</v>
      </c>
      <c r="G499" s="3">
        <v>3431.28</v>
      </c>
      <c r="H499" s="3">
        <v>3743410000</v>
      </c>
      <c r="I499" s="16">
        <f t="shared" si="0"/>
        <v>9.9935809549321058E-3</v>
      </c>
      <c r="J499" s="16">
        <f t="shared" si="1"/>
        <v>2.5183824006428908</v>
      </c>
      <c r="K499" s="16">
        <f>JNJ!D498</f>
        <v>2.6323339259745524E-3</v>
      </c>
      <c r="L499" s="16">
        <f>JNJ!E498</f>
        <v>0.66334814934558717</v>
      </c>
      <c r="M499" s="16">
        <f>CSX!D498</f>
        <v>1.3133404727618246E-2</v>
      </c>
      <c r="N499" s="16">
        <f>CSX!E498</f>
        <v>3.3096179913597981</v>
      </c>
      <c r="O499" s="16">
        <f>'Q6'!C511/252</f>
        <v>3.5714285714285714E-6</v>
      </c>
      <c r="P499" s="16">
        <f t="shared" si="2"/>
        <v>2.6287624974031237E-3</v>
      </c>
      <c r="Q499" s="16">
        <f t="shared" si="3"/>
        <v>1.3129833299046817E-2</v>
      </c>
      <c r="R499" s="16">
        <f t="shared" si="4"/>
        <v>9.9900095263606766E-3</v>
      </c>
      <c r="S499" s="16"/>
    </row>
    <row r="500" spans="2:19" ht="15.75" customHeight="1">
      <c r="B500" s="3" t="s">
        <v>614</v>
      </c>
      <c r="C500" s="3">
        <v>3435.95</v>
      </c>
      <c r="D500" s="3">
        <v>3444.21</v>
      </c>
      <c r="E500" s="3">
        <v>3425.84</v>
      </c>
      <c r="F500" s="3">
        <v>3443.62</v>
      </c>
      <c r="G500" s="3">
        <v>3443.62</v>
      </c>
      <c r="H500" s="3">
        <v>3627650000</v>
      </c>
      <c r="I500" s="16">
        <f t="shared" si="0"/>
        <v>3.58987425339455E-3</v>
      </c>
      <c r="J500" s="16">
        <f t="shared" si="1"/>
        <v>0.9046483118554266</v>
      </c>
      <c r="K500" s="16">
        <f>JNJ!D499</f>
        <v>-5.9152422377974025E-4</v>
      </c>
      <c r="L500" s="16">
        <f>JNJ!E499</f>
        <v>-0.14906410439249454</v>
      </c>
      <c r="M500" s="16">
        <f>CSX!D499</f>
        <v>9.5403455149404952E-3</v>
      </c>
      <c r="N500" s="16">
        <f>CSX!E499</f>
        <v>2.4041670697650046</v>
      </c>
      <c r="O500" s="16">
        <f>'Q6'!C512/252</f>
        <v>3.5714285714285714E-6</v>
      </c>
      <c r="P500" s="16">
        <f t="shared" si="2"/>
        <v>-5.9509565235116876E-4</v>
      </c>
      <c r="Q500" s="16">
        <f t="shared" si="3"/>
        <v>9.536774086369066E-3</v>
      </c>
      <c r="R500" s="16">
        <f t="shared" si="4"/>
        <v>3.5863028248231212E-3</v>
      </c>
      <c r="S500" s="16"/>
    </row>
    <row r="501" spans="2:19" ht="15.75" customHeight="1">
      <c r="B501" s="3" t="s">
        <v>615</v>
      </c>
      <c r="C501" s="3">
        <v>3449.97</v>
      </c>
      <c r="D501" s="3">
        <v>3481.07</v>
      </c>
      <c r="E501" s="3">
        <v>3444.15</v>
      </c>
      <c r="F501" s="3">
        <v>3478.73</v>
      </c>
      <c r="G501" s="3">
        <v>3478.73</v>
      </c>
      <c r="H501" s="3">
        <v>3780530000</v>
      </c>
      <c r="I501" s="16">
        <f t="shared" si="0"/>
        <v>1.0144040989640822E-2</v>
      </c>
      <c r="J501" s="16">
        <f t="shared" si="1"/>
        <v>2.5562983293894872</v>
      </c>
      <c r="K501" s="16">
        <f>JNJ!D500</f>
        <v>1.5771661728389496E-3</v>
      </c>
      <c r="L501" s="16">
        <f>JNJ!E500</f>
        <v>0.39744587555541527</v>
      </c>
      <c r="M501" s="16">
        <f>CSX!D500</f>
        <v>-5.5541448448032443E-3</v>
      </c>
      <c r="N501" s="16">
        <f>CSX!E500</f>
        <v>-1.3996445008904175</v>
      </c>
      <c r="O501" s="16">
        <f>'Q6'!C513/252</f>
        <v>3.1746031746031746E-6</v>
      </c>
      <c r="P501" s="16">
        <f t="shared" si="2"/>
        <v>1.5739915696643464E-3</v>
      </c>
      <c r="Q501" s="16">
        <f t="shared" si="3"/>
        <v>-5.5573194479778473E-3</v>
      </c>
      <c r="R501" s="16">
        <f t="shared" si="4"/>
        <v>1.0140866386466219E-2</v>
      </c>
      <c r="S501" s="16"/>
    </row>
    <row r="502" spans="2:19" ht="15.75" customHeight="1">
      <c r="B502" s="3" t="s">
        <v>616</v>
      </c>
      <c r="C502" s="3">
        <v>3485.14</v>
      </c>
      <c r="D502" s="3">
        <v>3501.38</v>
      </c>
      <c r="E502" s="3">
        <v>3468.35</v>
      </c>
      <c r="F502" s="3">
        <v>3484.55</v>
      </c>
      <c r="G502" s="3">
        <v>3484.55</v>
      </c>
      <c r="H502" s="3">
        <v>3955890000</v>
      </c>
      <c r="I502" s="16">
        <f t="shared" si="0"/>
        <v>1.6716264045830256E-3</v>
      </c>
      <c r="J502" s="16">
        <f t="shared" si="1"/>
        <v>0.42124985395492243</v>
      </c>
      <c r="K502" s="16">
        <f>JNJ!D501</f>
        <v>4.4547233490478391E-3</v>
      </c>
      <c r="L502" s="16">
        <f>JNJ!E501</f>
        <v>1.1225902839600554</v>
      </c>
      <c r="M502" s="16">
        <f>CSX!D501</f>
        <v>1.0290298939962195E-2</v>
      </c>
      <c r="N502" s="16">
        <f>CSX!E501</f>
        <v>2.5931553328704728</v>
      </c>
      <c r="O502" s="16">
        <f>'Q6'!C514/252</f>
        <v>3.5714285714285714E-6</v>
      </c>
      <c r="P502" s="16">
        <f t="shared" si="2"/>
        <v>4.4511519204764108E-3</v>
      </c>
      <c r="Q502" s="16">
        <f t="shared" si="3"/>
        <v>1.0286727511390766E-2</v>
      </c>
      <c r="R502" s="16">
        <f t="shared" si="4"/>
        <v>1.668054976011597E-3</v>
      </c>
      <c r="S502" s="16"/>
    </row>
    <row r="503" spans="2:19" ht="15.75" customHeight="1">
      <c r="B503" s="3" t="s">
        <v>617</v>
      </c>
      <c r="C503" s="3">
        <v>3494.69</v>
      </c>
      <c r="D503" s="3">
        <v>3509.23</v>
      </c>
      <c r="E503" s="3">
        <v>3484.32</v>
      </c>
      <c r="F503" s="3">
        <v>3508.01</v>
      </c>
      <c r="G503" s="3">
        <v>3508.01</v>
      </c>
      <c r="H503" s="3">
        <v>3868510000</v>
      </c>
      <c r="I503" s="16">
        <f t="shared" si="0"/>
        <v>6.7100140785116896E-3</v>
      </c>
      <c r="J503" s="16">
        <f t="shared" si="1"/>
        <v>1.6909235477849458</v>
      </c>
      <c r="K503" s="16">
        <f>JNJ!D502</f>
        <v>4.3049522416288202E-3</v>
      </c>
      <c r="L503" s="16">
        <f>JNJ!E502</f>
        <v>1.0848479648904628</v>
      </c>
      <c r="M503" s="16">
        <f>CSX!D502</f>
        <v>1.4902277745256843E-2</v>
      </c>
      <c r="N503" s="16">
        <f>CSX!E502</f>
        <v>3.7553739918047242</v>
      </c>
      <c r="O503" s="16">
        <f>'Q6'!C515/252</f>
        <v>3.9682539682539681E-6</v>
      </c>
      <c r="P503" s="16">
        <f t="shared" si="2"/>
        <v>4.3009839876605666E-3</v>
      </c>
      <c r="Q503" s="16">
        <f t="shared" si="3"/>
        <v>1.4898309491288588E-2</v>
      </c>
      <c r="R503" s="16">
        <f t="shared" si="4"/>
        <v>6.706045824543436E-3</v>
      </c>
      <c r="S503" s="16"/>
    </row>
    <row r="504" spans="2:19" ht="15.75" customHeight="1">
      <c r="B504" s="3" t="s">
        <v>618</v>
      </c>
      <c r="C504" s="3">
        <v>3509.73</v>
      </c>
      <c r="D504" s="3">
        <v>3514.77</v>
      </c>
      <c r="E504" s="3">
        <v>3493.25</v>
      </c>
      <c r="F504" s="3">
        <v>3500.31</v>
      </c>
      <c r="G504" s="3">
        <v>3500.31</v>
      </c>
      <c r="H504" s="3">
        <v>4348280000</v>
      </c>
      <c r="I504" s="16">
        <f t="shared" si="0"/>
        <v>-2.1973891312895358E-3</v>
      </c>
      <c r="J504" s="16">
        <f t="shared" si="1"/>
        <v>-0.55374206108496304</v>
      </c>
      <c r="K504" s="16">
        <f>JNJ!D503</f>
        <v>-1.4978056532508896E-3</v>
      </c>
      <c r="L504" s="16">
        <f>JNJ!E503</f>
        <v>-0.37744702461922419</v>
      </c>
      <c r="M504" s="16">
        <f>CSX!D503</f>
        <v>-7.9463812593054545E-3</v>
      </c>
      <c r="N504" s="16">
        <f>CSX!E503</f>
        <v>-2.0024880773449745</v>
      </c>
      <c r="O504" s="16">
        <f>'Q6'!C516/252</f>
        <v>3.9682539682539681E-6</v>
      </c>
      <c r="P504" s="16">
        <f t="shared" si="2"/>
        <v>-1.5017739072191436E-3</v>
      </c>
      <c r="Q504" s="16">
        <f t="shared" si="3"/>
        <v>-7.9503495132737089E-3</v>
      </c>
      <c r="R504" s="16">
        <f t="shared" si="4"/>
        <v>-2.2013573852577898E-3</v>
      </c>
      <c r="S504" s="16"/>
    </row>
    <row r="505" spans="2:19" ht="15.75" customHeight="1">
      <c r="B505" s="3" t="s">
        <v>619</v>
      </c>
      <c r="C505" s="3">
        <v>3507.44</v>
      </c>
      <c r="D505" s="3">
        <v>3528.03</v>
      </c>
      <c r="E505" s="3">
        <v>3494.6</v>
      </c>
      <c r="F505" s="3">
        <v>3526.65</v>
      </c>
      <c r="G505" s="3">
        <v>3526.65</v>
      </c>
      <c r="H505" s="3">
        <v>4101490000</v>
      </c>
      <c r="I505" s="16">
        <f t="shared" si="0"/>
        <v>7.496875851234013E-3</v>
      </c>
      <c r="J505" s="16">
        <f t="shared" si="1"/>
        <v>1.8892127145109714</v>
      </c>
      <c r="K505" s="16">
        <f>JNJ!D504</f>
        <v>-1.2396748969921665E-2</v>
      </c>
      <c r="L505" s="16">
        <f>JNJ!E504</f>
        <v>-3.1239807404202593</v>
      </c>
      <c r="M505" s="16">
        <f>CSX!D504</f>
        <v>2.045363253513317E-2</v>
      </c>
      <c r="N505" s="16">
        <f>CSX!E504</f>
        <v>5.1543153988535586</v>
      </c>
      <c r="O505" s="16">
        <f>'Q6'!C517/252</f>
        <v>3.5714285714285714E-6</v>
      </c>
      <c r="P505" s="16">
        <f t="shared" si="2"/>
        <v>-1.2400320398493094E-2</v>
      </c>
      <c r="Q505" s="16">
        <f t="shared" si="3"/>
        <v>2.0450061106561741E-2</v>
      </c>
      <c r="R505" s="16">
        <f t="shared" si="4"/>
        <v>7.4933044226625847E-3</v>
      </c>
      <c r="S505" s="16"/>
    </row>
    <row r="506" spans="2:19" ht="15.75" customHeight="1">
      <c r="B506" s="3" t="s">
        <v>620</v>
      </c>
      <c r="C506" s="3">
        <v>3543.76</v>
      </c>
      <c r="D506" s="3">
        <v>3588.11</v>
      </c>
      <c r="E506" s="3">
        <v>3535.23</v>
      </c>
      <c r="F506" s="3">
        <v>3580.84</v>
      </c>
      <c r="G506" s="3">
        <v>3580.84</v>
      </c>
      <c r="H506" s="3">
        <v>4295640000</v>
      </c>
      <c r="I506" s="16">
        <f t="shared" si="0"/>
        <v>1.5248997908235747E-2</v>
      </c>
      <c r="J506" s="16">
        <f t="shared" si="1"/>
        <v>3.8427474728754083</v>
      </c>
      <c r="K506" s="16">
        <f>JNJ!D505</f>
        <v>1.5130731872909435E-2</v>
      </c>
      <c r="L506" s="16">
        <f>JNJ!E505</f>
        <v>3.8129444319731776</v>
      </c>
      <c r="M506" s="16">
        <f>CSX!D505</f>
        <v>-4.6234373356312938E-3</v>
      </c>
      <c r="N506" s="16">
        <f>CSX!E505</f>
        <v>-1.165106208579086</v>
      </c>
      <c r="O506" s="16">
        <f>'Q6'!C518/252</f>
        <v>3.9682539682539681E-6</v>
      </c>
      <c r="P506" s="16">
        <f t="shared" si="2"/>
        <v>1.5126763618941181E-2</v>
      </c>
      <c r="Q506" s="16">
        <f t="shared" si="3"/>
        <v>-4.6274055895995474E-3</v>
      </c>
      <c r="R506" s="16">
        <f t="shared" si="4"/>
        <v>1.5245029654267493E-2</v>
      </c>
      <c r="S506" s="16"/>
    </row>
    <row r="507" spans="2:19" ht="15.75" customHeight="1">
      <c r="B507" s="3" t="s">
        <v>621</v>
      </c>
      <c r="C507" s="3">
        <v>3564.74</v>
      </c>
      <c r="D507" s="3">
        <v>3564.85</v>
      </c>
      <c r="E507" s="3">
        <v>3427.41</v>
      </c>
      <c r="F507" s="3">
        <v>3455.06</v>
      </c>
      <c r="G507" s="3">
        <v>3455.06</v>
      </c>
      <c r="H507" s="3">
        <v>4911830000</v>
      </c>
      <c r="I507" s="16">
        <f t="shared" si="0"/>
        <v>-3.5757586556313434E-2</v>
      </c>
      <c r="J507" s="16">
        <f t="shared" si="1"/>
        <v>-9.0109118121909848</v>
      </c>
      <c r="K507" s="16">
        <f>JNJ!D506</f>
        <v>-2.8217401772846904E-2</v>
      </c>
      <c r="L507" s="16">
        <f>JNJ!E506</f>
        <v>-7.1107852467574197</v>
      </c>
      <c r="M507" s="16">
        <f>CSX!D506</f>
        <v>-2.6480480213667411E-2</v>
      </c>
      <c r="N507" s="16">
        <f>CSX!E506</f>
        <v>-6.6730810138441878</v>
      </c>
      <c r="O507" s="16">
        <f>'Q6'!C519/252</f>
        <v>3.9682539682539681E-6</v>
      </c>
      <c r="P507" s="16">
        <f t="shared" si="2"/>
        <v>-2.8221370026815157E-2</v>
      </c>
      <c r="Q507" s="16">
        <f t="shared" si="3"/>
        <v>-2.6484448467635664E-2</v>
      </c>
      <c r="R507" s="16">
        <f t="shared" si="4"/>
        <v>-3.576155481028169E-2</v>
      </c>
      <c r="S507" s="16"/>
    </row>
    <row r="508" spans="2:19" ht="15.75" customHeight="1">
      <c r="B508" s="3" t="s">
        <v>622</v>
      </c>
      <c r="C508" s="3">
        <v>3453.6</v>
      </c>
      <c r="D508" s="3">
        <v>3479.15</v>
      </c>
      <c r="E508" s="3">
        <v>3349.63</v>
      </c>
      <c r="F508" s="3">
        <v>3426.96</v>
      </c>
      <c r="G508" s="3">
        <v>3426.96</v>
      </c>
      <c r="H508" s="3">
        <v>4438720000</v>
      </c>
      <c r="I508" s="16">
        <f t="shared" si="0"/>
        <v>-8.1662523968659001E-3</v>
      </c>
      <c r="J508" s="16">
        <f t="shared" si="1"/>
        <v>-2.057895604010207</v>
      </c>
      <c r="K508" s="16">
        <f>JNJ!D507</f>
        <v>-6.4399673661776156E-3</v>
      </c>
      <c r="L508" s="16">
        <f>JNJ!E507</f>
        <v>-1.622871776276759</v>
      </c>
      <c r="M508" s="16">
        <f>CSX!D507</f>
        <v>-1.8524075579032595E-3</v>
      </c>
      <c r="N508" s="16">
        <f>CSX!E507</f>
        <v>-0.46680670459162138</v>
      </c>
      <c r="O508" s="16">
        <f>'Q6'!C520/252</f>
        <v>3.9682539682539681E-6</v>
      </c>
      <c r="P508" s="16">
        <f t="shared" si="2"/>
        <v>-6.4439356201458691E-3</v>
      </c>
      <c r="Q508" s="16">
        <f t="shared" si="3"/>
        <v>-1.8563758118715135E-3</v>
      </c>
      <c r="R508" s="16">
        <f t="shared" si="4"/>
        <v>-8.1702206508341545E-3</v>
      </c>
      <c r="S508" s="16"/>
    </row>
    <row r="509" spans="2:19" ht="15.75" customHeight="1">
      <c r="B509" s="3" t="s">
        <v>623</v>
      </c>
      <c r="C509" s="3">
        <v>3371.88</v>
      </c>
      <c r="D509" s="3">
        <v>3379.97</v>
      </c>
      <c r="E509" s="3">
        <v>3329.27</v>
      </c>
      <c r="F509" s="3">
        <v>3331.84</v>
      </c>
      <c r="G509" s="3">
        <v>3331.84</v>
      </c>
      <c r="H509" s="3">
        <v>4694330000</v>
      </c>
      <c r="I509" s="16">
        <f t="shared" si="0"/>
        <v>-2.8148866864058281E-2</v>
      </c>
      <c r="J509" s="16">
        <f t="shared" si="1"/>
        <v>-7.0935144497426865</v>
      </c>
      <c r="K509" s="16">
        <f>JNJ!D508</f>
        <v>-8.9910690479047036E-3</v>
      </c>
      <c r="L509" s="16">
        <f>JNJ!E508</f>
        <v>-2.2657494000719853</v>
      </c>
      <c r="M509" s="16">
        <f>CSX!D508</f>
        <v>-3.3163379673027318E-3</v>
      </c>
      <c r="N509" s="16">
        <f>CSX!E508</f>
        <v>-0.83571716776028837</v>
      </c>
      <c r="O509" s="16">
        <f>'Q6'!C521/252</f>
        <v>3.9682539682539681E-6</v>
      </c>
      <c r="P509" s="16">
        <f t="shared" si="2"/>
        <v>-8.9950373018729581E-3</v>
      </c>
      <c r="Q509" s="16">
        <f t="shared" si="3"/>
        <v>-3.3203062212709858E-3</v>
      </c>
      <c r="R509" s="16">
        <f t="shared" si="4"/>
        <v>-2.8152835118026534E-2</v>
      </c>
      <c r="S509" s="16"/>
    </row>
    <row r="510" spans="2:19" ht="15.75" customHeight="1">
      <c r="B510" s="3" t="s">
        <v>624</v>
      </c>
      <c r="C510" s="3">
        <v>3369.82</v>
      </c>
      <c r="D510" s="3">
        <v>3424.77</v>
      </c>
      <c r="E510" s="3">
        <v>3366.84</v>
      </c>
      <c r="F510" s="3">
        <v>3398.96</v>
      </c>
      <c r="G510" s="3">
        <v>3398.96</v>
      </c>
      <c r="H510" s="3">
        <v>3932520000</v>
      </c>
      <c r="I510" s="16">
        <f t="shared" si="0"/>
        <v>1.9944798533671326E-2</v>
      </c>
      <c r="J510" s="16">
        <f t="shared" si="1"/>
        <v>5.0260892304851739</v>
      </c>
      <c r="K510" s="16">
        <f>JNJ!D509</f>
        <v>1.6433356951487257E-2</v>
      </c>
      <c r="L510" s="16">
        <f>JNJ!E509</f>
        <v>4.141205951774789</v>
      </c>
      <c r="M510" s="16">
        <f>CSX!D509</f>
        <v>1.8431308839362212E-2</v>
      </c>
      <c r="N510" s="16">
        <f>CSX!E509</f>
        <v>4.6446898275192776</v>
      </c>
      <c r="O510" s="16">
        <f>'Q6'!C522/252</f>
        <v>3.9682539682539681E-6</v>
      </c>
      <c r="P510" s="16">
        <f t="shared" si="2"/>
        <v>1.6429388697519004E-2</v>
      </c>
      <c r="Q510" s="16">
        <f t="shared" si="3"/>
        <v>1.8427340585393959E-2</v>
      </c>
      <c r="R510" s="16">
        <f t="shared" si="4"/>
        <v>1.9940830279703073E-2</v>
      </c>
      <c r="S510" s="16"/>
    </row>
    <row r="511" spans="2:19" ht="15.75" customHeight="1">
      <c r="B511" s="3" t="s">
        <v>625</v>
      </c>
      <c r="C511" s="3">
        <v>3412.56</v>
      </c>
      <c r="D511" s="3">
        <v>3425.55</v>
      </c>
      <c r="E511" s="3">
        <v>3329.25</v>
      </c>
      <c r="F511" s="3">
        <v>3339.19</v>
      </c>
      <c r="G511" s="3">
        <v>3339.19</v>
      </c>
      <c r="H511" s="3">
        <v>4208630000</v>
      </c>
      <c r="I511" s="16">
        <f t="shared" si="0"/>
        <v>-1.774123987058698E-2</v>
      </c>
      <c r="J511" s="16">
        <f t="shared" si="1"/>
        <v>-4.470792447387919</v>
      </c>
      <c r="K511" s="16">
        <f>JNJ!D510</f>
        <v>-1.8812804728167067E-2</v>
      </c>
      <c r="L511" s="16">
        <f>JNJ!E510</f>
        <v>-4.740826791498101</v>
      </c>
      <c r="M511" s="16">
        <f>CSX!D510</f>
        <v>-1.1018011209077565E-2</v>
      </c>
      <c r="N511" s="16">
        <f>CSX!E510</f>
        <v>-2.7765388246875466</v>
      </c>
      <c r="O511" s="16">
        <f>'Q6'!C523/252</f>
        <v>3.5714285714285714E-6</v>
      </c>
      <c r="P511" s="16">
        <f t="shared" si="2"/>
        <v>-1.8816376156738496E-2</v>
      </c>
      <c r="Q511" s="16">
        <f t="shared" si="3"/>
        <v>-1.1021582637648995E-2</v>
      </c>
      <c r="R511" s="16">
        <f t="shared" si="4"/>
        <v>-1.7744811299158409E-2</v>
      </c>
      <c r="S511" s="16"/>
    </row>
    <row r="512" spans="2:19" ht="15.75" customHeight="1">
      <c r="B512" s="3" t="s">
        <v>626</v>
      </c>
      <c r="C512" s="3">
        <v>3352.7</v>
      </c>
      <c r="D512" s="3">
        <v>3368.95</v>
      </c>
      <c r="E512" s="3">
        <v>3310.47</v>
      </c>
      <c r="F512" s="3">
        <v>3340.97</v>
      </c>
      <c r="G512" s="3">
        <v>3340.97</v>
      </c>
      <c r="H512" s="3">
        <v>3710090000</v>
      </c>
      <c r="I512" s="16">
        <f t="shared" si="0"/>
        <v>5.32921379765575E-4</v>
      </c>
      <c r="J512" s="16">
        <f t="shared" si="1"/>
        <v>0.13429618770092491</v>
      </c>
      <c r="K512" s="16">
        <f>JNJ!D511</f>
        <v>5.9042741868501111E-3</v>
      </c>
      <c r="L512" s="16">
        <f>JNJ!E511</f>
        <v>1.4878770950862279</v>
      </c>
      <c r="M512" s="16">
        <f>CSX!D511</f>
        <v>1.7648788492729148E-2</v>
      </c>
      <c r="N512" s="16">
        <f>CSX!E511</f>
        <v>4.447494700167745</v>
      </c>
      <c r="O512" s="16">
        <f>'Q6'!C524/252</f>
        <v>3.1746031746031746E-6</v>
      </c>
      <c r="P512" s="16">
        <f t="shared" si="2"/>
        <v>5.901099583675508E-3</v>
      </c>
      <c r="Q512" s="16">
        <f t="shared" si="3"/>
        <v>1.7645613889554546E-2</v>
      </c>
      <c r="R512" s="16">
        <f t="shared" si="4"/>
        <v>5.2974677659097186E-4</v>
      </c>
      <c r="S512" s="16"/>
    </row>
    <row r="513" spans="2:19" ht="15.75" customHeight="1">
      <c r="B513" s="3" t="s">
        <v>627</v>
      </c>
      <c r="C513" s="3">
        <v>3363.56</v>
      </c>
      <c r="D513" s="3">
        <v>3402.93</v>
      </c>
      <c r="E513" s="3">
        <v>3363.56</v>
      </c>
      <c r="F513" s="3">
        <v>3383.54</v>
      </c>
      <c r="G513" s="3">
        <v>3383.54</v>
      </c>
      <c r="H513" s="3">
        <v>3839580000</v>
      </c>
      <c r="I513" s="16">
        <f t="shared" si="0"/>
        <v>1.2661314711189059E-2</v>
      </c>
      <c r="J513" s="16">
        <f t="shared" si="1"/>
        <v>3.190651307219643</v>
      </c>
      <c r="K513" s="16">
        <f>JNJ!D512</f>
        <v>3.849665733465373E-3</v>
      </c>
      <c r="L513" s="16">
        <f>JNJ!E512</f>
        <v>0.970115764833274</v>
      </c>
      <c r="M513" s="16">
        <f>CSX!D512</f>
        <v>2.2930732321428289E-2</v>
      </c>
      <c r="N513" s="16">
        <f>CSX!E512</f>
        <v>5.7785445449999289</v>
      </c>
      <c r="O513" s="16">
        <f>'Q6'!C525/252</f>
        <v>3.5714285714285714E-6</v>
      </c>
      <c r="P513" s="16">
        <f t="shared" si="2"/>
        <v>3.8460943048939443E-3</v>
      </c>
      <c r="Q513" s="16">
        <f t="shared" si="3"/>
        <v>2.292716089285686E-2</v>
      </c>
      <c r="R513" s="16">
        <f t="shared" si="4"/>
        <v>1.265774328261763E-2</v>
      </c>
      <c r="S513" s="16"/>
    </row>
    <row r="514" spans="2:19" ht="15.75" customHeight="1">
      <c r="B514" s="3" t="s">
        <v>628</v>
      </c>
      <c r="C514" s="3">
        <v>3407.73</v>
      </c>
      <c r="D514" s="3">
        <v>3419.48</v>
      </c>
      <c r="E514" s="3">
        <v>3389.25</v>
      </c>
      <c r="F514" s="3">
        <v>3401.2</v>
      </c>
      <c r="G514" s="3">
        <v>3401.2</v>
      </c>
      <c r="H514" s="3">
        <v>4057190000</v>
      </c>
      <c r="I514" s="16">
        <f t="shared" si="0"/>
        <v>5.2058118315071811E-3</v>
      </c>
      <c r="J514" s="16">
        <f t="shared" si="1"/>
        <v>1.3118645815398096</v>
      </c>
      <c r="K514" s="16">
        <f>JNJ!D513</f>
        <v>3.6334881390229154E-3</v>
      </c>
      <c r="L514" s="16">
        <f>JNJ!E513</f>
        <v>0.91563901103377465</v>
      </c>
      <c r="M514" s="16">
        <f>CSX!D513</f>
        <v>1.6454405344661072E-2</v>
      </c>
      <c r="N514" s="16">
        <f>CSX!E513</f>
        <v>4.14651014685459</v>
      </c>
      <c r="O514" s="16">
        <f>'Q6'!C526/252</f>
        <v>3.5714285714285714E-6</v>
      </c>
      <c r="P514" s="16">
        <f t="shared" si="2"/>
        <v>3.6299167104514867E-3</v>
      </c>
      <c r="Q514" s="16">
        <f t="shared" si="3"/>
        <v>1.6450833916089643E-2</v>
      </c>
      <c r="R514" s="16">
        <f t="shared" si="4"/>
        <v>5.2022404029357528E-3</v>
      </c>
      <c r="S514" s="16"/>
    </row>
    <row r="515" spans="2:19" ht="15.75" customHeight="1">
      <c r="B515" s="3" t="s">
        <v>629</v>
      </c>
      <c r="C515" s="3">
        <v>3411.23</v>
      </c>
      <c r="D515" s="3">
        <v>3428.92</v>
      </c>
      <c r="E515" s="3">
        <v>3384.45</v>
      </c>
      <c r="F515" s="3">
        <v>3385.49</v>
      </c>
      <c r="G515" s="3">
        <v>3385.49</v>
      </c>
      <c r="H515" s="3">
        <v>4718900000</v>
      </c>
      <c r="I515" s="16">
        <f t="shared" si="0"/>
        <v>-4.6296583637453039E-3</v>
      </c>
      <c r="J515" s="16">
        <f t="shared" si="1"/>
        <v>-1.1666739076638166</v>
      </c>
      <c r="K515" s="16">
        <f>JNJ!D514</f>
        <v>-3.2966006411374519E-3</v>
      </c>
      <c r="L515" s="16">
        <f>JNJ!E514</f>
        <v>-0.83074336156663786</v>
      </c>
      <c r="M515" s="16">
        <f>CSX!D514</f>
        <v>-1.1527385996694601E-2</v>
      </c>
      <c r="N515" s="16">
        <f>CSX!E514</f>
        <v>-2.9049012711670397</v>
      </c>
      <c r="O515" s="16">
        <f>'Q6'!C527/252</f>
        <v>3.5714285714285714E-6</v>
      </c>
      <c r="P515" s="16">
        <f t="shared" si="2"/>
        <v>-3.3001720697088807E-3</v>
      </c>
      <c r="Q515" s="16">
        <f t="shared" si="3"/>
        <v>-1.153095742526603E-2</v>
      </c>
      <c r="R515" s="16">
        <f t="shared" si="4"/>
        <v>-4.6332297923167322E-3</v>
      </c>
      <c r="S515" s="16"/>
    </row>
    <row r="516" spans="2:19" ht="15.75" customHeight="1">
      <c r="B516" s="3" t="s">
        <v>630</v>
      </c>
      <c r="C516" s="3">
        <v>3346.86</v>
      </c>
      <c r="D516" s="3">
        <v>3375.17</v>
      </c>
      <c r="E516" s="3">
        <v>3328.82</v>
      </c>
      <c r="F516" s="3">
        <v>3357.01</v>
      </c>
      <c r="G516" s="3">
        <v>3357.01</v>
      </c>
      <c r="H516" s="3">
        <v>4379840000</v>
      </c>
      <c r="I516" s="16">
        <f t="shared" si="0"/>
        <v>-8.4479553221299946E-3</v>
      </c>
      <c r="J516" s="16">
        <f t="shared" si="1"/>
        <v>-2.1288847411767589</v>
      </c>
      <c r="K516" s="16">
        <f>JNJ!D515</f>
        <v>-8.3228907218436936E-3</v>
      </c>
      <c r="L516" s="16">
        <f>JNJ!E515</f>
        <v>-2.0973684619046109</v>
      </c>
      <c r="M516" s="16">
        <f>CSX!D515</f>
        <v>1.8884477949494248E-3</v>
      </c>
      <c r="N516" s="16">
        <f>CSX!E515</f>
        <v>0.47588884432725503</v>
      </c>
      <c r="O516" s="16">
        <f>'Q6'!C528/252</f>
        <v>3.1746031746031746E-6</v>
      </c>
      <c r="P516" s="16">
        <f t="shared" si="2"/>
        <v>-8.3260653250182975E-3</v>
      </c>
      <c r="Q516" s="16">
        <f t="shared" si="3"/>
        <v>1.8852731917748215E-3</v>
      </c>
      <c r="R516" s="16">
        <f t="shared" si="4"/>
        <v>-8.4511299253045985E-3</v>
      </c>
      <c r="S516" s="16"/>
    </row>
    <row r="517" spans="2:19" ht="15.75" customHeight="1">
      <c r="B517" s="3" t="s">
        <v>631</v>
      </c>
      <c r="C517" s="3">
        <v>3357.38</v>
      </c>
      <c r="D517" s="3">
        <v>3362.27</v>
      </c>
      <c r="E517" s="3">
        <v>3292.4</v>
      </c>
      <c r="F517" s="3">
        <v>3319.47</v>
      </c>
      <c r="G517" s="3">
        <v>3319.47</v>
      </c>
      <c r="H517" s="3">
        <v>7076400000</v>
      </c>
      <c r="I517" s="16">
        <f t="shared" si="0"/>
        <v>-1.1245565213035068E-2</v>
      </c>
      <c r="J517" s="16">
        <f t="shared" si="1"/>
        <v>-2.8338824336848369</v>
      </c>
      <c r="K517" s="16">
        <f>JNJ!D516</f>
        <v>1.3565444429625826E-2</v>
      </c>
      <c r="L517" s="16">
        <f>JNJ!E516</f>
        <v>3.4184919962657081</v>
      </c>
      <c r="M517" s="16">
        <f>CSX!D516</f>
        <v>4.1424723286220639E-3</v>
      </c>
      <c r="N517" s="16">
        <f>CSX!E516</f>
        <v>1.04390302681276</v>
      </c>
      <c r="O517" s="16">
        <f>'Q6'!C529/252</f>
        <v>3.1746031746031746E-6</v>
      </c>
      <c r="P517" s="16">
        <f t="shared" si="2"/>
        <v>1.3562269826451222E-2</v>
      </c>
      <c r="Q517" s="16">
        <f t="shared" si="3"/>
        <v>4.1392977254474609E-3</v>
      </c>
      <c r="R517" s="16">
        <f t="shared" si="4"/>
        <v>-1.1248739816209672E-2</v>
      </c>
      <c r="S517" s="16"/>
    </row>
    <row r="518" spans="2:19" ht="15.75" customHeight="1">
      <c r="B518" s="3" t="s">
        <v>632</v>
      </c>
      <c r="C518" s="3">
        <v>3285.57</v>
      </c>
      <c r="D518" s="3">
        <v>3285.57</v>
      </c>
      <c r="E518" s="3">
        <v>3229.1</v>
      </c>
      <c r="F518" s="3">
        <v>3281.06</v>
      </c>
      <c r="G518" s="3">
        <v>3281.06</v>
      </c>
      <c r="H518" s="3">
        <v>4836070000</v>
      </c>
      <c r="I518" s="16">
        <f t="shared" si="0"/>
        <v>-1.1638590711243436E-2</v>
      </c>
      <c r="J518" s="16">
        <f t="shared" si="1"/>
        <v>-2.9329248592333461</v>
      </c>
      <c r="K518" s="16">
        <f>JNJ!D517</f>
        <v>-2.7730512022743022E-2</v>
      </c>
      <c r="L518" s="16">
        <f>JNJ!E517</f>
        <v>-6.988089029731241</v>
      </c>
      <c r="M518" s="16">
        <f>CSX!D517</f>
        <v>-2.8589767976607953E-2</v>
      </c>
      <c r="N518" s="16">
        <f>CSX!E517</f>
        <v>-7.2046215301052037</v>
      </c>
      <c r="O518" s="16">
        <f>'Q6'!C530/252</f>
        <v>3.1746031746031746E-6</v>
      </c>
      <c r="P518" s="16">
        <f t="shared" si="2"/>
        <v>-2.7733686625917624E-2</v>
      </c>
      <c r="Q518" s="16">
        <f t="shared" si="3"/>
        <v>-2.8592942579782555E-2</v>
      </c>
      <c r="R518" s="16">
        <f t="shared" si="4"/>
        <v>-1.164176531441804E-2</v>
      </c>
      <c r="S518" s="16"/>
    </row>
    <row r="519" spans="2:19" ht="15.75" customHeight="1">
      <c r="B519" s="3" t="s">
        <v>633</v>
      </c>
      <c r="C519" s="3">
        <v>3295.75</v>
      </c>
      <c r="D519" s="3">
        <v>3320.31</v>
      </c>
      <c r="E519" s="3">
        <v>3270.95</v>
      </c>
      <c r="F519" s="3">
        <v>3315.57</v>
      </c>
      <c r="G519" s="3">
        <v>3315.57</v>
      </c>
      <c r="H519" s="3">
        <v>3974510000</v>
      </c>
      <c r="I519" s="16">
        <f t="shared" si="0"/>
        <v>1.0463013638868866E-2</v>
      </c>
      <c r="J519" s="16">
        <f t="shared" si="1"/>
        <v>2.6366794369949544</v>
      </c>
      <c r="K519" s="16">
        <f>JNJ!D518</f>
        <v>-6.1526352816525425E-3</v>
      </c>
      <c r="L519" s="16">
        <f>JNJ!E518</f>
        <v>-1.5504640909764407</v>
      </c>
      <c r="M519" s="16">
        <f>CSX!D518</f>
        <v>4.501223840485004E-3</v>
      </c>
      <c r="N519" s="16">
        <f>CSX!E518</f>
        <v>1.134308407802221</v>
      </c>
      <c r="O519" s="16">
        <f>'Q6'!C531/252</f>
        <v>3.1746031746031746E-6</v>
      </c>
      <c r="P519" s="16">
        <f t="shared" si="2"/>
        <v>-6.1558098848271455E-3</v>
      </c>
      <c r="Q519" s="16">
        <f t="shared" si="3"/>
        <v>4.498049237310401E-3</v>
      </c>
      <c r="R519" s="16">
        <f t="shared" si="4"/>
        <v>1.0459839035694262E-2</v>
      </c>
      <c r="S519" s="16"/>
    </row>
    <row r="520" spans="2:19" ht="15.75" customHeight="1">
      <c r="B520" s="3" t="s">
        <v>634</v>
      </c>
      <c r="C520" s="3">
        <v>3320.11</v>
      </c>
      <c r="D520" s="3">
        <v>3323.35</v>
      </c>
      <c r="E520" s="3">
        <v>3232.57</v>
      </c>
      <c r="F520" s="3">
        <v>3236.92</v>
      </c>
      <c r="G520" s="3">
        <v>3236.92</v>
      </c>
      <c r="H520" s="3">
        <v>4378650000</v>
      </c>
      <c r="I520" s="16">
        <f t="shared" si="0"/>
        <v>-2.4007294161091854E-2</v>
      </c>
      <c r="J520" s="16">
        <f t="shared" si="1"/>
        <v>-6.0498381285951472</v>
      </c>
      <c r="K520" s="16">
        <f>JNJ!D519</f>
        <v>1.593508543295197E-3</v>
      </c>
      <c r="L520" s="16">
        <f>JNJ!E519</f>
        <v>0.40156415291038966</v>
      </c>
      <c r="M520" s="16">
        <f>CSX!D519</f>
        <v>-1.8520140676029091E-2</v>
      </c>
      <c r="N520" s="16">
        <f>CSX!E519</f>
        <v>-4.6670754503593308</v>
      </c>
      <c r="O520" s="16">
        <f>'Q6'!C532/252</f>
        <v>3.5714285714285714E-6</v>
      </c>
      <c r="P520" s="16">
        <f t="shared" si="2"/>
        <v>1.5899371147237685E-3</v>
      </c>
      <c r="Q520" s="16">
        <f t="shared" si="3"/>
        <v>-1.852371210460052E-2</v>
      </c>
      <c r="R520" s="16">
        <f t="shared" si="4"/>
        <v>-2.4010865589663283E-2</v>
      </c>
      <c r="S520" s="16"/>
    </row>
    <row r="521" spans="2:19" ht="15.75" customHeight="1">
      <c r="B521" s="3" t="s">
        <v>635</v>
      </c>
      <c r="C521" s="3">
        <v>3226.14</v>
      </c>
      <c r="D521" s="3">
        <v>3278.7</v>
      </c>
      <c r="E521" s="3">
        <v>3209.45</v>
      </c>
      <c r="F521" s="3">
        <v>3246.59</v>
      </c>
      <c r="G521" s="3">
        <v>3246.59</v>
      </c>
      <c r="H521" s="3">
        <v>4601920000</v>
      </c>
      <c r="I521" s="16">
        <f t="shared" si="0"/>
        <v>2.9829543473573147E-3</v>
      </c>
      <c r="J521" s="16">
        <f t="shared" si="1"/>
        <v>0.75170449553404328</v>
      </c>
      <c r="K521" s="16">
        <f>JNJ!D520</f>
        <v>1.5914299279510963E-3</v>
      </c>
      <c r="L521" s="16">
        <f>JNJ!E520</f>
        <v>0.40104034184367626</v>
      </c>
      <c r="M521" s="16">
        <f>CSX!D520</f>
        <v>1.0452651231019068E-3</v>
      </c>
      <c r="N521" s="16">
        <f>CSX!E520</f>
        <v>0.26340681102168051</v>
      </c>
      <c r="O521" s="16">
        <f>'Q6'!C533/252</f>
        <v>2.7777777777777783E-6</v>
      </c>
      <c r="P521" s="16">
        <f t="shared" si="2"/>
        <v>1.5886521501733185E-3</v>
      </c>
      <c r="Q521" s="16">
        <f t="shared" si="3"/>
        <v>1.042487345324129E-3</v>
      </c>
      <c r="R521" s="16">
        <f t="shared" si="4"/>
        <v>2.9801765695795369E-3</v>
      </c>
      <c r="S521" s="16"/>
    </row>
    <row r="522" spans="2:19" ht="15.75" customHeight="1">
      <c r="B522" s="3" t="s">
        <v>636</v>
      </c>
      <c r="C522" s="3">
        <v>3236.66</v>
      </c>
      <c r="D522" s="3">
        <v>3306.88</v>
      </c>
      <c r="E522" s="3">
        <v>3228.44</v>
      </c>
      <c r="F522" s="3">
        <v>3298.46</v>
      </c>
      <c r="G522" s="3">
        <v>3298.46</v>
      </c>
      <c r="H522" s="3">
        <v>3803330000</v>
      </c>
      <c r="I522" s="16">
        <f t="shared" si="0"/>
        <v>1.5850478138509476E-2</v>
      </c>
      <c r="J522" s="16">
        <f t="shared" si="1"/>
        <v>3.9943204909043879</v>
      </c>
      <c r="K522" s="16">
        <f>JNJ!D521</f>
        <v>6.8196923151934725E-3</v>
      </c>
      <c r="L522" s="16">
        <f>JNJ!E521</f>
        <v>1.7185624634287551</v>
      </c>
      <c r="M522" s="16">
        <f>CSX!D521</f>
        <v>1.9397780670045453E-2</v>
      </c>
      <c r="N522" s="16">
        <f>CSX!E521</f>
        <v>4.8882407288514544</v>
      </c>
      <c r="O522" s="16">
        <f>'Q6'!C534/252</f>
        <v>3.1746031746031746E-6</v>
      </c>
      <c r="P522" s="16">
        <f t="shared" si="2"/>
        <v>6.8165177120188694E-3</v>
      </c>
      <c r="Q522" s="16">
        <f t="shared" si="3"/>
        <v>1.9394606066870851E-2</v>
      </c>
      <c r="R522" s="16">
        <f t="shared" si="4"/>
        <v>1.5847303535334874E-2</v>
      </c>
      <c r="S522" s="16"/>
    </row>
    <row r="523" spans="2:19" ht="15.75" customHeight="1">
      <c r="B523" s="3" t="s">
        <v>637</v>
      </c>
      <c r="C523" s="3">
        <v>3333.9</v>
      </c>
      <c r="D523" s="3">
        <v>3360.74</v>
      </c>
      <c r="E523" s="3">
        <v>3332.91</v>
      </c>
      <c r="F523" s="3">
        <v>3351.6</v>
      </c>
      <c r="G523" s="3">
        <v>3351.6</v>
      </c>
      <c r="H523" s="3">
        <v>3950910000</v>
      </c>
      <c r="I523" s="16">
        <f t="shared" si="0"/>
        <v>1.5982150874003724E-2</v>
      </c>
      <c r="J523" s="16">
        <f t="shared" si="1"/>
        <v>4.0275020202489387</v>
      </c>
      <c r="K523" s="16">
        <f>JNJ!D522</f>
        <v>9.9053079695827252E-3</v>
      </c>
      <c r="L523" s="16">
        <f>JNJ!E522</f>
        <v>2.4961376083348465</v>
      </c>
      <c r="M523" s="16">
        <f>CSX!D522</f>
        <v>1.5882389309274648E-2</v>
      </c>
      <c r="N523" s="16">
        <f>CSX!E522</f>
        <v>4.0023621059372116</v>
      </c>
      <c r="O523" s="16">
        <f>'Q6'!C535/252</f>
        <v>3.5714285714285714E-6</v>
      </c>
      <c r="P523" s="16">
        <f t="shared" si="2"/>
        <v>9.901736541011296E-3</v>
      </c>
      <c r="Q523" s="16">
        <f t="shared" si="3"/>
        <v>1.5878817880703219E-2</v>
      </c>
      <c r="R523" s="16">
        <f t="shared" si="4"/>
        <v>1.5978579445432295E-2</v>
      </c>
      <c r="S523" s="16"/>
    </row>
    <row r="524" spans="2:19" ht="15.75" customHeight="1">
      <c r="B524" s="3" t="s">
        <v>638</v>
      </c>
      <c r="C524" s="3">
        <v>3350.92</v>
      </c>
      <c r="D524" s="3">
        <v>3357.92</v>
      </c>
      <c r="E524" s="3">
        <v>3327.54</v>
      </c>
      <c r="F524" s="3">
        <v>3335.47</v>
      </c>
      <c r="G524" s="3">
        <v>3335.47</v>
      </c>
      <c r="H524" s="3">
        <v>3661590000</v>
      </c>
      <c r="I524" s="16">
        <f t="shared" si="0"/>
        <v>-4.8242447838090239E-3</v>
      </c>
      <c r="J524" s="16">
        <f t="shared" si="1"/>
        <v>-1.2157096855198739</v>
      </c>
      <c r="K524" s="16">
        <f>JNJ!D523</f>
        <v>-3.3995258285980055E-4</v>
      </c>
      <c r="L524" s="16">
        <f>JNJ!E523</f>
        <v>-8.5668050880669741E-2</v>
      </c>
      <c r="M524" s="16">
        <f>CSX!D523</f>
        <v>-2.2048898798538209E-2</v>
      </c>
      <c r="N524" s="16">
        <f>CSX!E523</f>
        <v>-5.556322497231629</v>
      </c>
      <c r="O524" s="16">
        <f>'Q6'!C536/252</f>
        <v>3.9682539682539681E-6</v>
      </c>
      <c r="P524" s="16">
        <f t="shared" si="2"/>
        <v>-3.439208368280545E-4</v>
      </c>
      <c r="Q524" s="16">
        <f t="shared" si="3"/>
        <v>-2.2052867052506461E-2</v>
      </c>
      <c r="R524" s="16">
        <f t="shared" si="4"/>
        <v>-4.8282130377772774E-3</v>
      </c>
      <c r="S524" s="16"/>
    </row>
    <row r="525" spans="2:19" ht="15.75" customHeight="1">
      <c r="B525" s="3" t="s">
        <v>639</v>
      </c>
      <c r="C525" s="3">
        <v>3341.21</v>
      </c>
      <c r="D525" s="3">
        <v>3393.56</v>
      </c>
      <c r="E525" s="3">
        <v>3340.47</v>
      </c>
      <c r="F525" s="3">
        <v>3363</v>
      </c>
      <c r="G525" s="3">
        <v>3363</v>
      </c>
      <c r="H525" s="3">
        <v>4738640000</v>
      </c>
      <c r="I525" s="16">
        <f t="shared" si="0"/>
        <v>8.2198337849473339E-3</v>
      </c>
      <c r="J525" s="16">
        <f t="shared" si="1"/>
        <v>2.0713981138067283</v>
      </c>
      <c r="K525" s="16">
        <f>JNJ!D524</f>
        <v>1.2300058462887641E-2</v>
      </c>
      <c r="L525" s="16">
        <f>JNJ!E524</f>
        <v>3.0996147326476855</v>
      </c>
      <c r="M525" s="16">
        <f>CSX!D524</f>
        <v>9.0170706014163784E-4</v>
      </c>
      <c r="N525" s="16">
        <f>CSX!E524</f>
        <v>0.22723017915569274</v>
      </c>
      <c r="O525" s="16">
        <f>'Q6'!C537/252</f>
        <v>3.5714285714285714E-6</v>
      </c>
      <c r="P525" s="16">
        <f t="shared" si="2"/>
        <v>1.2296487034316211E-2</v>
      </c>
      <c r="Q525" s="16">
        <f t="shared" si="3"/>
        <v>8.9813563157020932E-4</v>
      </c>
      <c r="R525" s="16">
        <f t="shared" si="4"/>
        <v>8.2162623563759047E-3</v>
      </c>
      <c r="S525" s="16"/>
    </row>
    <row r="526" spans="2:19" ht="15.75" customHeight="1">
      <c r="B526" s="3" t="s">
        <v>640</v>
      </c>
      <c r="C526" s="3">
        <v>3385.87</v>
      </c>
      <c r="D526" s="3">
        <v>3397.18</v>
      </c>
      <c r="E526" s="3">
        <v>3361.39</v>
      </c>
      <c r="F526" s="3">
        <v>3380.8</v>
      </c>
      <c r="G526" s="3">
        <v>3380.8</v>
      </c>
      <c r="H526" s="3">
        <v>4076340000</v>
      </c>
      <c r="I526" s="16">
        <f t="shared" si="0"/>
        <v>5.2789351215227383E-3</v>
      </c>
      <c r="J526" s="16">
        <f t="shared" si="1"/>
        <v>1.3302916506237301</v>
      </c>
      <c r="K526" s="16">
        <f>JNJ!D525</f>
        <v>-1.0533474538883451E-2</v>
      </c>
      <c r="L526" s="16">
        <f>JNJ!E525</f>
        <v>-2.6544355837986298</v>
      </c>
      <c r="M526" s="16">
        <f>CSX!D525</f>
        <v>-1.048333300670656E-2</v>
      </c>
      <c r="N526" s="16">
        <f>CSX!E525</f>
        <v>-2.6417999176900531</v>
      </c>
      <c r="O526" s="16">
        <f>'Q6'!C538/252</f>
        <v>3.1746031746031746E-6</v>
      </c>
      <c r="P526" s="16">
        <f t="shared" si="2"/>
        <v>-1.0536649142058055E-2</v>
      </c>
      <c r="Q526" s="16">
        <f t="shared" si="3"/>
        <v>-1.0486507609881164E-2</v>
      </c>
      <c r="R526" s="16">
        <f t="shared" si="4"/>
        <v>5.2757605183481352E-3</v>
      </c>
      <c r="S526" s="16"/>
    </row>
    <row r="527" spans="2:19" ht="15.75" customHeight="1">
      <c r="B527" s="3" t="s">
        <v>641</v>
      </c>
      <c r="C527" s="3">
        <v>3338.94</v>
      </c>
      <c r="D527" s="3">
        <v>3369.1</v>
      </c>
      <c r="E527" s="3">
        <v>3323.69</v>
      </c>
      <c r="F527" s="3">
        <v>3348.42</v>
      </c>
      <c r="G527" s="3">
        <v>3348.42</v>
      </c>
      <c r="H527" s="3">
        <v>3975180000</v>
      </c>
      <c r="I527" s="16">
        <f t="shared" si="0"/>
        <v>-9.6237750916984329E-3</v>
      </c>
      <c r="J527" s="16">
        <f t="shared" si="1"/>
        <v>-2.4251913231080051</v>
      </c>
      <c r="K527" s="16">
        <f>JNJ!D526</f>
        <v>-7.357765028797667E-3</v>
      </c>
      <c r="L527" s="16">
        <f>JNJ!E526</f>
        <v>-1.8541567872570122</v>
      </c>
      <c r="M527" s="16">
        <f>CSX!D526</f>
        <v>3.7658861286631526E-3</v>
      </c>
      <c r="N527" s="16">
        <f>CSX!E526</f>
        <v>0.94900330442311442</v>
      </c>
      <c r="O527" s="16">
        <f>'Q6'!C539/252</f>
        <v>3.1746031746031746E-6</v>
      </c>
      <c r="P527" s="16">
        <f t="shared" si="2"/>
        <v>-7.36093963197227E-3</v>
      </c>
      <c r="Q527" s="16">
        <f t="shared" si="3"/>
        <v>3.7627115254885496E-3</v>
      </c>
      <c r="R527" s="16">
        <f t="shared" si="4"/>
        <v>-9.6269496948730368E-3</v>
      </c>
      <c r="S527" s="16"/>
    </row>
    <row r="528" spans="2:19" ht="15.75" customHeight="1">
      <c r="B528" s="3" t="s">
        <v>642</v>
      </c>
      <c r="C528" s="3">
        <v>3367.27</v>
      </c>
      <c r="D528" s="3">
        <v>3409.57</v>
      </c>
      <c r="E528" s="3">
        <v>3367.27</v>
      </c>
      <c r="F528" s="3">
        <v>3408.6</v>
      </c>
      <c r="G528" s="3">
        <v>3408.6</v>
      </c>
      <c r="H528" s="3">
        <v>3692720000</v>
      </c>
      <c r="I528" s="16">
        <f t="shared" si="0"/>
        <v>1.7813057021042421E-2</v>
      </c>
      <c r="J528" s="16">
        <f t="shared" si="1"/>
        <v>4.4888903693026903</v>
      </c>
      <c r="K528" s="16">
        <f>JNJ!D527</f>
        <v>1.3516018728201708E-2</v>
      </c>
      <c r="L528" s="16">
        <f>JNJ!E527</f>
        <v>3.4060367195068304</v>
      </c>
      <c r="M528" s="16">
        <f>CSX!D527</f>
        <v>7.6183415950034118E-3</v>
      </c>
      <c r="N528" s="16">
        <f>CSX!E527</f>
        <v>1.9198220819408598</v>
      </c>
      <c r="O528" s="16">
        <f>'Q6'!C540/252</f>
        <v>3.5714285714285714E-6</v>
      </c>
      <c r="P528" s="16">
        <f t="shared" si="2"/>
        <v>1.3512447299630279E-2</v>
      </c>
      <c r="Q528" s="16">
        <f t="shared" si="3"/>
        <v>7.6147701664319835E-3</v>
      </c>
      <c r="R528" s="16">
        <f t="shared" si="4"/>
        <v>1.7809485592470992E-2</v>
      </c>
      <c r="S528" s="16"/>
    </row>
    <row r="529" spans="2:19" ht="15.75" customHeight="1">
      <c r="B529" s="3" t="s">
        <v>643</v>
      </c>
      <c r="C529" s="3">
        <v>3408.74</v>
      </c>
      <c r="D529" s="3">
        <v>3431.56</v>
      </c>
      <c r="E529" s="3">
        <v>3354.54</v>
      </c>
      <c r="F529" s="3">
        <v>3360.97</v>
      </c>
      <c r="G529" s="3">
        <v>3360.97</v>
      </c>
      <c r="H529" s="3">
        <v>4453390000</v>
      </c>
      <c r="I529" s="16">
        <f t="shared" si="0"/>
        <v>-1.4072027020773103E-2</v>
      </c>
      <c r="J529" s="16">
        <f t="shared" si="1"/>
        <v>-3.5461508092348217</v>
      </c>
      <c r="K529" s="16">
        <f>JNJ!D528</f>
        <v>-1.337952940581001E-2</v>
      </c>
      <c r="L529" s="16">
        <f>JNJ!E528</f>
        <v>-3.3716414102641226</v>
      </c>
      <c r="M529" s="16">
        <f>CSX!D528</f>
        <v>-1.3207486809617539E-2</v>
      </c>
      <c r="N529" s="16">
        <f>CSX!E528</f>
        <v>-3.3282866760236196</v>
      </c>
      <c r="O529" s="16">
        <f>'Q6'!C541/252</f>
        <v>3.9682539682539681E-6</v>
      </c>
      <c r="P529" s="16">
        <f t="shared" si="2"/>
        <v>-1.3383497659778264E-2</v>
      </c>
      <c r="Q529" s="16">
        <f t="shared" si="3"/>
        <v>-1.3211455063585793E-2</v>
      </c>
      <c r="R529" s="16">
        <f t="shared" si="4"/>
        <v>-1.4075995274741357E-2</v>
      </c>
      <c r="S529" s="16"/>
    </row>
    <row r="530" spans="2:19" ht="15.75" customHeight="1">
      <c r="B530" s="3" t="s">
        <v>644</v>
      </c>
      <c r="C530" s="3">
        <v>3384.56</v>
      </c>
      <c r="D530" s="3">
        <v>3426.26</v>
      </c>
      <c r="E530" s="3">
        <v>3384.56</v>
      </c>
      <c r="F530" s="3">
        <v>3419.44</v>
      </c>
      <c r="G530" s="3">
        <v>3419.44</v>
      </c>
      <c r="H530" s="3">
        <v>3814750000</v>
      </c>
      <c r="I530" s="16">
        <f t="shared" si="0"/>
        <v>1.7247172188931348E-2</v>
      </c>
      <c r="J530" s="16">
        <f t="shared" si="1"/>
        <v>4.3462873916106997</v>
      </c>
      <c r="K530" s="16">
        <f>JNJ!D529</f>
        <v>1.1015334542005178E-2</v>
      </c>
      <c r="L530" s="16">
        <f>JNJ!E529</f>
        <v>2.7758643045853049</v>
      </c>
      <c r="M530" s="16">
        <f>CSX!D529</f>
        <v>2.5353703740548246E-2</v>
      </c>
      <c r="N530" s="16">
        <f>CSX!E529</f>
        <v>6.389133342618158</v>
      </c>
      <c r="O530" s="16">
        <f>'Q6'!C542/252</f>
        <v>3.5714285714285714E-6</v>
      </c>
      <c r="P530" s="16">
        <f t="shared" si="2"/>
        <v>1.1011763113433749E-2</v>
      </c>
      <c r="Q530" s="16">
        <f t="shared" si="3"/>
        <v>2.5350132311976817E-2</v>
      </c>
      <c r="R530" s="16">
        <f t="shared" si="4"/>
        <v>1.7243600760359919E-2</v>
      </c>
      <c r="S530" s="16"/>
    </row>
    <row r="531" spans="2:19" ht="15.75" customHeight="1">
      <c r="B531" s="3" t="s">
        <v>645</v>
      </c>
      <c r="C531" s="3">
        <v>3434.28</v>
      </c>
      <c r="D531" s="3">
        <v>3447.28</v>
      </c>
      <c r="E531" s="3">
        <v>3428.15</v>
      </c>
      <c r="F531" s="3">
        <v>3446.83</v>
      </c>
      <c r="G531" s="3">
        <v>3446.83</v>
      </c>
      <c r="H531" s="3">
        <v>3867640000</v>
      </c>
      <c r="I531" s="16">
        <f t="shared" si="0"/>
        <v>7.9781730936344594E-3</v>
      </c>
      <c r="J531" s="16">
        <f t="shared" si="1"/>
        <v>2.0104996195958837</v>
      </c>
      <c r="K531" s="16">
        <f>JNJ!D530</f>
        <v>6.8065653049846969E-3</v>
      </c>
      <c r="L531" s="16">
        <f>JNJ!E530</f>
        <v>1.7152544568561436</v>
      </c>
      <c r="M531" s="16">
        <f>CSX!D530</f>
        <v>-1.2532135158711421E-2</v>
      </c>
      <c r="N531" s="16">
        <f>CSX!E530</f>
        <v>-3.1580980599952779</v>
      </c>
      <c r="O531" s="16">
        <f>'Q6'!C543/252</f>
        <v>3.9682539682539681E-6</v>
      </c>
      <c r="P531" s="16">
        <f t="shared" si="2"/>
        <v>6.8025970510164433E-3</v>
      </c>
      <c r="Q531" s="16">
        <f t="shared" si="3"/>
        <v>-1.2536103412679675E-2</v>
      </c>
      <c r="R531" s="16">
        <f t="shared" si="4"/>
        <v>7.974204839666205E-3</v>
      </c>
      <c r="S531" s="16"/>
    </row>
    <row r="532" spans="2:19" ht="15.75" customHeight="1">
      <c r="B532" s="3" t="s">
        <v>646</v>
      </c>
      <c r="C532" s="3">
        <v>3459.67</v>
      </c>
      <c r="D532" s="3">
        <v>3482.34</v>
      </c>
      <c r="E532" s="3">
        <v>3458.07</v>
      </c>
      <c r="F532" s="3">
        <v>3477.14</v>
      </c>
      <c r="G532" s="3">
        <v>3477.14</v>
      </c>
      <c r="H532" s="3">
        <v>3944090000</v>
      </c>
      <c r="I532" s="16">
        <f t="shared" si="0"/>
        <v>8.7551487402514096E-3</v>
      </c>
      <c r="J532" s="16">
        <f t="shared" si="1"/>
        <v>2.2062974825433552</v>
      </c>
      <c r="K532" s="16">
        <f>JNJ!D531</f>
        <v>1.3873635757158572E-2</v>
      </c>
      <c r="L532" s="16">
        <f>JNJ!E531</f>
        <v>3.4961562108039601</v>
      </c>
      <c r="M532" s="16">
        <f>CSX!D531</f>
        <v>9.8600318377900561E-3</v>
      </c>
      <c r="N532" s="16">
        <f>CSX!E531</f>
        <v>2.4847280231230942</v>
      </c>
      <c r="O532" s="16">
        <f>'Q6'!C544/252</f>
        <v>3.9682539682539681E-6</v>
      </c>
      <c r="P532" s="16">
        <f t="shared" si="2"/>
        <v>1.3869667503190318E-2</v>
      </c>
      <c r="Q532" s="16">
        <f t="shared" si="3"/>
        <v>9.8560635838218016E-3</v>
      </c>
      <c r="R532" s="16">
        <f t="shared" si="4"/>
        <v>8.7511804862831551E-3</v>
      </c>
      <c r="S532" s="16"/>
    </row>
    <row r="533" spans="2:19" ht="15.75" customHeight="1">
      <c r="B533" s="3" t="s">
        <v>647</v>
      </c>
      <c r="C533" s="3">
        <v>3500.02</v>
      </c>
      <c r="D533" s="3">
        <v>3549.85</v>
      </c>
      <c r="E533" s="3">
        <v>3499.61</v>
      </c>
      <c r="F533" s="3">
        <v>3534.22</v>
      </c>
      <c r="G533" s="3">
        <v>3534.22</v>
      </c>
      <c r="H533" s="3">
        <v>3435760000</v>
      </c>
      <c r="I533" s="16">
        <f t="shared" si="0"/>
        <v>1.6282507554067349E-2</v>
      </c>
      <c r="J533" s="16">
        <f t="shared" si="1"/>
        <v>4.103191903624972</v>
      </c>
      <c r="K533" s="16">
        <f>JNJ!D532</f>
        <v>5.7459468109749825E-3</v>
      </c>
      <c r="L533" s="16">
        <f>JNJ!E532</f>
        <v>1.4479785963656957</v>
      </c>
      <c r="M533" s="16">
        <f>CSX!D532</f>
        <v>1.3667397282472413E-2</v>
      </c>
      <c r="N533" s="16">
        <f>CSX!E532</f>
        <v>3.4441841151830479</v>
      </c>
      <c r="O533" s="16">
        <f>'Q6'!C545/252</f>
        <v>3.5714285714285714E-6</v>
      </c>
      <c r="P533" s="16">
        <f t="shared" si="2"/>
        <v>5.7423753824035542E-3</v>
      </c>
      <c r="Q533" s="16">
        <f t="shared" si="3"/>
        <v>1.3663825853900984E-2</v>
      </c>
      <c r="R533" s="16">
        <f t="shared" si="4"/>
        <v>1.627893612549592E-2</v>
      </c>
      <c r="S533" s="16"/>
    </row>
    <row r="534" spans="2:19" ht="15.75" customHeight="1">
      <c r="B534" s="3" t="s">
        <v>648</v>
      </c>
      <c r="C534" s="3">
        <v>3534.01</v>
      </c>
      <c r="D534" s="3">
        <v>3534.01</v>
      </c>
      <c r="E534" s="3">
        <v>3500.86</v>
      </c>
      <c r="F534" s="3">
        <v>3511.93</v>
      </c>
      <c r="G534" s="3">
        <v>3511.93</v>
      </c>
      <c r="H534" s="3">
        <v>3611100000</v>
      </c>
      <c r="I534" s="16">
        <f t="shared" si="0"/>
        <v>-6.3268804537488111E-3</v>
      </c>
      <c r="J534" s="16">
        <f t="shared" si="1"/>
        <v>-1.5943738743447005</v>
      </c>
      <c r="K534" s="16">
        <f>JNJ!D533</f>
        <v>-2.3185571718146725E-2</v>
      </c>
      <c r="L534" s="16">
        <f>JNJ!E533</f>
        <v>-5.8427640729729742</v>
      </c>
      <c r="M534" s="16">
        <f>CSX!D533</f>
        <v>-4.6613401469437713E-3</v>
      </c>
      <c r="N534" s="16">
        <f>CSX!E533</f>
        <v>-1.1746577170298305</v>
      </c>
      <c r="O534" s="16">
        <f>'Q6'!C546/252</f>
        <v>3.5714285714285714E-6</v>
      </c>
      <c r="P534" s="16">
        <f t="shared" si="2"/>
        <v>-2.3189143146718154E-2</v>
      </c>
      <c r="Q534" s="16">
        <f t="shared" si="3"/>
        <v>-4.6649115755151996E-3</v>
      </c>
      <c r="R534" s="16">
        <f t="shared" si="4"/>
        <v>-6.3304518823202394E-3</v>
      </c>
      <c r="S534" s="16"/>
    </row>
    <row r="535" spans="2:19" ht="15.75" customHeight="1">
      <c r="B535" s="3" t="s">
        <v>649</v>
      </c>
      <c r="C535" s="3">
        <v>3515.47</v>
      </c>
      <c r="D535" s="3">
        <v>3527.94</v>
      </c>
      <c r="E535" s="3">
        <v>3480.55</v>
      </c>
      <c r="F535" s="3">
        <v>3488.67</v>
      </c>
      <c r="G535" s="3">
        <v>3488.67</v>
      </c>
      <c r="H535" s="3">
        <v>3858510000</v>
      </c>
      <c r="I535" s="16">
        <f t="shared" si="0"/>
        <v>-6.6451691550408936E-3</v>
      </c>
      <c r="J535" s="16">
        <f t="shared" si="1"/>
        <v>-1.6745826270703053</v>
      </c>
      <c r="K535" s="16">
        <f>JNJ!D534</f>
        <v>-1.753860345688234E-3</v>
      </c>
      <c r="L535" s="16">
        <f>JNJ!E534</f>
        <v>-0.44197280711343495</v>
      </c>
      <c r="M535" s="16">
        <f>CSX!D534</f>
        <v>1.603432178432751E-2</v>
      </c>
      <c r="N535" s="16">
        <f>CSX!E534</f>
        <v>4.0406490896505325</v>
      </c>
      <c r="O535" s="16">
        <f>'Q6'!C547/252</f>
        <v>3.1746031746031746E-6</v>
      </c>
      <c r="P535" s="16">
        <f t="shared" si="2"/>
        <v>-1.7570349488628372E-3</v>
      </c>
      <c r="Q535" s="16">
        <f t="shared" si="3"/>
        <v>1.6031147181152908E-2</v>
      </c>
      <c r="R535" s="16">
        <f t="shared" si="4"/>
        <v>-6.6483437582154966E-3</v>
      </c>
      <c r="S535" s="16"/>
    </row>
    <row r="536" spans="2:19" ht="15.75" customHeight="1">
      <c r="B536" s="3" t="s">
        <v>650</v>
      </c>
      <c r="C536" s="3">
        <v>3453.72</v>
      </c>
      <c r="D536" s="3">
        <v>3489.08</v>
      </c>
      <c r="E536" s="3">
        <v>3440.89</v>
      </c>
      <c r="F536" s="3">
        <v>3483.34</v>
      </c>
      <c r="G536" s="3">
        <v>3483.34</v>
      </c>
      <c r="H536" s="3">
        <v>3724550000</v>
      </c>
      <c r="I536" s="16">
        <f t="shared" si="0"/>
        <v>-1.5289711398439405E-3</v>
      </c>
      <c r="J536" s="16">
        <f t="shared" si="1"/>
        <v>-0.38530072724067299</v>
      </c>
      <c r="K536" s="16">
        <f>JNJ!D535</f>
        <v>-6.1635661446311505E-3</v>
      </c>
      <c r="L536" s="16">
        <f>JNJ!E535</f>
        <v>-1.5532186684470499</v>
      </c>
      <c r="M536" s="16">
        <f>CSX!D535</f>
        <v>6.9351401640856359E-3</v>
      </c>
      <c r="N536" s="16">
        <f>CSX!E535</f>
        <v>1.7476553213495802</v>
      </c>
      <c r="O536" s="16">
        <f>'Q6'!C548/252</f>
        <v>3.1746031746031746E-6</v>
      </c>
      <c r="P536" s="16">
        <f t="shared" si="2"/>
        <v>-6.1667407478057535E-3</v>
      </c>
      <c r="Q536" s="16">
        <f t="shared" si="3"/>
        <v>6.9319655609110329E-3</v>
      </c>
      <c r="R536" s="16">
        <f t="shared" si="4"/>
        <v>-1.5321457430185438E-3</v>
      </c>
      <c r="S536" s="16"/>
    </row>
    <row r="537" spans="2:19" ht="15.75" customHeight="1">
      <c r="B537" s="3" t="s">
        <v>651</v>
      </c>
      <c r="C537" s="3">
        <v>3493.5</v>
      </c>
      <c r="D537" s="3">
        <v>3515.76</v>
      </c>
      <c r="E537" s="3">
        <v>3480.45</v>
      </c>
      <c r="F537" s="3">
        <v>3483.81</v>
      </c>
      <c r="G537" s="3">
        <v>3483.81</v>
      </c>
      <c r="H537" s="3">
        <v>4688030000</v>
      </c>
      <c r="I537" s="16">
        <f t="shared" si="0"/>
        <v>1.3491886946954788E-4</v>
      </c>
      <c r="J537" s="16">
        <f t="shared" si="1"/>
        <v>3.3999555106326067E-2</v>
      </c>
      <c r="K537" s="16">
        <f>JNJ!D536</f>
        <v>6.1635661446310958E-3</v>
      </c>
      <c r="L537" s="16">
        <f>JNJ!E536</f>
        <v>1.5532186684470362</v>
      </c>
      <c r="M537" s="16">
        <f>CSX!D536</f>
        <v>-1.1418880064548326E-2</v>
      </c>
      <c r="N537" s="16">
        <f>CSX!E536</f>
        <v>-2.8775577762661784</v>
      </c>
      <c r="O537" s="16">
        <f>'Q6'!C549/252</f>
        <v>3.5714285714285714E-6</v>
      </c>
      <c r="P537" s="16">
        <f t="shared" si="2"/>
        <v>6.1599947160596675E-3</v>
      </c>
      <c r="Q537" s="16">
        <f t="shared" si="3"/>
        <v>-1.1422451493119755E-2</v>
      </c>
      <c r="R537" s="16">
        <f t="shared" si="4"/>
        <v>1.3134744089811931E-4</v>
      </c>
      <c r="S537" s="16"/>
    </row>
    <row r="538" spans="2:19" ht="15.75" customHeight="1">
      <c r="B538" s="3" t="s">
        <v>652</v>
      </c>
      <c r="C538" s="3">
        <v>3493.66</v>
      </c>
      <c r="D538" s="3">
        <v>3502.42</v>
      </c>
      <c r="E538" s="3">
        <v>3419.93</v>
      </c>
      <c r="F538" s="3">
        <v>3426.92</v>
      </c>
      <c r="G538" s="3">
        <v>3426.92</v>
      </c>
      <c r="H538" s="3">
        <v>4091080000</v>
      </c>
      <c r="I538" s="16">
        <f t="shared" si="0"/>
        <v>-1.6464623898632638E-2</v>
      </c>
      <c r="J538" s="16">
        <f t="shared" si="1"/>
        <v>-4.1490852224554251</v>
      </c>
      <c r="K538" s="16">
        <f>JNJ!D537</f>
        <v>-2.585462413376196E-2</v>
      </c>
      <c r="L538" s="16">
        <f>JNJ!E537</f>
        <v>-6.5153652817080134</v>
      </c>
      <c r="M538" s="16">
        <f>CSX!D537</f>
        <v>-1.3320226746331196E-2</v>
      </c>
      <c r="N538" s="16">
        <f>CSX!E537</f>
        <v>-3.3566971400754615</v>
      </c>
      <c r="O538" s="16">
        <f>'Q6'!C550/252</f>
        <v>3.1746031746031746E-6</v>
      </c>
      <c r="P538" s="16">
        <f t="shared" si="2"/>
        <v>-2.5857798736936562E-2</v>
      </c>
      <c r="Q538" s="16">
        <f t="shared" si="3"/>
        <v>-1.33234013495058E-2</v>
      </c>
      <c r="R538" s="16">
        <f t="shared" si="4"/>
        <v>-1.646779850180724E-2</v>
      </c>
      <c r="S538" s="16"/>
    </row>
    <row r="539" spans="2:19" ht="15.75" customHeight="1">
      <c r="B539" s="3" t="s">
        <v>653</v>
      </c>
      <c r="C539" s="3">
        <v>3439.38</v>
      </c>
      <c r="D539" s="3">
        <v>3476.93</v>
      </c>
      <c r="E539" s="3">
        <v>3435.65</v>
      </c>
      <c r="F539" s="3">
        <v>3443.12</v>
      </c>
      <c r="G539" s="3">
        <v>3443.12</v>
      </c>
      <c r="H539" s="3">
        <v>3917850000</v>
      </c>
      <c r="I539" s="16">
        <f t="shared" si="0"/>
        <v>4.7161384872977134E-3</v>
      </c>
      <c r="J539" s="16">
        <f t="shared" si="1"/>
        <v>1.1884668987990237</v>
      </c>
      <c r="K539" s="16">
        <f>JNJ!D538</f>
        <v>1.592294571634579E-3</v>
      </c>
      <c r="L539" s="16">
        <f>JNJ!E538</f>
        <v>0.40125823205191391</v>
      </c>
      <c r="M539" s="16">
        <f>CSX!D538</f>
        <v>1.3569866637035247E-2</v>
      </c>
      <c r="N539" s="16">
        <f>CSX!E538</f>
        <v>3.4196063925328821</v>
      </c>
      <c r="O539" s="16">
        <f>'Q6'!C551/252</f>
        <v>3.1746031746031746E-6</v>
      </c>
      <c r="P539" s="16">
        <f t="shared" si="2"/>
        <v>1.5891199684599758E-3</v>
      </c>
      <c r="Q539" s="16">
        <f t="shared" si="3"/>
        <v>1.3566692033860643E-2</v>
      </c>
      <c r="R539" s="16">
        <f t="shared" si="4"/>
        <v>4.7129638841231104E-3</v>
      </c>
      <c r="S539" s="16"/>
    </row>
    <row r="540" spans="2:19" ht="15.75" customHeight="1">
      <c r="B540" s="3" t="s">
        <v>654</v>
      </c>
      <c r="C540" s="3">
        <v>3439.91</v>
      </c>
      <c r="D540" s="3">
        <v>3464.86</v>
      </c>
      <c r="E540" s="3">
        <v>3433.06</v>
      </c>
      <c r="F540" s="3">
        <v>3435.56</v>
      </c>
      <c r="G540" s="3">
        <v>3435.56</v>
      </c>
      <c r="H540" s="3">
        <v>4103960000</v>
      </c>
      <c r="I540" s="16">
        <f t="shared" si="0"/>
        <v>-2.1980970313859494E-3</v>
      </c>
      <c r="J540" s="16">
        <f t="shared" si="1"/>
        <v>-0.5539204519092592</v>
      </c>
      <c r="K540" s="16">
        <f>JNJ!D539</f>
        <v>-4.2987496903531854E-3</v>
      </c>
      <c r="L540" s="16">
        <f>JNJ!E539</f>
        <v>-1.0832849219690026</v>
      </c>
      <c r="M540" s="16">
        <f>CSX!D539</f>
        <v>-1.7753062646170693E-2</v>
      </c>
      <c r="N540" s="16">
        <f>CSX!E539</f>
        <v>-4.4737717868350151</v>
      </c>
      <c r="O540" s="16">
        <f>'Q6'!C552/252</f>
        <v>3.1746031746031746E-6</v>
      </c>
      <c r="P540" s="16">
        <f t="shared" si="2"/>
        <v>-4.3019242935277884E-3</v>
      </c>
      <c r="Q540" s="16">
        <f t="shared" si="3"/>
        <v>-1.7756237249345296E-2</v>
      </c>
      <c r="R540" s="16">
        <f t="shared" si="4"/>
        <v>-2.2012716345605524E-3</v>
      </c>
      <c r="S540" s="16"/>
    </row>
    <row r="541" spans="2:19" ht="15.75" customHeight="1">
      <c r="B541" s="3" t="s">
        <v>655</v>
      </c>
      <c r="C541" s="3">
        <v>3438.5</v>
      </c>
      <c r="D541" s="3">
        <v>3460.53</v>
      </c>
      <c r="E541" s="3">
        <v>3415.34</v>
      </c>
      <c r="F541" s="3">
        <v>3453.49</v>
      </c>
      <c r="G541" s="3">
        <v>3453.49</v>
      </c>
      <c r="H541" s="3">
        <v>4172060000</v>
      </c>
      <c r="I541" s="16">
        <f t="shared" si="0"/>
        <v>5.2053738863262616E-3</v>
      </c>
      <c r="J541" s="16">
        <f t="shared" si="1"/>
        <v>1.311754219354218</v>
      </c>
      <c r="K541" s="16">
        <f>JNJ!D540</f>
        <v>7.9585653082294167E-3</v>
      </c>
      <c r="L541" s="16">
        <f>JNJ!E540</f>
        <v>2.0055584576738128</v>
      </c>
      <c r="M541" s="16">
        <f>CSX!D540</f>
        <v>3.7523973319817217E-2</v>
      </c>
      <c r="N541" s="16">
        <f>CSX!E540</f>
        <v>9.4560412765939379</v>
      </c>
      <c r="O541" s="16">
        <f>'Q6'!C553/252</f>
        <v>2.7777777777777783E-6</v>
      </c>
      <c r="P541" s="16">
        <f t="shared" si="2"/>
        <v>7.9557875304516381E-3</v>
      </c>
      <c r="Q541" s="16">
        <f t="shared" si="3"/>
        <v>3.7521195542039441E-2</v>
      </c>
      <c r="R541" s="16">
        <f t="shared" si="4"/>
        <v>5.2025961085484839E-3</v>
      </c>
      <c r="S541" s="16"/>
    </row>
    <row r="542" spans="2:19" ht="15.75" customHeight="1">
      <c r="B542" s="3" t="s">
        <v>656</v>
      </c>
      <c r="C542" s="3">
        <v>3464.9</v>
      </c>
      <c r="D542" s="3">
        <v>3466.46</v>
      </c>
      <c r="E542" s="3">
        <v>3440.45</v>
      </c>
      <c r="F542" s="3">
        <v>3465.39</v>
      </c>
      <c r="G542" s="3">
        <v>3465.39</v>
      </c>
      <c r="H542" s="3">
        <v>3651600000</v>
      </c>
      <c r="I542" s="16">
        <f t="shared" si="0"/>
        <v>3.4398664911297477E-3</v>
      </c>
      <c r="J542" s="16">
        <f t="shared" si="1"/>
        <v>0.86684635576469637</v>
      </c>
      <c r="K542" s="16">
        <f>JNJ!D541</f>
        <v>1.1022549520225576E-3</v>
      </c>
      <c r="L542" s="16">
        <f>JNJ!E541</f>
        <v>0.27776824790968452</v>
      </c>
      <c r="M542" s="16">
        <f>CSX!D541</f>
        <v>-5.398318987061365E-3</v>
      </c>
      <c r="N542" s="16">
        <f>CSX!E541</f>
        <v>-1.3603763847394639</v>
      </c>
      <c r="O542" s="16">
        <f>'Q6'!C554/252</f>
        <v>3.1746031746031746E-6</v>
      </c>
      <c r="P542" s="16">
        <f t="shared" si="2"/>
        <v>1.0990803488479543E-3</v>
      </c>
      <c r="Q542" s="16">
        <f t="shared" si="3"/>
        <v>-5.401493590235968E-3</v>
      </c>
      <c r="R542" s="16">
        <f t="shared" si="4"/>
        <v>3.4366918879551447E-3</v>
      </c>
      <c r="S542" s="16"/>
    </row>
    <row r="543" spans="2:19" ht="15.75" customHeight="1">
      <c r="B543" s="3" t="s">
        <v>657</v>
      </c>
      <c r="C543" s="3">
        <v>3441.42</v>
      </c>
      <c r="D543" s="3">
        <v>3441.42</v>
      </c>
      <c r="E543" s="3">
        <v>3364.86</v>
      </c>
      <c r="F543" s="3">
        <v>3400.97</v>
      </c>
      <c r="G543" s="3">
        <v>3400.97</v>
      </c>
      <c r="H543" s="3">
        <v>4002210000</v>
      </c>
      <c r="I543" s="16">
        <f t="shared" si="0"/>
        <v>-1.8764495369547173E-2</v>
      </c>
      <c r="J543" s="16">
        <f t="shared" si="1"/>
        <v>-4.7286528331258877</v>
      </c>
      <c r="K543" s="16">
        <f>JNJ!D542</f>
        <v>-8.7826825273356352E-3</v>
      </c>
      <c r="L543" s="16">
        <f>JNJ!E542</f>
        <v>-2.2132359968885802</v>
      </c>
      <c r="M543" s="16">
        <f>CSX!D542</f>
        <v>-3.0221870520028903E-2</v>
      </c>
      <c r="N543" s="16">
        <f>CSX!E542</f>
        <v>-7.6159113710472832</v>
      </c>
      <c r="O543" s="16">
        <f>'Q6'!C555/252</f>
        <v>3.1746031746031746E-6</v>
      </c>
      <c r="P543" s="16">
        <f t="shared" si="2"/>
        <v>-8.7858571305102391E-3</v>
      </c>
      <c r="Q543" s="16">
        <f t="shared" si="3"/>
        <v>-3.0225045123203505E-2</v>
      </c>
      <c r="R543" s="16">
        <f t="shared" si="4"/>
        <v>-1.8767669972721775E-2</v>
      </c>
      <c r="S543" s="16"/>
    </row>
    <row r="544" spans="2:19" ht="15.75" customHeight="1">
      <c r="B544" s="3" t="s">
        <v>658</v>
      </c>
      <c r="C544" s="3">
        <v>3403.15</v>
      </c>
      <c r="D544" s="3">
        <v>3409.51</v>
      </c>
      <c r="E544" s="3">
        <v>3388.71</v>
      </c>
      <c r="F544" s="3">
        <v>3390.68</v>
      </c>
      <c r="G544" s="3">
        <v>3390.68</v>
      </c>
      <c r="H544" s="3">
        <v>3962400000</v>
      </c>
      <c r="I544" s="16">
        <f t="shared" si="0"/>
        <v>-3.0301938037524704E-3</v>
      </c>
      <c r="J544" s="16">
        <f t="shared" si="1"/>
        <v>-0.76360883854562256</v>
      </c>
      <c r="K544" s="16">
        <f>JNJ!D543</f>
        <v>-5.7118740689875219E-3</v>
      </c>
      <c r="L544" s="16">
        <f>JNJ!E543</f>
        <v>-1.4393922653848554</v>
      </c>
      <c r="M544" s="16">
        <f>CSX!D543</f>
        <v>-9.9390532999121678E-3</v>
      </c>
      <c r="N544" s="16">
        <f>CSX!E543</f>
        <v>-2.5046414315778662</v>
      </c>
      <c r="O544" s="16">
        <f>'Q6'!C556/252</f>
        <v>3.5714285714285714E-6</v>
      </c>
      <c r="P544" s="16">
        <f t="shared" si="2"/>
        <v>-5.7154454975589502E-3</v>
      </c>
      <c r="Q544" s="16">
        <f t="shared" si="3"/>
        <v>-9.942624728483597E-3</v>
      </c>
      <c r="R544" s="16">
        <f t="shared" si="4"/>
        <v>-3.0337652323238992E-3</v>
      </c>
      <c r="S544" s="16"/>
    </row>
    <row r="545" spans="2:19" ht="15.75" customHeight="1">
      <c r="B545" s="3" t="s">
        <v>659</v>
      </c>
      <c r="C545" s="3">
        <v>3342.48</v>
      </c>
      <c r="D545" s="3">
        <v>3342.48</v>
      </c>
      <c r="E545" s="3">
        <v>3268.89</v>
      </c>
      <c r="F545" s="3">
        <v>3271.03</v>
      </c>
      <c r="G545" s="3">
        <v>3271.03</v>
      </c>
      <c r="H545" s="3">
        <v>5139970000</v>
      </c>
      <c r="I545" s="16">
        <f t="shared" si="0"/>
        <v>-3.5925571226008889E-2</v>
      </c>
      <c r="J545" s="16">
        <f t="shared" si="1"/>
        <v>-9.0532439489542398</v>
      </c>
      <c r="K545" s="16">
        <f>JNJ!D544</f>
        <v>-3.4034032987112495E-2</v>
      </c>
      <c r="L545" s="16">
        <f>JNJ!E544</f>
        <v>-8.5765763127523478</v>
      </c>
      <c r="M545" s="16">
        <f>CSX!D544</f>
        <v>-2.805013751814435E-2</v>
      </c>
      <c r="N545" s="16">
        <f>CSX!E544</f>
        <v>-7.0686346545723762</v>
      </c>
      <c r="O545" s="16">
        <f>'Q6'!C557/252</f>
        <v>3.5714285714285714E-6</v>
      </c>
      <c r="P545" s="16">
        <f t="shared" si="2"/>
        <v>-3.4037604415683924E-2</v>
      </c>
      <c r="Q545" s="16">
        <f t="shared" si="3"/>
        <v>-2.8053708946715779E-2</v>
      </c>
      <c r="R545" s="16">
        <f t="shared" si="4"/>
        <v>-3.5929142654580318E-2</v>
      </c>
      <c r="S545" s="16"/>
    </row>
    <row r="546" spans="2:19" ht="15.75" customHeight="1">
      <c r="B546" s="3" t="s">
        <v>660</v>
      </c>
      <c r="C546" s="3">
        <v>3277.17</v>
      </c>
      <c r="D546" s="3">
        <v>3341.05</v>
      </c>
      <c r="E546" s="3">
        <v>3259.82</v>
      </c>
      <c r="F546" s="3">
        <v>3310.11</v>
      </c>
      <c r="G546" s="3">
        <v>3310.11</v>
      </c>
      <c r="H546" s="3">
        <v>4911860000</v>
      </c>
      <c r="I546" s="16">
        <f t="shared" si="0"/>
        <v>1.18765014438055E-2</v>
      </c>
      <c r="J546" s="16">
        <f t="shared" si="1"/>
        <v>2.9928783638389862</v>
      </c>
      <c r="K546" s="16">
        <f>JNJ!D545</f>
        <v>-8.4919698484308987E-3</v>
      </c>
      <c r="L546" s="16">
        <f>JNJ!E545</f>
        <v>-2.1399764018045864</v>
      </c>
      <c r="M546" s="16">
        <f>CSX!D545</f>
        <v>2.5485717244932725E-2</v>
      </c>
      <c r="N546" s="16">
        <f>CSX!E545</f>
        <v>6.4224007457230465</v>
      </c>
      <c r="O546" s="16">
        <f>'Q6'!C558/252</f>
        <v>3.1746031746031746E-6</v>
      </c>
      <c r="P546" s="16">
        <f t="shared" si="2"/>
        <v>-8.4951444516055026E-3</v>
      </c>
      <c r="Q546" s="16">
        <f t="shared" si="3"/>
        <v>2.5482542641758123E-2</v>
      </c>
      <c r="R546" s="16">
        <f t="shared" si="4"/>
        <v>1.1873326840630897E-2</v>
      </c>
      <c r="S546" s="16"/>
    </row>
    <row r="547" spans="2:19" ht="15.75" customHeight="1">
      <c r="B547" s="3" t="s">
        <v>661</v>
      </c>
      <c r="C547" s="3">
        <v>3293.59</v>
      </c>
      <c r="D547" s="3">
        <v>3304.93</v>
      </c>
      <c r="E547" s="3">
        <v>3233.94</v>
      </c>
      <c r="F547" s="3">
        <v>3269.96</v>
      </c>
      <c r="G547" s="3">
        <v>3269.96</v>
      </c>
      <c r="H547" s="3">
        <v>4843930000</v>
      </c>
      <c r="I547" s="16">
        <f t="shared" si="0"/>
        <v>-1.2203669046735501E-2</v>
      </c>
      <c r="J547" s="16">
        <f t="shared" si="1"/>
        <v>-3.0753245997773462</v>
      </c>
      <c r="K547" s="16">
        <f>JNJ!D546</f>
        <v>-5.836190308563386E-4</v>
      </c>
      <c r="L547" s="16">
        <f>JNJ!E546</f>
        <v>-0.14707199577579733</v>
      </c>
      <c r="M547" s="16">
        <f>CSX!D546</f>
        <v>1.3390548866981419E-2</v>
      </c>
      <c r="N547" s="16">
        <f>CSX!E546</f>
        <v>3.3744183144793176</v>
      </c>
      <c r="O547" s="16">
        <f>'Q6'!C559/252</f>
        <v>3.5714285714285714E-6</v>
      </c>
      <c r="P547" s="16">
        <f t="shared" si="2"/>
        <v>-5.8719045942776712E-4</v>
      </c>
      <c r="Q547" s="16">
        <f t="shared" si="3"/>
        <v>1.338697743840999E-2</v>
      </c>
      <c r="R547" s="16">
        <f t="shared" si="4"/>
        <v>-1.220724047530693E-2</v>
      </c>
      <c r="S547" s="16"/>
    </row>
    <row r="548" spans="2:19" ht="15.75" customHeight="1">
      <c r="B548" s="3" t="s">
        <v>662</v>
      </c>
      <c r="C548" s="3">
        <v>3296.2</v>
      </c>
      <c r="D548" s="3">
        <v>3330.14</v>
      </c>
      <c r="E548" s="3">
        <v>3279.74</v>
      </c>
      <c r="F548" s="3">
        <v>3310.24</v>
      </c>
      <c r="G548" s="3">
        <v>3310.24</v>
      </c>
      <c r="H548" s="3">
        <v>4314690000</v>
      </c>
      <c r="I548" s="16">
        <f t="shared" si="0"/>
        <v>1.2242941894852779E-2</v>
      </c>
      <c r="J548" s="16">
        <f t="shared" si="1"/>
        <v>3.0852213575029004</v>
      </c>
      <c r="K548" s="16">
        <f>JNJ!D547</f>
        <v>1.1457619690913416E-2</v>
      </c>
      <c r="L548" s="16">
        <f>JNJ!E547</f>
        <v>2.8873201621101807</v>
      </c>
      <c r="M548" s="16">
        <f>CSX!D547</f>
        <v>3.5099977839604578E-2</v>
      </c>
      <c r="N548" s="16">
        <f>CSX!E547</f>
        <v>8.8451944155803535</v>
      </c>
      <c r="O548" s="16">
        <f>'Q6'!C560/252</f>
        <v>3.9682539682539681E-6</v>
      </c>
      <c r="P548" s="16">
        <f t="shared" si="2"/>
        <v>1.1453651436945161E-2</v>
      </c>
      <c r="Q548" s="16">
        <f t="shared" si="3"/>
        <v>3.5096009585636322E-2</v>
      </c>
      <c r="R548" s="16">
        <f t="shared" si="4"/>
        <v>1.2238973640884524E-2</v>
      </c>
      <c r="S548" s="16"/>
    </row>
    <row r="549" spans="2:19" ht="15.75" customHeight="1">
      <c r="B549" s="3" t="s">
        <v>663</v>
      </c>
      <c r="C549" s="3">
        <v>3336.25</v>
      </c>
      <c r="D549" s="3">
        <v>3389.49</v>
      </c>
      <c r="E549" s="3">
        <v>3336.25</v>
      </c>
      <c r="F549" s="3">
        <v>3369.16</v>
      </c>
      <c r="G549" s="3">
        <v>3369.16</v>
      </c>
      <c r="H549" s="3">
        <v>4241380000</v>
      </c>
      <c r="I549" s="16">
        <f t="shared" si="0"/>
        <v>1.7642760820758659E-2</v>
      </c>
      <c r="J549" s="16">
        <f t="shared" si="1"/>
        <v>4.4459757268311826</v>
      </c>
      <c r="K549" s="16">
        <f>JNJ!D548</f>
        <v>-1.370747476057264E-3</v>
      </c>
      <c r="L549" s="16">
        <f>JNJ!E548</f>
        <v>-0.34542836396643051</v>
      </c>
      <c r="M549" s="16">
        <f>CSX!D548</f>
        <v>2.9644383997654417E-2</v>
      </c>
      <c r="N549" s="16">
        <f>CSX!E548</f>
        <v>7.4703847674089134</v>
      </c>
      <c r="O549" s="16">
        <f>'Q6'!C561/252</f>
        <v>3.9682539682539681E-6</v>
      </c>
      <c r="P549" s="16">
        <f t="shared" si="2"/>
        <v>-1.374715730025518E-3</v>
      </c>
      <c r="Q549" s="16">
        <f t="shared" si="3"/>
        <v>2.9640415743686165E-2</v>
      </c>
      <c r="R549" s="16">
        <f t="shared" si="4"/>
        <v>1.7638792566790407E-2</v>
      </c>
      <c r="S549" s="16"/>
    </row>
    <row r="550" spans="2:19" ht="15.75" customHeight="1">
      <c r="B550" s="3" t="s">
        <v>664</v>
      </c>
      <c r="C550" s="3">
        <v>3406.46</v>
      </c>
      <c r="D550" s="3">
        <v>3486.25</v>
      </c>
      <c r="E550" s="3">
        <v>3405.17</v>
      </c>
      <c r="F550" s="3">
        <v>3443.44</v>
      </c>
      <c r="G550" s="3">
        <v>3443.44</v>
      </c>
      <c r="H550" s="3">
        <v>4790400000</v>
      </c>
      <c r="I550" s="16">
        <f t="shared" si="0"/>
        <v>2.1807516584335981E-2</v>
      </c>
      <c r="J550" s="16">
        <f t="shared" si="1"/>
        <v>5.4954941792526677</v>
      </c>
      <c r="K550" s="16">
        <f>JNJ!D549</f>
        <v>6.4772029427989947E-3</v>
      </c>
      <c r="L550" s="16">
        <f>JNJ!E549</f>
        <v>1.6322551415853466</v>
      </c>
      <c r="M550" s="16">
        <f>CSX!D549</f>
        <v>7.2167295581303118E-3</v>
      </c>
      <c r="N550" s="16">
        <f>CSX!E549</f>
        <v>1.8186158486488386</v>
      </c>
      <c r="O550" s="16">
        <f>'Q6'!C562/252</f>
        <v>3.5714285714285714E-6</v>
      </c>
      <c r="P550" s="16">
        <f t="shared" si="2"/>
        <v>6.4736315142275664E-3</v>
      </c>
      <c r="Q550" s="16">
        <f t="shared" si="3"/>
        <v>7.2131581295588835E-3</v>
      </c>
      <c r="R550" s="16">
        <f t="shared" si="4"/>
        <v>2.1803945155764552E-2</v>
      </c>
      <c r="S550" s="16"/>
    </row>
    <row r="551" spans="2:19" ht="15.75" customHeight="1">
      <c r="B551" s="3" t="s">
        <v>665</v>
      </c>
      <c r="C551" s="3">
        <v>3485.74</v>
      </c>
      <c r="D551" s="3">
        <v>3529.05</v>
      </c>
      <c r="E551" s="3">
        <v>3485.74</v>
      </c>
      <c r="F551" s="3">
        <v>3510.45</v>
      </c>
      <c r="G551" s="3">
        <v>3510.45</v>
      </c>
      <c r="H551" s="3">
        <v>4858150000</v>
      </c>
      <c r="I551" s="16">
        <f t="shared" si="0"/>
        <v>1.9273262670013912E-2</v>
      </c>
      <c r="J551" s="16">
        <f t="shared" si="1"/>
        <v>4.8568621928435061</v>
      </c>
      <c r="K551" s="16">
        <f>JNJ!D550</f>
        <v>2.579129897643959E-3</v>
      </c>
      <c r="L551" s="16">
        <f>JNJ!E550</f>
        <v>0.64994073420627763</v>
      </c>
      <c r="M551" s="16">
        <f>CSX!D550</f>
        <v>2.560372553388662E-2</v>
      </c>
      <c r="N551" s="16">
        <f>CSX!E550</f>
        <v>6.4521388345394284</v>
      </c>
      <c r="O551" s="16">
        <f>'Q6'!C563/252</f>
        <v>3.9682539682539681E-6</v>
      </c>
      <c r="P551" s="16">
        <f t="shared" si="2"/>
        <v>2.575161643675705E-3</v>
      </c>
      <c r="Q551" s="16">
        <f t="shared" si="3"/>
        <v>2.5599757279918367E-2</v>
      </c>
      <c r="R551" s="16">
        <f t="shared" si="4"/>
        <v>1.9269294416045659E-2</v>
      </c>
      <c r="S551" s="16"/>
    </row>
    <row r="552" spans="2:19" ht="15.75" customHeight="1">
      <c r="B552" s="3" t="s">
        <v>666</v>
      </c>
      <c r="C552" s="3">
        <v>3508.34</v>
      </c>
      <c r="D552" s="3">
        <v>3521.58</v>
      </c>
      <c r="E552" s="3">
        <v>3484.34</v>
      </c>
      <c r="F552" s="3">
        <v>3509.44</v>
      </c>
      <c r="G552" s="3">
        <v>3509.44</v>
      </c>
      <c r="H552" s="3">
        <v>4842460000</v>
      </c>
      <c r="I552" s="16">
        <f t="shared" si="0"/>
        <v>-2.8775379869741254E-4</v>
      </c>
      <c r="J552" s="16">
        <f t="shared" si="1"/>
        <v>-7.2513957271747961E-2</v>
      </c>
      <c r="K552" s="16">
        <f>JNJ!D551</f>
        <v>1.7659436525125107E-2</v>
      </c>
      <c r="L552" s="16">
        <f>JNJ!E551</f>
        <v>4.4501780043315273</v>
      </c>
      <c r="M552" s="16">
        <f>CSX!D551</f>
        <v>-9.8147783170955943E-3</v>
      </c>
      <c r="N552" s="16">
        <f>CSX!E551</f>
        <v>-2.47332413590809</v>
      </c>
      <c r="O552" s="16">
        <f>'Q6'!C564/252</f>
        <v>3.9682539682539681E-6</v>
      </c>
      <c r="P552" s="16">
        <f t="shared" si="2"/>
        <v>1.7655468271156854E-2</v>
      </c>
      <c r="Q552" s="16">
        <f t="shared" si="3"/>
        <v>-9.8187465710638487E-3</v>
      </c>
      <c r="R552" s="16">
        <f t="shared" si="4"/>
        <v>-2.9172205266566649E-4</v>
      </c>
      <c r="S552" s="16"/>
    </row>
    <row r="553" spans="2:19" ht="15.75" customHeight="1">
      <c r="B553" s="3" t="s">
        <v>667</v>
      </c>
      <c r="C553" s="3">
        <v>3583.04</v>
      </c>
      <c r="D553" s="3">
        <v>3645.99</v>
      </c>
      <c r="E553" s="3">
        <v>3547.48</v>
      </c>
      <c r="F553" s="3">
        <v>3550.5</v>
      </c>
      <c r="G553" s="3">
        <v>3550.5</v>
      </c>
      <c r="H553" s="3">
        <v>8570510000</v>
      </c>
      <c r="I553" s="16">
        <f t="shared" si="0"/>
        <v>1.1631958050304203E-2</v>
      </c>
      <c r="J553" s="16">
        <f t="shared" si="1"/>
        <v>2.9312534286766594</v>
      </c>
      <c r="K553" s="16">
        <f>JNJ!D552</f>
        <v>2.6568209254934597E-2</v>
      </c>
      <c r="L553" s="16">
        <f>JNJ!E552</f>
        <v>6.6951887322435182</v>
      </c>
      <c r="M553" s="16">
        <f>CSX!D552</f>
        <v>2.316876804768056E-2</v>
      </c>
      <c r="N553" s="16">
        <f>CSX!E552</f>
        <v>5.8385295480155008</v>
      </c>
      <c r="O553" s="16">
        <f>'Q6'!C565/252</f>
        <v>3.5714285714285714E-6</v>
      </c>
      <c r="P553" s="16">
        <f t="shared" si="2"/>
        <v>2.6564637826363167E-2</v>
      </c>
      <c r="Q553" s="16">
        <f t="shared" si="3"/>
        <v>2.3165196619109131E-2</v>
      </c>
      <c r="R553" s="16">
        <f t="shared" si="4"/>
        <v>1.1628386621732774E-2</v>
      </c>
      <c r="S553" s="16"/>
    </row>
    <row r="554" spans="2:19" ht="15.75" customHeight="1">
      <c r="B554" s="3" t="s">
        <v>668</v>
      </c>
      <c r="C554" s="3">
        <v>3543.26</v>
      </c>
      <c r="D554" s="3">
        <v>3557.22</v>
      </c>
      <c r="E554" s="3">
        <v>3511.91</v>
      </c>
      <c r="F554" s="3">
        <v>3545.53</v>
      </c>
      <c r="G554" s="3">
        <v>3545.53</v>
      </c>
      <c r="H554" s="3">
        <v>6037470000</v>
      </c>
      <c r="I554" s="16">
        <f t="shared" si="0"/>
        <v>-1.4007834839128777E-3</v>
      </c>
      <c r="J554" s="16">
        <f t="shared" si="1"/>
        <v>-0.35299743794604521</v>
      </c>
      <c r="K554" s="16">
        <f>JNJ!D553</f>
        <v>1.4948225738623755E-2</v>
      </c>
      <c r="L554" s="16">
        <f>JNJ!E553</f>
        <v>3.7669528861331862</v>
      </c>
      <c r="M554" s="16">
        <f>CSX!D553</f>
        <v>3.5638618645305369E-2</v>
      </c>
      <c r="N554" s="16">
        <f>CSX!E553</f>
        <v>8.9809318986169533</v>
      </c>
      <c r="O554" s="16">
        <f>'Q6'!C566/252</f>
        <v>3.1746031746031746E-6</v>
      </c>
      <c r="P554" s="16">
        <f t="shared" si="2"/>
        <v>1.4945051135449151E-2</v>
      </c>
      <c r="Q554" s="16">
        <f t="shared" si="3"/>
        <v>3.5635444042130766E-2</v>
      </c>
      <c r="R554" s="16">
        <f t="shared" si="4"/>
        <v>-1.403958087087481E-3</v>
      </c>
      <c r="S554" s="16"/>
    </row>
    <row r="555" spans="2:19" ht="15.75" customHeight="1">
      <c r="B555" s="3" t="s">
        <v>669</v>
      </c>
      <c r="C555" s="3">
        <v>3563.22</v>
      </c>
      <c r="D555" s="3">
        <v>3581.16</v>
      </c>
      <c r="E555" s="3">
        <v>3557</v>
      </c>
      <c r="F555" s="3">
        <v>3572.66</v>
      </c>
      <c r="G555" s="3">
        <v>3572.66</v>
      </c>
      <c r="H555" s="3">
        <v>4635560000</v>
      </c>
      <c r="I555" s="16">
        <f t="shared" si="0"/>
        <v>7.622761226929676E-3</v>
      </c>
      <c r="J555" s="16">
        <f t="shared" si="1"/>
        <v>1.9209358291862784</v>
      </c>
      <c r="K555" s="16">
        <f>JNJ!D554</f>
        <v>-3.2424367547145725E-3</v>
      </c>
      <c r="L555" s="16">
        <f>JNJ!E554</f>
        <v>-0.81709406218807223</v>
      </c>
      <c r="M555" s="16">
        <f>CSX!D554</f>
        <v>-1.4991533047715413E-2</v>
      </c>
      <c r="N555" s="16">
        <f>CSX!E554</f>
        <v>-3.7778663280242841</v>
      </c>
      <c r="O555" s="16">
        <f>'Q6'!C567/252</f>
        <v>2.7777777777777783E-6</v>
      </c>
      <c r="P555" s="16">
        <f t="shared" si="2"/>
        <v>-3.2452145324923503E-3</v>
      </c>
      <c r="Q555" s="16">
        <f t="shared" si="3"/>
        <v>-1.4994310825493191E-2</v>
      </c>
      <c r="R555" s="16">
        <f t="shared" si="4"/>
        <v>7.6199834491518983E-3</v>
      </c>
      <c r="S555" s="16"/>
    </row>
    <row r="556" spans="2:19" ht="15.75" customHeight="1">
      <c r="B556" s="3" t="s">
        <v>670</v>
      </c>
      <c r="C556" s="3">
        <v>3562.67</v>
      </c>
      <c r="D556" s="3">
        <v>3569.02</v>
      </c>
      <c r="E556" s="3">
        <v>3518.58</v>
      </c>
      <c r="F556" s="3">
        <v>3537.01</v>
      </c>
      <c r="G556" s="3">
        <v>3537.01</v>
      </c>
      <c r="H556" s="3">
        <v>4909660000</v>
      </c>
      <c r="I556" s="16">
        <f t="shared" si="0"/>
        <v>-1.0028678908945363E-2</v>
      </c>
      <c r="J556" s="16">
        <f t="shared" si="1"/>
        <v>-2.5272270850542315</v>
      </c>
      <c r="K556" s="16">
        <f>JNJ!D555</f>
        <v>3.3773770308848862E-3</v>
      </c>
      <c r="L556" s="16">
        <f>JNJ!E555</f>
        <v>0.8510990117829913</v>
      </c>
      <c r="M556" s="16">
        <f>CSX!D555</f>
        <v>-3.4487754505558247E-3</v>
      </c>
      <c r="N556" s="16">
        <f>CSX!E555</f>
        <v>-0.8690914135400678</v>
      </c>
      <c r="O556" s="16">
        <f>'Q6'!C568/252</f>
        <v>3.1746031746031746E-6</v>
      </c>
      <c r="P556" s="16">
        <f t="shared" si="2"/>
        <v>3.3742024277102832E-3</v>
      </c>
      <c r="Q556" s="16">
        <f t="shared" si="3"/>
        <v>-3.4519500537304277E-3</v>
      </c>
      <c r="R556" s="16">
        <f t="shared" si="4"/>
        <v>-1.0031853512119967E-2</v>
      </c>
      <c r="S556" s="16"/>
    </row>
    <row r="557" spans="2:19" ht="15.75" customHeight="1">
      <c r="B557" s="3" t="s">
        <v>671</v>
      </c>
      <c r="C557" s="3">
        <v>3552.57</v>
      </c>
      <c r="D557" s="3">
        <v>3593.66</v>
      </c>
      <c r="E557" s="3">
        <v>3552.57</v>
      </c>
      <c r="F557" s="3">
        <v>3585.15</v>
      </c>
      <c r="G557" s="3">
        <v>3585.15</v>
      </c>
      <c r="H557" s="3">
        <v>4719580000</v>
      </c>
      <c r="I557" s="16">
        <f t="shared" si="0"/>
        <v>1.3518576706374859E-2</v>
      </c>
      <c r="J557" s="16">
        <f t="shared" si="1"/>
        <v>3.4066813300064642</v>
      </c>
      <c r="K557" s="16">
        <f>JNJ!D556</f>
        <v>1.0730927475491323E-2</v>
      </c>
      <c r="L557" s="16">
        <f>JNJ!E556</f>
        <v>2.7041937238238134</v>
      </c>
      <c r="M557" s="16">
        <f>CSX!D556</f>
        <v>9.6490179710448411E-3</v>
      </c>
      <c r="N557" s="16">
        <f>CSX!E556</f>
        <v>2.4315525287032997</v>
      </c>
      <c r="O557" s="16">
        <f>'Q6'!C569/252</f>
        <v>3.5714285714285714E-6</v>
      </c>
      <c r="P557" s="16">
        <f t="shared" si="2"/>
        <v>1.0727356046919894E-2</v>
      </c>
      <c r="Q557" s="16">
        <f t="shared" si="3"/>
        <v>9.6454465424734119E-3</v>
      </c>
      <c r="R557" s="16">
        <f t="shared" si="4"/>
        <v>1.351500527780343E-2</v>
      </c>
      <c r="S557" s="16"/>
    </row>
    <row r="558" spans="2:19" ht="15.75" customHeight="1">
      <c r="B558" s="3" t="s">
        <v>672</v>
      </c>
      <c r="C558" s="3">
        <v>3600.16</v>
      </c>
      <c r="D558" s="3">
        <v>3628.51</v>
      </c>
      <c r="E558" s="3">
        <v>3600.16</v>
      </c>
      <c r="F558" s="3">
        <v>3626.91</v>
      </c>
      <c r="G558" s="3">
        <v>3626.91</v>
      </c>
      <c r="H558" s="3">
        <v>5295510000</v>
      </c>
      <c r="I558" s="16">
        <f t="shared" si="0"/>
        <v>1.1580731916656505E-2</v>
      </c>
      <c r="J558" s="16">
        <f t="shared" si="1"/>
        <v>2.918344442997439</v>
      </c>
      <c r="K558" s="16">
        <f>JNJ!D557</f>
        <v>6.3174863496624359E-3</v>
      </c>
      <c r="L558" s="16">
        <f>JNJ!E557</f>
        <v>1.5920065601149338</v>
      </c>
      <c r="M558" s="16">
        <f>CSX!D557</f>
        <v>2.6145253720577105E-2</v>
      </c>
      <c r="N558" s="16">
        <f>CSX!E557</f>
        <v>6.5886039375854306</v>
      </c>
      <c r="O558" s="16">
        <f>'Q6'!C570/252</f>
        <v>3.1746031746031746E-6</v>
      </c>
      <c r="P558" s="16">
        <f t="shared" si="2"/>
        <v>6.3143117464878329E-3</v>
      </c>
      <c r="Q558" s="16">
        <f t="shared" si="3"/>
        <v>2.6142079117402503E-2</v>
      </c>
      <c r="R558" s="16">
        <f t="shared" si="4"/>
        <v>1.1577557313481901E-2</v>
      </c>
      <c r="S558" s="16"/>
    </row>
    <row r="559" spans="2:19" ht="15.75" customHeight="1">
      <c r="B559" s="3" t="s">
        <v>673</v>
      </c>
      <c r="C559" s="3">
        <v>3610.31</v>
      </c>
      <c r="D559" s="3">
        <v>3623.11</v>
      </c>
      <c r="E559" s="3">
        <v>3588.68</v>
      </c>
      <c r="F559" s="3">
        <v>3609.53</v>
      </c>
      <c r="G559" s="3">
        <v>3609.53</v>
      </c>
      <c r="H559" s="3">
        <v>4812180000</v>
      </c>
      <c r="I559" s="16">
        <f t="shared" si="0"/>
        <v>-4.8034761341036901E-3</v>
      </c>
      <c r="J559" s="16">
        <f t="shared" si="1"/>
        <v>-1.2104759857941298</v>
      </c>
      <c r="K559" s="16">
        <f>JNJ!D558</f>
        <v>-9.9931618540160163E-3</v>
      </c>
      <c r="L559" s="16">
        <f>JNJ!E558</f>
        <v>-2.5182767872120362</v>
      </c>
      <c r="M559" s="16">
        <f>CSX!D558</f>
        <v>-5.3909231924798113E-3</v>
      </c>
      <c r="N559" s="16">
        <f>CSX!E558</f>
        <v>-1.3585126445049125</v>
      </c>
      <c r="O559" s="16">
        <f>'Q6'!C571/252</f>
        <v>3.1746031746031746E-6</v>
      </c>
      <c r="P559" s="16">
        <f t="shared" si="2"/>
        <v>-9.9963364571906202E-3</v>
      </c>
      <c r="Q559" s="16">
        <f t="shared" si="3"/>
        <v>-5.3940977956544144E-3</v>
      </c>
      <c r="R559" s="16">
        <f t="shared" si="4"/>
        <v>-4.8066507372782931E-3</v>
      </c>
      <c r="S559" s="16"/>
    </row>
    <row r="560" spans="2:19" ht="15.75" customHeight="1">
      <c r="B560" s="3" t="s">
        <v>674</v>
      </c>
      <c r="C560" s="3">
        <v>3612.09</v>
      </c>
      <c r="D560" s="3">
        <v>3619.09</v>
      </c>
      <c r="E560" s="3">
        <v>3567.33</v>
      </c>
      <c r="F560" s="3">
        <v>3567.79</v>
      </c>
      <c r="G560" s="3">
        <v>3567.79</v>
      </c>
      <c r="H560" s="3">
        <v>5284810000</v>
      </c>
      <c r="I560" s="16">
        <f t="shared" si="0"/>
        <v>-1.1631213479601318E-2</v>
      </c>
      <c r="J560" s="16">
        <f t="shared" si="1"/>
        <v>-2.9310657968595324</v>
      </c>
      <c r="K560" s="16">
        <f>JNJ!D559</f>
        <v>-1.334614312602463E-2</v>
      </c>
      <c r="L560" s="16">
        <f>JNJ!E559</f>
        <v>-3.3632280677582065</v>
      </c>
      <c r="M560" s="16">
        <f>CSX!D559</f>
        <v>-1.272937806139437E-2</v>
      </c>
      <c r="N560" s="16">
        <f>CSX!E559</f>
        <v>-3.2078032714713811</v>
      </c>
      <c r="O560" s="16">
        <f>'Q6'!C572/252</f>
        <v>2.7777777777777783E-6</v>
      </c>
      <c r="P560" s="16">
        <f t="shared" si="2"/>
        <v>-1.3348920903802408E-2</v>
      </c>
      <c r="Q560" s="16">
        <f t="shared" si="3"/>
        <v>-1.2732155839172149E-2</v>
      </c>
      <c r="R560" s="16">
        <f t="shared" si="4"/>
        <v>-1.1633991257379097E-2</v>
      </c>
      <c r="S560" s="16"/>
    </row>
    <row r="561" spans="2:19" ht="15.75" customHeight="1">
      <c r="B561" s="3" t="s">
        <v>675</v>
      </c>
      <c r="C561" s="3">
        <v>3559.41</v>
      </c>
      <c r="D561" s="3">
        <v>3585.22</v>
      </c>
      <c r="E561" s="3">
        <v>3543.84</v>
      </c>
      <c r="F561" s="3">
        <v>3581.87</v>
      </c>
      <c r="G561" s="3">
        <v>3581.87</v>
      </c>
      <c r="H561" s="3">
        <v>4363370000</v>
      </c>
      <c r="I561" s="16">
        <f t="shared" si="0"/>
        <v>3.9386539225387159E-3</v>
      </c>
      <c r="J561" s="16">
        <f t="shared" si="1"/>
        <v>0.99254078847975635</v>
      </c>
      <c r="K561" s="16">
        <f>JNJ!D560</f>
        <v>-1.5620221069072896E-3</v>
      </c>
      <c r="L561" s="16">
        <f>JNJ!E560</f>
        <v>-0.393629570940637</v>
      </c>
      <c r="M561" s="16">
        <f>CSX!D560</f>
        <v>4.0432227035176313E-3</v>
      </c>
      <c r="N561" s="16">
        <f>CSX!E560</f>
        <v>1.018892121286443</v>
      </c>
      <c r="O561" s="16">
        <f>'Q6'!C573/252</f>
        <v>3.5714285714285714E-6</v>
      </c>
      <c r="P561" s="16">
        <f t="shared" si="2"/>
        <v>-1.5655935354787181E-3</v>
      </c>
      <c r="Q561" s="16">
        <f t="shared" si="3"/>
        <v>4.039651274946203E-3</v>
      </c>
      <c r="R561" s="16">
        <f t="shared" si="4"/>
        <v>3.9350824939672875E-3</v>
      </c>
      <c r="S561" s="16"/>
    </row>
    <row r="562" spans="2:19" ht="15.75" customHeight="1">
      <c r="B562" s="3" t="s">
        <v>676</v>
      </c>
      <c r="C562" s="3">
        <v>3579.31</v>
      </c>
      <c r="D562" s="3">
        <v>3581.23</v>
      </c>
      <c r="E562" s="3">
        <v>3556.85</v>
      </c>
      <c r="F562" s="3">
        <v>3557.54</v>
      </c>
      <c r="G562" s="3">
        <v>3557.54</v>
      </c>
      <c r="H562" s="3">
        <v>4236370000</v>
      </c>
      <c r="I562" s="16">
        <f t="shared" si="0"/>
        <v>-6.8157156362698918E-3</v>
      </c>
      <c r="J562" s="16">
        <f t="shared" si="1"/>
        <v>-1.7175603403400128</v>
      </c>
      <c r="K562" s="16">
        <f>JNJ!D561</f>
        <v>-5.3153209292044071E-3</v>
      </c>
      <c r="L562" s="16">
        <f>JNJ!E561</f>
        <v>-1.3394608741595107</v>
      </c>
      <c r="M562" s="16">
        <f>CSX!D561</f>
        <v>-1.7464442717809267E-3</v>
      </c>
      <c r="N562" s="16">
        <f>CSX!E561</f>
        <v>-0.44010395648879352</v>
      </c>
      <c r="O562" s="16">
        <f>'Q6'!C574/252</f>
        <v>3.1746031746031746E-6</v>
      </c>
      <c r="P562" s="16">
        <f t="shared" si="2"/>
        <v>-5.3184955323790101E-3</v>
      </c>
      <c r="Q562" s="16">
        <f t="shared" si="3"/>
        <v>-1.74961887495553E-3</v>
      </c>
      <c r="R562" s="16">
        <f t="shared" si="4"/>
        <v>-6.8188902394444948E-3</v>
      </c>
      <c r="S562" s="16"/>
    </row>
    <row r="563" spans="2:19" ht="15.75" customHeight="1">
      <c r="B563" s="3" t="s">
        <v>677</v>
      </c>
      <c r="C563" s="3">
        <v>3566.82</v>
      </c>
      <c r="D563" s="3">
        <v>3589.81</v>
      </c>
      <c r="E563" s="3">
        <v>3552.77</v>
      </c>
      <c r="F563" s="3">
        <v>3577.59</v>
      </c>
      <c r="G563" s="3">
        <v>3577.59</v>
      </c>
      <c r="H563" s="3">
        <v>5057550000</v>
      </c>
      <c r="I563" s="16">
        <f t="shared" si="0"/>
        <v>5.6200945950578216E-3</v>
      </c>
      <c r="J563" s="16">
        <f t="shared" si="1"/>
        <v>1.4162638379545711</v>
      </c>
      <c r="K563" s="16">
        <f>JNJ!D562</f>
        <v>-1.0234364653435916E-2</v>
      </c>
      <c r="L563" s="16">
        <f>JNJ!E562</f>
        <v>-2.5790598926658506</v>
      </c>
      <c r="M563" s="16">
        <f>CSX!D562</f>
        <v>5.6645232696171718E-3</v>
      </c>
      <c r="N563" s="16">
        <f>CSX!E562</f>
        <v>1.4274598639435272</v>
      </c>
      <c r="O563" s="16">
        <f>'Q6'!C575/252</f>
        <v>2.7777777777777783E-6</v>
      </c>
      <c r="P563" s="16">
        <f t="shared" si="2"/>
        <v>-1.0237142431213694E-2</v>
      </c>
      <c r="Q563" s="16">
        <f t="shared" si="3"/>
        <v>5.661745491839394E-3</v>
      </c>
      <c r="R563" s="16">
        <f t="shared" si="4"/>
        <v>5.6173168172800438E-3</v>
      </c>
      <c r="S563" s="16"/>
    </row>
    <row r="564" spans="2:19" ht="15.75" customHeight="1">
      <c r="B564" s="3" t="s">
        <v>678</v>
      </c>
      <c r="C564" s="3">
        <v>3594.52</v>
      </c>
      <c r="D564" s="3">
        <v>3642.31</v>
      </c>
      <c r="E564" s="3">
        <v>3594.52</v>
      </c>
      <c r="F564" s="3">
        <v>3635.41</v>
      </c>
      <c r="G564" s="3">
        <v>3635.41</v>
      </c>
      <c r="H564" s="3">
        <v>6280290000</v>
      </c>
      <c r="I564" s="16">
        <f t="shared" si="0"/>
        <v>1.6032507557285768E-2</v>
      </c>
      <c r="J564" s="16">
        <f t="shared" si="1"/>
        <v>4.0401919044360133</v>
      </c>
      <c r="K564" s="16">
        <f>JNJ!D563</f>
        <v>0</v>
      </c>
      <c r="L564" s="16">
        <f>JNJ!E563</f>
        <v>0</v>
      </c>
      <c r="M564" s="16">
        <f>CSX!D563</f>
        <v>9.2983313905748502E-3</v>
      </c>
      <c r="N564" s="16">
        <f>CSX!E563</f>
        <v>2.3431795104248621</v>
      </c>
      <c r="O564" s="16">
        <f>'Q6'!C576/252</f>
        <v>2.7777777777777783E-6</v>
      </c>
      <c r="P564" s="16">
        <f t="shared" si="2"/>
        <v>-2.7777777777777783E-6</v>
      </c>
      <c r="Q564" s="16">
        <f t="shared" si="3"/>
        <v>9.2955536127970716E-3</v>
      </c>
      <c r="R564" s="16">
        <f t="shared" si="4"/>
        <v>1.6029729779507989E-2</v>
      </c>
      <c r="S564" s="16"/>
    </row>
    <row r="565" spans="2:19" ht="15.75" customHeight="1">
      <c r="B565" s="3" t="s">
        <v>679</v>
      </c>
      <c r="C565" s="3">
        <v>3635.5</v>
      </c>
      <c r="D565" s="3">
        <v>3635.5</v>
      </c>
      <c r="E565" s="3">
        <v>3617.76</v>
      </c>
      <c r="F565" s="3">
        <v>3629.65</v>
      </c>
      <c r="G565" s="3">
        <v>3629.65</v>
      </c>
      <c r="H565" s="3">
        <v>4910440000</v>
      </c>
      <c r="I565" s="16">
        <f t="shared" si="0"/>
        <v>-1.5856720266289198E-3</v>
      </c>
      <c r="J565" s="16">
        <f t="shared" si="1"/>
        <v>-0.39958935071048779</v>
      </c>
      <c r="K565" s="16">
        <f>JNJ!D564</f>
        <v>-1.32170532906974E-3</v>
      </c>
      <c r="L565" s="16">
        <f>JNJ!E564</f>
        <v>-0.33306974292557451</v>
      </c>
      <c r="M565" s="16">
        <f>CSX!D564</f>
        <v>-7.3447804909274588E-3</v>
      </c>
      <c r="N565" s="16">
        <f>CSX!E564</f>
        <v>-1.8508846837137196</v>
      </c>
      <c r="O565" s="16">
        <f>'Q6'!C577/252</f>
        <v>3.1746031746031746E-6</v>
      </c>
      <c r="P565" s="16">
        <f t="shared" si="2"/>
        <v>-1.3248799322443433E-3</v>
      </c>
      <c r="Q565" s="16">
        <f t="shared" si="3"/>
        <v>-7.3479550941020618E-3</v>
      </c>
      <c r="R565" s="16">
        <f t="shared" si="4"/>
        <v>-1.588846629803523E-3</v>
      </c>
      <c r="S565" s="16"/>
    </row>
    <row r="566" spans="2:19" ht="15.75" customHeight="1">
      <c r="B566" s="3" t="s">
        <v>680</v>
      </c>
      <c r="C566" s="3">
        <v>3638.55</v>
      </c>
      <c r="D566" s="3">
        <v>3644.31</v>
      </c>
      <c r="E566" s="3">
        <v>3629.33</v>
      </c>
      <c r="F566" s="3">
        <v>3638.35</v>
      </c>
      <c r="G566" s="3">
        <v>3638.35</v>
      </c>
      <c r="H566" s="3">
        <v>2778390000</v>
      </c>
      <c r="I566" s="16">
        <f t="shared" si="0"/>
        <v>2.3940572799516376E-3</v>
      </c>
      <c r="J566" s="16">
        <f t="shared" si="1"/>
        <v>0.60330243454781263</v>
      </c>
      <c r="K566" s="16">
        <f>JNJ!D565</f>
        <v>2.2250151162516631E-3</v>
      </c>
      <c r="L566" s="16">
        <f>JNJ!E565</f>
        <v>0.56070380929541908</v>
      </c>
      <c r="M566" s="16">
        <f>CSX!D565</f>
        <v>-7.5300537035652834E-3</v>
      </c>
      <c r="N566" s="16">
        <f>CSX!E565</f>
        <v>-1.8975735332984514</v>
      </c>
      <c r="O566" s="16">
        <f>'Q6'!C578/252</f>
        <v>2.7777777777777783E-6</v>
      </c>
      <c r="P566" s="16">
        <f t="shared" si="2"/>
        <v>2.2222373384738854E-3</v>
      </c>
      <c r="Q566" s="16">
        <f t="shared" si="3"/>
        <v>-7.5328314813430611E-3</v>
      </c>
      <c r="R566" s="16">
        <f t="shared" si="4"/>
        <v>2.3912795021738598E-3</v>
      </c>
      <c r="S566" s="16"/>
    </row>
    <row r="567" spans="2:19" ht="15.75" customHeight="1">
      <c r="B567" s="3" t="s">
        <v>681</v>
      </c>
      <c r="C567" s="3">
        <v>3634.18</v>
      </c>
      <c r="D567" s="3">
        <v>3634.18</v>
      </c>
      <c r="E567" s="3">
        <v>3594.39</v>
      </c>
      <c r="F567" s="3">
        <v>3621.63</v>
      </c>
      <c r="G567" s="3">
        <v>3621.63</v>
      </c>
      <c r="H567" s="3">
        <v>6308410000</v>
      </c>
      <c r="I567" s="16">
        <f t="shared" si="0"/>
        <v>-4.6060814384970977E-3</v>
      </c>
      <c r="J567" s="16">
        <f t="shared" si="1"/>
        <v>-1.1607325225012686</v>
      </c>
      <c r="K567" s="16">
        <f>JNJ!D566</f>
        <v>4.7107795086115435E-3</v>
      </c>
      <c r="L567" s="16">
        <f>JNJ!E566</f>
        <v>1.187116436170109</v>
      </c>
      <c r="M567" s="16">
        <f>CSX!D566</f>
        <v>-1.3676252218247264E-2</v>
      </c>
      <c r="N567" s="16">
        <f>CSX!E566</f>
        <v>-3.4464155589983103</v>
      </c>
      <c r="O567" s="16">
        <f>'Q6'!C579/252</f>
        <v>3.5714285714285714E-6</v>
      </c>
      <c r="P567" s="16">
        <f t="shared" si="2"/>
        <v>4.7072080800401152E-3</v>
      </c>
      <c r="Q567" s="16">
        <f t="shared" si="3"/>
        <v>-1.3679823646818693E-2</v>
      </c>
      <c r="R567" s="16">
        <f t="shared" si="4"/>
        <v>-4.609652867068526E-3</v>
      </c>
      <c r="S567" s="16"/>
    </row>
    <row r="568" spans="2:19" ht="15.75" customHeight="1">
      <c r="B568" s="3" t="s">
        <v>682</v>
      </c>
      <c r="C568" s="3">
        <v>3645.87</v>
      </c>
      <c r="D568" s="3">
        <v>3678.45</v>
      </c>
      <c r="E568" s="3">
        <v>3645.87</v>
      </c>
      <c r="F568" s="3">
        <v>3662.45</v>
      </c>
      <c r="G568" s="3">
        <v>3662.45</v>
      </c>
      <c r="H568" s="3">
        <v>5418480000</v>
      </c>
      <c r="I568" s="16">
        <f t="shared" si="0"/>
        <v>1.1208121636017976E-2</v>
      </c>
      <c r="J568" s="16">
        <f t="shared" si="1"/>
        <v>2.8244466522765297</v>
      </c>
      <c r="K568" s="16">
        <f>JNJ!D567</f>
        <v>1.896478852918277E-2</v>
      </c>
      <c r="L568" s="16">
        <f>JNJ!E567</f>
        <v>4.7791267093540579</v>
      </c>
      <c r="M568" s="16">
        <f>CSX!D567</f>
        <v>6.309902551405437E-3</v>
      </c>
      <c r="N568" s="16">
        <f>CSX!E567</f>
        <v>1.59009544295417</v>
      </c>
      <c r="O568" s="16">
        <f>'Q6'!C580/252</f>
        <v>3.1746031746031746E-6</v>
      </c>
      <c r="P568" s="16">
        <f t="shared" si="2"/>
        <v>1.8961613926008168E-2</v>
      </c>
      <c r="Q568" s="16">
        <f t="shared" si="3"/>
        <v>6.3067279482308339E-3</v>
      </c>
      <c r="R568" s="16">
        <f t="shared" si="4"/>
        <v>1.1204947032843372E-2</v>
      </c>
      <c r="S568" s="16"/>
    </row>
    <row r="569" spans="2:19" ht="15.75" customHeight="1">
      <c r="B569" s="3" t="s">
        <v>683</v>
      </c>
      <c r="C569" s="3">
        <v>3653.78</v>
      </c>
      <c r="D569" s="3">
        <v>3670.96</v>
      </c>
      <c r="E569" s="3">
        <v>3644.84</v>
      </c>
      <c r="F569" s="3">
        <v>3669.01</v>
      </c>
      <c r="G569" s="3">
        <v>3669.01</v>
      </c>
      <c r="H569" s="3">
        <v>5041250000</v>
      </c>
      <c r="I569" s="16">
        <f t="shared" si="0"/>
        <v>1.7895485348597621E-3</v>
      </c>
      <c r="J569" s="16">
        <f t="shared" si="1"/>
        <v>0.45096623078466008</v>
      </c>
      <c r="K569" s="16">
        <f>JNJ!D568</f>
        <v>4.6687217727492663E-3</v>
      </c>
      <c r="L569" s="16">
        <f>JNJ!E568</f>
        <v>1.1765178867328152</v>
      </c>
      <c r="M569" s="16">
        <f>CSX!D568</f>
        <v>6.6187383395636468E-4</v>
      </c>
      <c r="N569" s="16">
        <f>CSX!E568</f>
        <v>0.16679220615700391</v>
      </c>
      <c r="O569" s="16">
        <f>'Q6'!C581/252</f>
        <v>2.7777777777777783E-6</v>
      </c>
      <c r="P569" s="16">
        <f t="shared" si="2"/>
        <v>4.6659439949714885E-3</v>
      </c>
      <c r="Q569" s="16">
        <f t="shared" si="3"/>
        <v>6.5909605617858692E-4</v>
      </c>
      <c r="R569" s="16">
        <f t="shared" si="4"/>
        <v>1.7867707570819844E-3</v>
      </c>
      <c r="S569" s="16"/>
    </row>
    <row r="570" spans="2:19" ht="15.75" customHeight="1">
      <c r="B570" s="3" t="s">
        <v>684</v>
      </c>
      <c r="C570" s="3">
        <v>3668.28</v>
      </c>
      <c r="D570" s="3">
        <v>3682.73</v>
      </c>
      <c r="E570" s="3">
        <v>3657.17</v>
      </c>
      <c r="F570" s="3">
        <v>3666.72</v>
      </c>
      <c r="G570" s="3">
        <v>3666.72</v>
      </c>
      <c r="H570" s="3">
        <v>5065340000</v>
      </c>
      <c r="I570" s="16">
        <f t="shared" si="0"/>
        <v>-6.2434142870242462E-4</v>
      </c>
      <c r="J570" s="16">
        <f t="shared" si="1"/>
        <v>-0.15733404003301102</v>
      </c>
      <c r="K570" s="16">
        <f>JNJ!D569</f>
        <v>5.7884509037241421E-3</v>
      </c>
      <c r="L570" s="16">
        <f>JNJ!E569</f>
        <v>1.4586896277384838</v>
      </c>
      <c r="M570" s="16">
        <f>CSX!D569</f>
        <v>-2.7605708074315023E-3</v>
      </c>
      <c r="N570" s="16">
        <f>CSX!E569</f>
        <v>-0.69566384347273857</v>
      </c>
      <c r="O570" s="16">
        <f>'Q6'!C582/252</f>
        <v>2.7777777777777783E-6</v>
      </c>
      <c r="P570" s="16">
        <f t="shared" si="2"/>
        <v>5.7856731259463643E-3</v>
      </c>
      <c r="Q570" s="16">
        <f t="shared" si="3"/>
        <v>-2.76334858520928E-3</v>
      </c>
      <c r="R570" s="16">
        <f t="shared" si="4"/>
        <v>-6.2711920648020239E-4</v>
      </c>
      <c r="S570" s="16"/>
    </row>
    <row r="571" spans="2:19" ht="15.75" customHeight="1">
      <c r="B571" s="3" t="s">
        <v>685</v>
      </c>
      <c r="C571" s="3">
        <v>3670.94</v>
      </c>
      <c r="D571" s="3">
        <v>3699.2</v>
      </c>
      <c r="E571" s="3">
        <v>3670.94</v>
      </c>
      <c r="F571" s="3">
        <v>3699.12</v>
      </c>
      <c r="G571" s="3">
        <v>3699.12</v>
      </c>
      <c r="H571" s="3">
        <v>5099620000</v>
      </c>
      <c r="I571" s="16">
        <f t="shared" si="0"/>
        <v>8.7974240454147031E-3</v>
      </c>
      <c r="J571" s="16">
        <f t="shared" si="1"/>
        <v>2.2169508594445051</v>
      </c>
      <c r="K571" s="16">
        <f>JNJ!D570</f>
        <v>8.4876548262013424E-3</v>
      </c>
      <c r="L571" s="16">
        <f>JNJ!E570</f>
        <v>2.1388890162027381</v>
      </c>
      <c r="M571" s="16">
        <f>CSX!D570</f>
        <v>1.5580636186756267E-2</v>
      </c>
      <c r="N571" s="16">
        <f>CSX!E570</f>
        <v>3.9263203190625791</v>
      </c>
      <c r="O571" s="16">
        <f>'Q6'!C583/252</f>
        <v>3.1746031746031746E-6</v>
      </c>
      <c r="P571" s="16">
        <f t="shared" si="2"/>
        <v>8.4844802230267385E-3</v>
      </c>
      <c r="Q571" s="16">
        <f t="shared" si="3"/>
        <v>1.5577461583581663E-2</v>
      </c>
      <c r="R571" s="16">
        <f t="shared" si="4"/>
        <v>8.7942494422400992E-3</v>
      </c>
      <c r="S571" s="16"/>
    </row>
    <row r="572" spans="2:19" ht="15.75" customHeight="1">
      <c r="B572" s="3" t="s">
        <v>686</v>
      </c>
      <c r="C572" s="3">
        <v>3694.73</v>
      </c>
      <c r="D572" s="3">
        <v>3697.41</v>
      </c>
      <c r="E572" s="3">
        <v>3678.88</v>
      </c>
      <c r="F572" s="3">
        <v>3691.96</v>
      </c>
      <c r="G572" s="3">
        <v>3691.96</v>
      </c>
      <c r="H572" s="3">
        <v>4804500000</v>
      </c>
      <c r="I572" s="16">
        <f t="shared" si="0"/>
        <v>-1.9374711787083175E-3</v>
      </c>
      <c r="J572" s="16">
        <f t="shared" si="1"/>
        <v>-0.488242737034496</v>
      </c>
      <c r="K572" s="16">
        <f>JNJ!D571</f>
        <v>-8.6887846788578013E-3</v>
      </c>
      <c r="L572" s="16">
        <f>JNJ!E571</f>
        <v>-2.1895737390721659</v>
      </c>
      <c r="M572" s="16">
        <f>CSX!D571</f>
        <v>2.0663860523050192E-3</v>
      </c>
      <c r="N572" s="16">
        <f>CSX!E571</f>
        <v>0.52072928518086481</v>
      </c>
      <c r="O572" s="16">
        <f>'Q6'!C584/252</f>
        <v>2.7777777777777783E-6</v>
      </c>
      <c r="P572" s="16">
        <f t="shared" si="2"/>
        <v>-8.6915624566355799E-3</v>
      </c>
      <c r="Q572" s="16">
        <f t="shared" si="3"/>
        <v>2.0636082745272414E-3</v>
      </c>
      <c r="R572" s="16">
        <f t="shared" si="4"/>
        <v>-1.9402489564860953E-3</v>
      </c>
      <c r="S572" s="16"/>
    </row>
    <row r="573" spans="2:19" ht="15.75" customHeight="1">
      <c r="B573" s="3" t="s">
        <v>687</v>
      </c>
      <c r="C573" s="3">
        <v>3683.05</v>
      </c>
      <c r="D573" s="3">
        <v>3708.45</v>
      </c>
      <c r="E573" s="3">
        <v>3678.83</v>
      </c>
      <c r="F573" s="3">
        <v>3702.25</v>
      </c>
      <c r="G573" s="3">
        <v>3702.25</v>
      </c>
      <c r="H573" s="3">
        <v>4584390000</v>
      </c>
      <c r="I573" s="16">
        <f t="shared" si="0"/>
        <v>2.7832605897471193E-3</v>
      </c>
      <c r="J573" s="16">
        <f t="shared" si="1"/>
        <v>0.70138166861627405</v>
      </c>
      <c r="K573" s="16">
        <f>JNJ!D572</f>
        <v>1.7170634334023018E-2</v>
      </c>
      <c r="L573" s="16">
        <f>JNJ!E572</f>
        <v>4.3269998521738007</v>
      </c>
      <c r="M573" s="16">
        <f>CSX!D572</f>
        <v>-5.8842486686327567E-3</v>
      </c>
      <c r="N573" s="16">
        <f>CSX!E572</f>
        <v>-1.4828306644954548</v>
      </c>
      <c r="O573" s="16">
        <f>'Q6'!C585/252</f>
        <v>2.7777777777777783E-6</v>
      </c>
      <c r="P573" s="16">
        <f t="shared" si="2"/>
        <v>1.716785655624524E-2</v>
      </c>
      <c r="Q573" s="16">
        <f t="shared" si="3"/>
        <v>-5.8870264464105345E-3</v>
      </c>
      <c r="R573" s="16">
        <f t="shared" si="4"/>
        <v>2.7804828119693415E-3</v>
      </c>
      <c r="S573" s="16"/>
    </row>
    <row r="574" spans="2:19" ht="15.75" customHeight="1">
      <c r="B574" s="3" t="s">
        <v>688</v>
      </c>
      <c r="C574" s="3">
        <v>3705.98</v>
      </c>
      <c r="D574" s="3">
        <v>3712.39</v>
      </c>
      <c r="E574" s="3">
        <v>3660.54</v>
      </c>
      <c r="F574" s="3">
        <v>3672.82</v>
      </c>
      <c r="G574" s="3">
        <v>3672.82</v>
      </c>
      <c r="H574" s="3">
        <v>5232800000</v>
      </c>
      <c r="I574" s="16">
        <f t="shared" si="0"/>
        <v>-7.9809835607026966E-3</v>
      </c>
      <c r="J574" s="16">
        <f t="shared" si="1"/>
        <v>-2.0112078572970797</v>
      </c>
      <c r="K574" s="16">
        <f>JNJ!D573</f>
        <v>1.0175909718940128E-2</v>
      </c>
      <c r="L574" s="16">
        <f>JNJ!E573</f>
        <v>2.5643292491729124</v>
      </c>
      <c r="M574" s="16">
        <f>CSX!D573</f>
        <v>2.5105215628362029E-3</v>
      </c>
      <c r="N574" s="16">
        <f>CSX!E573</f>
        <v>0.63265143383472311</v>
      </c>
      <c r="O574" s="16">
        <f>'Q6'!C586/252</f>
        <v>3.1746031746031746E-6</v>
      </c>
      <c r="P574" s="16">
        <f t="shared" si="2"/>
        <v>1.0172735115765524E-2</v>
      </c>
      <c r="Q574" s="16">
        <f t="shared" si="3"/>
        <v>2.5073469596615999E-3</v>
      </c>
      <c r="R574" s="16">
        <f t="shared" si="4"/>
        <v>-7.9841581638773005E-3</v>
      </c>
      <c r="S574" s="16"/>
    </row>
    <row r="575" spans="2:19" ht="15.75" customHeight="1">
      <c r="B575" s="3" t="s">
        <v>689</v>
      </c>
      <c r="C575" s="3">
        <v>3659.13</v>
      </c>
      <c r="D575" s="3">
        <v>3678.49</v>
      </c>
      <c r="E575" s="3">
        <v>3645.18</v>
      </c>
      <c r="F575" s="3">
        <v>3668.1</v>
      </c>
      <c r="G575" s="3">
        <v>3668.1</v>
      </c>
      <c r="H575" s="3">
        <v>4658480000</v>
      </c>
      <c r="I575" s="16">
        <f t="shared" si="0"/>
        <v>-1.2859425386560199E-3</v>
      </c>
      <c r="J575" s="16">
        <f t="shared" si="1"/>
        <v>-0.32405751974131702</v>
      </c>
      <c r="K575" s="16">
        <f>JNJ!D574</f>
        <v>-5.5676766664134883E-3</v>
      </c>
      <c r="L575" s="16">
        <f>JNJ!E574</f>
        <v>-1.403054519936199</v>
      </c>
      <c r="M575" s="16">
        <f>CSX!D574</f>
        <v>-1.9039816727757248E-2</v>
      </c>
      <c r="N575" s="16">
        <f>CSX!E574</f>
        <v>-4.7980338153948265</v>
      </c>
      <c r="O575" s="16">
        <f>'Q6'!C587/252</f>
        <v>3.1746031746031746E-6</v>
      </c>
      <c r="P575" s="16">
        <f t="shared" si="2"/>
        <v>-5.5708512695880914E-3</v>
      </c>
      <c r="Q575" s="16">
        <f t="shared" si="3"/>
        <v>-1.904299133093185E-2</v>
      </c>
      <c r="R575" s="16">
        <f t="shared" si="4"/>
        <v>-1.2891171418306232E-3</v>
      </c>
      <c r="S575" s="16"/>
    </row>
    <row r="576" spans="2:19" ht="15.75" customHeight="1">
      <c r="B576" s="3" t="s">
        <v>690</v>
      </c>
      <c r="C576" s="3">
        <v>3656.08</v>
      </c>
      <c r="D576" s="3">
        <v>3665.91</v>
      </c>
      <c r="E576" s="3">
        <v>3633.4</v>
      </c>
      <c r="F576" s="3">
        <v>3663.46</v>
      </c>
      <c r="G576" s="3">
        <v>3663.46</v>
      </c>
      <c r="H576" s="3">
        <v>4375470000</v>
      </c>
      <c r="I576" s="16">
        <f t="shared" si="0"/>
        <v>-1.2657607983834493E-3</v>
      </c>
      <c r="J576" s="16">
        <f t="shared" si="1"/>
        <v>-0.31897172119262923</v>
      </c>
      <c r="K576" s="16">
        <f>JNJ!D575</f>
        <v>4.5870946142740968E-3</v>
      </c>
      <c r="L576" s="16">
        <f>JNJ!E575</f>
        <v>1.1559478427970724</v>
      </c>
      <c r="M576" s="16">
        <f>CSX!D575</f>
        <v>4.7665215944927052E-3</v>
      </c>
      <c r="N576" s="16">
        <f>CSX!E575</f>
        <v>1.2011634418121617</v>
      </c>
      <c r="O576" s="16">
        <f>'Q6'!C588/252</f>
        <v>3.1746031746031746E-6</v>
      </c>
      <c r="P576" s="16">
        <f t="shared" si="2"/>
        <v>4.5839200110994937E-3</v>
      </c>
      <c r="Q576" s="16">
        <f t="shared" si="3"/>
        <v>4.7633469913181022E-3</v>
      </c>
      <c r="R576" s="16">
        <f t="shared" si="4"/>
        <v>-1.2689354015580525E-3</v>
      </c>
      <c r="S576" s="16"/>
    </row>
    <row r="577" spans="2:19" ht="15.75" customHeight="1">
      <c r="B577" s="3" t="s">
        <v>691</v>
      </c>
      <c r="C577" s="3">
        <v>3675.27</v>
      </c>
      <c r="D577" s="3">
        <v>3697.61</v>
      </c>
      <c r="E577" s="3">
        <v>3645.84</v>
      </c>
      <c r="F577" s="3">
        <v>3647.49</v>
      </c>
      <c r="G577" s="3">
        <v>3647.49</v>
      </c>
      <c r="H577" s="3">
        <v>4623850000</v>
      </c>
      <c r="I577" s="16">
        <f t="shared" si="0"/>
        <v>-4.3687962305264194E-3</v>
      </c>
      <c r="J577" s="16">
        <f t="shared" si="1"/>
        <v>-1.1009366500926576</v>
      </c>
      <c r="K577" s="16">
        <f>JNJ!D576</f>
        <v>-2.5695222289578892E-2</v>
      </c>
      <c r="L577" s="16">
        <f>JNJ!E576</f>
        <v>-6.4751960169738805</v>
      </c>
      <c r="M577" s="16">
        <f>CSX!D576</f>
        <v>-1.6839150873127966E-2</v>
      </c>
      <c r="N577" s="16">
        <f>CSX!E576</f>
        <v>-4.2434660200282472</v>
      </c>
      <c r="O577" s="16">
        <f>'Q6'!C589/252</f>
        <v>3.1746031746031746E-6</v>
      </c>
      <c r="P577" s="16">
        <f t="shared" si="2"/>
        <v>-2.5698396892753494E-2</v>
      </c>
      <c r="Q577" s="16">
        <f t="shared" si="3"/>
        <v>-1.6842325476302569E-2</v>
      </c>
      <c r="R577" s="16">
        <f t="shared" si="4"/>
        <v>-4.3719708337010225E-3</v>
      </c>
      <c r="S577" s="16"/>
    </row>
    <row r="578" spans="2:19" ht="15.75" customHeight="1">
      <c r="B578" s="3" t="s">
        <v>692</v>
      </c>
      <c r="C578" s="3">
        <v>3666.41</v>
      </c>
      <c r="D578" s="3">
        <v>3695.29</v>
      </c>
      <c r="E578" s="3">
        <v>3659.62</v>
      </c>
      <c r="F578" s="3">
        <v>3694.62</v>
      </c>
      <c r="G578" s="3">
        <v>3694.62</v>
      </c>
      <c r="H578" s="3">
        <v>4387080000</v>
      </c>
      <c r="I578" s="16">
        <f t="shared" si="0"/>
        <v>1.2838447626446777E-2</v>
      </c>
      <c r="J578" s="16">
        <f t="shared" si="1"/>
        <v>3.2352888018645878</v>
      </c>
      <c r="K578" s="16">
        <f>JNJ!D577</f>
        <v>1.0012308317027985E-2</v>
      </c>
      <c r="L578" s="16">
        <f>JNJ!E577</f>
        <v>2.5231016958910519</v>
      </c>
      <c r="M578" s="16">
        <f>CSX!D577</f>
        <v>1.4514033023261158E-2</v>
      </c>
      <c r="N578" s="16">
        <f>CSX!E577</f>
        <v>3.6575363218618118</v>
      </c>
      <c r="O578" s="16">
        <f>'Q6'!C590/252</f>
        <v>2.7777777777777783E-6</v>
      </c>
      <c r="P578" s="16">
        <f t="shared" si="2"/>
        <v>1.0009530539250206E-2</v>
      </c>
      <c r="Q578" s="16">
        <f t="shared" si="3"/>
        <v>1.4511255245483379E-2</v>
      </c>
      <c r="R578" s="16">
        <f t="shared" si="4"/>
        <v>1.2835669848668999E-2</v>
      </c>
      <c r="S578" s="16"/>
    </row>
    <row r="579" spans="2:19" ht="15.75" customHeight="1">
      <c r="B579" s="3" t="s">
        <v>693</v>
      </c>
      <c r="C579" s="3">
        <v>3696.25</v>
      </c>
      <c r="D579" s="3">
        <v>3711.27</v>
      </c>
      <c r="E579" s="3">
        <v>3688.57</v>
      </c>
      <c r="F579" s="3">
        <v>3701.17</v>
      </c>
      <c r="G579" s="3">
        <v>3701.17</v>
      </c>
      <c r="H579" s="3">
        <v>4067040000</v>
      </c>
      <c r="I579" s="16">
        <f t="shared" si="0"/>
        <v>1.7712784469306416E-3</v>
      </c>
      <c r="J579" s="16">
        <f t="shared" si="1"/>
        <v>0.44636216862652167</v>
      </c>
      <c r="K579" s="16">
        <f>JNJ!D578</f>
        <v>-5.9950844578300598E-3</v>
      </c>
      <c r="L579" s="16">
        <f>JNJ!E578</f>
        <v>-1.5107612833731752</v>
      </c>
      <c r="M579" s="16">
        <f>CSX!D578</f>
        <v>-1.2491721478506064E-2</v>
      </c>
      <c r="N579" s="16">
        <f>CSX!E578</f>
        <v>-3.147913812583528</v>
      </c>
      <c r="O579" s="16">
        <f>'Q6'!C591/252</f>
        <v>2.7777777777777783E-6</v>
      </c>
      <c r="P579" s="16">
        <f t="shared" si="2"/>
        <v>-5.9978622356078376E-3</v>
      </c>
      <c r="Q579" s="16">
        <f t="shared" si="3"/>
        <v>-1.2494499256283842E-2</v>
      </c>
      <c r="R579" s="16">
        <f t="shared" si="4"/>
        <v>1.7685006691528639E-3</v>
      </c>
      <c r="S579" s="16"/>
    </row>
    <row r="580" spans="2:19" ht="15.75" customHeight="1">
      <c r="B580" s="3" t="s">
        <v>694</v>
      </c>
      <c r="C580" s="3">
        <v>3713.65</v>
      </c>
      <c r="D580" s="3">
        <v>3725.12</v>
      </c>
      <c r="E580" s="3">
        <v>3710.87</v>
      </c>
      <c r="F580" s="3">
        <v>3722.48</v>
      </c>
      <c r="G580" s="3">
        <v>3722.48</v>
      </c>
      <c r="H580" s="3">
        <v>4192810000</v>
      </c>
      <c r="I580" s="16">
        <f t="shared" si="0"/>
        <v>5.7411269476310561E-3</v>
      </c>
      <c r="J580" s="16">
        <f t="shared" si="1"/>
        <v>1.4467639908030261</v>
      </c>
      <c r="K580" s="16">
        <f>JNJ!D579</f>
        <v>2.604921031191209E-2</v>
      </c>
      <c r="L580" s="16">
        <f>JNJ!E579</f>
        <v>6.5644009986018466</v>
      </c>
      <c r="M580" s="16">
        <f>CSX!D579</f>
        <v>1.6142756072090304E-2</v>
      </c>
      <c r="N580" s="16">
        <f>CSX!E579</f>
        <v>4.0679745301667563</v>
      </c>
      <c r="O580" s="16">
        <f>'Q6'!C592/252</f>
        <v>3.5714285714285714E-6</v>
      </c>
      <c r="P580" s="16">
        <f t="shared" si="2"/>
        <v>2.604563888334066E-2</v>
      </c>
      <c r="Q580" s="16">
        <f t="shared" si="3"/>
        <v>1.6139184643518874E-2</v>
      </c>
      <c r="R580" s="16">
        <f t="shared" si="4"/>
        <v>5.7375555190596278E-3</v>
      </c>
      <c r="S580" s="16"/>
    </row>
    <row r="581" spans="2:19" ht="15.75" customHeight="1">
      <c r="B581" s="3" t="s">
        <v>695</v>
      </c>
      <c r="C581" s="3">
        <v>3722.39</v>
      </c>
      <c r="D581" s="3">
        <v>3726.7</v>
      </c>
      <c r="E581" s="3">
        <v>3685.84</v>
      </c>
      <c r="F581" s="3">
        <v>3709.41</v>
      </c>
      <c r="G581" s="3">
        <v>3709.41</v>
      </c>
      <c r="H581" s="3">
        <v>7097100000</v>
      </c>
      <c r="I581" s="16">
        <f t="shared" si="0"/>
        <v>-3.5172785050231921E-3</v>
      </c>
      <c r="J581" s="16">
        <f t="shared" si="1"/>
        <v>-0.88635418326584436</v>
      </c>
      <c r="K581" s="16">
        <f>JNJ!D580</f>
        <v>5.7765976856254198E-3</v>
      </c>
      <c r="L581" s="16">
        <f>JNJ!E580</f>
        <v>1.4557026167776057</v>
      </c>
      <c r="M581" s="16">
        <f>CSX!D580</f>
        <v>1.2141694462625668E-3</v>
      </c>
      <c r="N581" s="16">
        <f>CSX!E580</f>
        <v>0.30597070045816682</v>
      </c>
      <c r="O581" s="16">
        <f>'Q6'!C593/252</f>
        <v>3.5714285714285714E-6</v>
      </c>
      <c r="P581" s="16">
        <f t="shared" si="2"/>
        <v>5.7730262570539915E-3</v>
      </c>
      <c r="Q581" s="16">
        <f t="shared" si="3"/>
        <v>1.2105980176911383E-3</v>
      </c>
      <c r="R581" s="16">
        <f t="shared" si="4"/>
        <v>-3.5208499335946208E-3</v>
      </c>
      <c r="S581" s="16"/>
    </row>
    <row r="582" spans="2:19" ht="15.75" customHeight="1">
      <c r="B582" s="3" t="s">
        <v>696</v>
      </c>
      <c r="C582" s="3">
        <v>3684.28</v>
      </c>
      <c r="D582" s="3">
        <v>3702.9</v>
      </c>
      <c r="E582" s="3">
        <v>3636.48</v>
      </c>
      <c r="F582" s="3">
        <v>3694.92</v>
      </c>
      <c r="G582" s="3">
        <v>3694.92</v>
      </c>
      <c r="H582" s="3">
        <v>4748580000</v>
      </c>
      <c r="I582" s="16">
        <f t="shared" si="0"/>
        <v>-3.913931036978114E-3</v>
      </c>
      <c r="J582" s="16">
        <f t="shared" si="1"/>
        <v>-0.98631062131848468</v>
      </c>
      <c r="K582" s="16">
        <f>JNJ!D581</f>
        <v>-9.6902123927955688E-3</v>
      </c>
      <c r="L582" s="16">
        <f>JNJ!E581</f>
        <v>-2.4419335229844834</v>
      </c>
      <c r="M582" s="16">
        <f>CSX!D581</f>
        <v>-1.0756937937250985E-2</v>
      </c>
      <c r="N582" s="16">
        <f>CSX!E581</f>
        <v>-2.7107483601872482</v>
      </c>
      <c r="O582" s="16">
        <f>'Q6'!C594/252</f>
        <v>3.1746031746031746E-6</v>
      </c>
      <c r="P582" s="16">
        <f t="shared" si="2"/>
        <v>-9.6933869959701727E-3</v>
      </c>
      <c r="Q582" s="16">
        <f t="shared" si="3"/>
        <v>-1.0760112540425588E-2</v>
      </c>
      <c r="R582" s="16">
        <f t="shared" si="4"/>
        <v>-3.917105640152717E-3</v>
      </c>
      <c r="S582" s="16"/>
    </row>
    <row r="583" spans="2:19" ht="15.75" customHeight="1">
      <c r="B583" s="3" t="s">
        <v>697</v>
      </c>
      <c r="C583" s="3">
        <v>3698.08</v>
      </c>
      <c r="D583" s="3">
        <v>3698.26</v>
      </c>
      <c r="E583" s="3">
        <v>3676.16</v>
      </c>
      <c r="F583" s="3">
        <v>3687.26</v>
      </c>
      <c r="G583" s="3">
        <v>3687.26</v>
      </c>
      <c r="H583" s="3">
        <v>4053310000</v>
      </c>
      <c r="I583" s="16">
        <f t="shared" si="0"/>
        <v>-2.0752684841428568E-3</v>
      </c>
      <c r="J583" s="16">
        <f t="shared" si="1"/>
        <v>-0.52296765800399991</v>
      </c>
      <c r="K583" s="16">
        <f>JNJ!D582</f>
        <v>-1.9624075774112302E-3</v>
      </c>
      <c r="L583" s="16">
        <f>JNJ!E582</f>
        <v>-0.49452670950763</v>
      </c>
      <c r="M583" s="16">
        <f>CSX!D582</f>
        <v>-1.5622373268053007E-3</v>
      </c>
      <c r="N583" s="16">
        <f>CSX!E582</f>
        <v>-0.39368380635493577</v>
      </c>
      <c r="O583" s="16">
        <f>'Q6'!C595/252</f>
        <v>2.3809523809523808E-6</v>
      </c>
      <c r="P583" s="16">
        <f t="shared" si="2"/>
        <v>-1.9647885297921826E-3</v>
      </c>
      <c r="Q583" s="16">
        <f t="shared" si="3"/>
        <v>-1.5646182791862529E-3</v>
      </c>
      <c r="R583" s="16">
        <f t="shared" si="4"/>
        <v>-2.0776494365238093E-3</v>
      </c>
      <c r="S583" s="16"/>
    </row>
    <row r="584" spans="2:19" ht="15.75" customHeight="1">
      <c r="B584" s="3" t="s">
        <v>698</v>
      </c>
      <c r="C584" s="3">
        <v>3693.42</v>
      </c>
      <c r="D584" s="3">
        <v>3711.24</v>
      </c>
      <c r="E584" s="3">
        <v>3689.28</v>
      </c>
      <c r="F584" s="3">
        <v>3690.01</v>
      </c>
      <c r="G584" s="3">
        <v>3690.01</v>
      </c>
      <c r="H584" s="3">
        <v>3779160000</v>
      </c>
      <c r="I584" s="16">
        <f t="shared" si="0"/>
        <v>7.4553327379252537E-4</v>
      </c>
      <c r="J584" s="16">
        <f t="shared" si="1"/>
        <v>0.1878743849957164</v>
      </c>
      <c r="K584" s="16">
        <f>JNJ!D583</f>
        <v>-5.1205074835911895E-3</v>
      </c>
      <c r="L584" s="16">
        <f>JNJ!E583</f>
        <v>-1.2903678858649799</v>
      </c>
      <c r="M584" s="16">
        <f>CSX!D583</f>
        <v>1.339180256211651E-3</v>
      </c>
      <c r="N584" s="16">
        <f>CSX!E583</f>
        <v>0.33747342456533608</v>
      </c>
      <c r="O584" s="16">
        <f>'Q6'!C596/252</f>
        <v>3.1746031746031746E-6</v>
      </c>
      <c r="P584" s="16">
        <f t="shared" si="2"/>
        <v>-5.1236820867657925E-3</v>
      </c>
      <c r="Q584" s="16">
        <f t="shared" si="3"/>
        <v>1.3360056530370477E-3</v>
      </c>
      <c r="R584" s="16">
        <f t="shared" si="4"/>
        <v>7.4235867061792223E-4</v>
      </c>
      <c r="S584" s="16"/>
    </row>
    <row r="585" spans="2:19" ht="15.75" customHeight="1">
      <c r="B585" s="3" t="s">
        <v>699</v>
      </c>
      <c r="C585" s="3">
        <v>3694.03</v>
      </c>
      <c r="D585" s="3">
        <v>3703.82</v>
      </c>
      <c r="E585" s="3">
        <v>3689.32</v>
      </c>
      <c r="F585" s="3">
        <v>3703.06</v>
      </c>
      <c r="G585" s="3">
        <v>3703.06</v>
      </c>
      <c r="H585" s="3">
        <v>1883780000</v>
      </c>
      <c r="I585" s="16">
        <f t="shared" si="0"/>
        <v>3.5303368029281483E-3</v>
      </c>
      <c r="J585" s="16">
        <f t="shared" si="1"/>
        <v>0.88964487433789341</v>
      </c>
      <c r="K585" s="16">
        <f>JNJ!D584</f>
        <v>3.4823478888862816E-3</v>
      </c>
      <c r="L585" s="16">
        <f>JNJ!E584</f>
        <v>0.87755166799934292</v>
      </c>
      <c r="M585" s="16">
        <f>CSX!D584</f>
        <v>4.2287032399341631E-3</v>
      </c>
      <c r="N585" s="16">
        <f>CSX!E584</f>
        <v>1.065633216463409</v>
      </c>
      <c r="O585" s="16">
        <f>'Q6'!C597/252</f>
        <v>3.5714285714285714E-6</v>
      </c>
      <c r="P585" s="16">
        <f t="shared" si="2"/>
        <v>3.4787764603148529E-3</v>
      </c>
      <c r="Q585" s="16">
        <f t="shared" si="3"/>
        <v>4.2251318113627348E-3</v>
      </c>
      <c r="R585" s="16">
        <f t="shared" si="4"/>
        <v>3.5267653743567195E-3</v>
      </c>
      <c r="S585" s="16"/>
    </row>
    <row r="586" spans="2:19" ht="15.75" customHeight="1">
      <c r="B586" s="3" t="s">
        <v>700</v>
      </c>
      <c r="C586" s="3">
        <v>3723.03</v>
      </c>
      <c r="D586" s="3">
        <v>3740.51</v>
      </c>
      <c r="E586" s="3">
        <v>3723.03</v>
      </c>
      <c r="F586" s="3">
        <v>3735.36</v>
      </c>
      <c r="G586" s="3">
        <v>3735.36</v>
      </c>
      <c r="H586" s="3">
        <v>3535460000</v>
      </c>
      <c r="I586" s="16">
        <f t="shared" si="0"/>
        <v>8.6846946033693542E-3</v>
      </c>
      <c r="J586" s="16">
        <f t="shared" si="1"/>
        <v>2.1885430400490771</v>
      </c>
      <c r="K586" s="16">
        <f>JNJ!D585</f>
        <v>4.7109725157024546E-3</v>
      </c>
      <c r="L586" s="16">
        <f>JNJ!E585</f>
        <v>1.1871650739570185</v>
      </c>
      <c r="M586" s="16">
        <f>CSX!D585</f>
        <v>6.5305530059264006E-3</v>
      </c>
      <c r="N586" s="16">
        <f>CSX!E585</f>
        <v>1.6456993574934529</v>
      </c>
      <c r="O586" s="16">
        <f>'Q6'!C598/252</f>
        <v>3.1746031746031746E-6</v>
      </c>
      <c r="P586" s="16">
        <f t="shared" si="2"/>
        <v>4.7077979125278516E-3</v>
      </c>
      <c r="Q586" s="16">
        <f t="shared" si="3"/>
        <v>6.5273784027517975E-3</v>
      </c>
      <c r="R586" s="16">
        <f t="shared" si="4"/>
        <v>8.6815200001947503E-3</v>
      </c>
      <c r="S586" s="16"/>
    </row>
    <row r="587" spans="2:19" ht="15.75" customHeight="1">
      <c r="B587" s="3" t="s">
        <v>701</v>
      </c>
      <c r="C587" s="3">
        <v>3750.01</v>
      </c>
      <c r="D587" s="3">
        <v>3756.12</v>
      </c>
      <c r="E587" s="3">
        <v>3723.31</v>
      </c>
      <c r="F587" s="3">
        <v>3727.04</v>
      </c>
      <c r="G587" s="3">
        <v>3727.04</v>
      </c>
      <c r="H587" s="3">
        <v>3393290000</v>
      </c>
      <c r="I587" s="16">
        <f t="shared" si="0"/>
        <v>-2.2298465500115035E-3</v>
      </c>
      <c r="J587" s="16">
        <f t="shared" si="1"/>
        <v>-0.56192133060289884</v>
      </c>
      <c r="K587" s="16">
        <f>JNJ!D586</f>
        <v>6.1820676894878464E-3</v>
      </c>
      <c r="L587" s="16">
        <f>JNJ!E586</f>
        <v>1.5578810577509372</v>
      </c>
      <c r="M587" s="16">
        <f>CSX!D586</f>
        <v>-1.4558198387375723E-2</v>
      </c>
      <c r="N587" s="16">
        <f>CSX!E586</f>
        <v>-3.6686659936186823</v>
      </c>
      <c r="O587" s="16">
        <f>'Q6'!C599/252</f>
        <v>3.5714285714285714E-6</v>
      </c>
      <c r="P587" s="16">
        <f t="shared" si="2"/>
        <v>6.1784962609164181E-3</v>
      </c>
      <c r="Q587" s="16">
        <f t="shared" si="3"/>
        <v>-1.4561769815947152E-2</v>
      </c>
      <c r="R587" s="16">
        <f t="shared" si="4"/>
        <v>-2.2334179785829323E-3</v>
      </c>
      <c r="S587" s="16"/>
    </row>
    <row r="588" spans="2:19" ht="15.75" customHeight="1">
      <c r="B588" s="3" t="s">
        <v>702</v>
      </c>
      <c r="C588" s="3">
        <v>3736.19</v>
      </c>
      <c r="D588" s="3">
        <v>3744.63</v>
      </c>
      <c r="E588" s="3">
        <v>3730.21</v>
      </c>
      <c r="F588" s="3">
        <v>3732.04</v>
      </c>
      <c r="G588" s="3">
        <v>3732.04</v>
      </c>
      <c r="H588" s="3">
        <v>3154850000</v>
      </c>
      <c r="I588" s="16">
        <f t="shared" si="0"/>
        <v>1.3406481091209083E-3</v>
      </c>
      <c r="J588" s="16">
        <f t="shared" si="1"/>
        <v>0.33784332349846891</v>
      </c>
      <c r="K588" s="16">
        <f>JNJ!D587</f>
        <v>1.2315537088091395E-2</v>
      </c>
      <c r="L588" s="16">
        <f>JNJ!E587</f>
        <v>3.1035153461990315</v>
      </c>
      <c r="M588" s="16">
        <f>CSX!D587</f>
        <v>1.1132340927886833E-2</v>
      </c>
      <c r="N588" s="16">
        <f>CSX!E587</f>
        <v>2.8053499138274818</v>
      </c>
      <c r="O588" s="16">
        <f>'Q6'!C600/252</f>
        <v>3.5714285714285714E-6</v>
      </c>
      <c r="P588" s="16">
        <f t="shared" si="2"/>
        <v>1.2311965659519966E-2</v>
      </c>
      <c r="Q588" s="16">
        <f t="shared" si="3"/>
        <v>1.1128769499315403E-2</v>
      </c>
      <c r="R588" s="16">
        <f t="shared" si="4"/>
        <v>1.3370766805494798E-3</v>
      </c>
      <c r="S588" s="16"/>
    </row>
    <row r="589" spans="2:19" ht="15.75" customHeight="1">
      <c r="B589" s="3" t="s">
        <v>703</v>
      </c>
      <c r="C589" s="3">
        <v>3733.27</v>
      </c>
      <c r="D589" s="3">
        <v>3760.2</v>
      </c>
      <c r="E589" s="3">
        <v>3726.88</v>
      </c>
      <c r="F589" s="3">
        <v>3756.07</v>
      </c>
      <c r="G589" s="3">
        <v>3756.07</v>
      </c>
      <c r="H589" s="3">
        <v>3179040000</v>
      </c>
      <c r="I589" s="16">
        <f t="shared" si="0"/>
        <v>6.4181969787920831E-3</v>
      </c>
      <c r="J589" s="16">
        <f t="shared" si="1"/>
        <v>1.6173856386556049</v>
      </c>
      <c r="K589" s="16">
        <f>JNJ!D588</f>
        <v>8.4867258919613803E-3</v>
      </c>
      <c r="L589" s="16">
        <f>JNJ!E588</f>
        <v>2.1386549247742677</v>
      </c>
      <c r="M589" s="16">
        <f>CSX!D588</f>
        <v>4.6388220423798417E-3</v>
      </c>
      <c r="N589" s="16">
        <f>CSX!E588</f>
        <v>1.16898315467972</v>
      </c>
      <c r="O589" s="16">
        <f>'Q6'!C601/252</f>
        <v>3.1746031746031746E-6</v>
      </c>
      <c r="P589" s="16">
        <f t="shared" si="2"/>
        <v>8.4835512887867764E-3</v>
      </c>
      <c r="Q589" s="16">
        <f t="shared" si="3"/>
        <v>4.6356474392052387E-3</v>
      </c>
      <c r="R589" s="16">
        <f t="shared" si="4"/>
        <v>6.4150223756174801E-3</v>
      </c>
      <c r="S589" s="16"/>
    </row>
    <row r="590" spans="2:19" ht="15.75" customHeight="1">
      <c r="B590" s="3" t="s">
        <v>704</v>
      </c>
      <c r="C590" s="3">
        <v>3764.61</v>
      </c>
      <c r="D590" s="3">
        <v>3769.99</v>
      </c>
      <c r="E590" s="3">
        <v>3662.71</v>
      </c>
      <c r="F590" s="3">
        <v>3700.65</v>
      </c>
      <c r="G590" s="3">
        <v>3700.65</v>
      </c>
      <c r="H590" s="3">
        <v>5015000000</v>
      </c>
      <c r="I590" s="16">
        <f t="shared" si="0"/>
        <v>-1.4864718123372964E-2</v>
      </c>
      <c r="J590" s="16">
        <f t="shared" si="1"/>
        <v>-3.7459089670899868</v>
      </c>
      <c r="K590" s="16">
        <f>JNJ!D589</f>
        <v>-5.6075187204857766E-3</v>
      </c>
      <c r="L590" s="16">
        <f>JNJ!E589</f>
        <v>-1.4130947175624158</v>
      </c>
      <c r="M590" s="16">
        <f>CSX!D589</f>
        <v>-3.0885444202211697E-2</v>
      </c>
      <c r="N590" s="16">
        <f>CSX!E589</f>
        <v>-7.7831319389573475</v>
      </c>
      <c r="O590" s="16">
        <f>'Q6'!C602/252</f>
        <v>3.5714285714285714E-6</v>
      </c>
      <c r="P590" s="16">
        <f t="shared" si="2"/>
        <v>-5.6110901490572049E-3</v>
      </c>
      <c r="Q590" s="16">
        <f t="shared" si="3"/>
        <v>-3.0889015630783126E-2</v>
      </c>
      <c r="R590" s="16">
        <f t="shared" si="4"/>
        <v>-1.4868289551944393E-2</v>
      </c>
      <c r="S590" s="16"/>
    </row>
    <row r="591" spans="2:19" ht="15.75" customHeight="1">
      <c r="B591" s="3" t="s">
        <v>705</v>
      </c>
      <c r="C591" s="3">
        <v>3698.02</v>
      </c>
      <c r="D591" s="3">
        <v>3737.83</v>
      </c>
      <c r="E591" s="3">
        <v>3695.07</v>
      </c>
      <c r="F591" s="3">
        <v>3726.86</v>
      </c>
      <c r="G591" s="3">
        <v>3726.86</v>
      </c>
      <c r="H591" s="3">
        <v>4591020000</v>
      </c>
      <c r="I591" s="16">
        <f t="shared" si="0"/>
        <v>7.0575761707220575E-3</v>
      </c>
      <c r="J591" s="16">
        <f t="shared" si="1"/>
        <v>1.7785091950219585</v>
      </c>
      <c r="K591" s="16">
        <f>JNJ!D590</f>
        <v>1.1688714688689133E-2</v>
      </c>
      <c r="L591" s="16">
        <f>JNJ!E590</f>
        <v>2.9455561015496614</v>
      </c>
      <c r="M591" s="16">
        <f>CSX!D590</f>
        <v>1.6791956233904524E-2</v>
      </c>
      <c r="N591" s="16">
        <f>CSX!E590</f>
        <v>4.2315729709439402</v>
      </c>
      <c r="O591" s="16">
        <f>'Q6'!C603/252</f>
        <v>3.5714285714285714E-6</v>
      </c>
      <c r="P591" s="16">
        <f t="shared" si="2"/>
        <v>1.1685143260117704E-2</v>
      </c>
      <c r="Q591" s="16">
        <f t="shared" si="3"/>
        <v>1.6788384805333095E-2</v>
      </c>
      <c r="R591" s="16">
        <f t="shared" si="4"/>
        <v>7.0540047421506291E-3</v>
      </c>
      <c r="S591" s="16"/>
    </row>
    <row r="592" spans="2:19" ht="15.75" customHeight="1">
      <c r="B592" s="3" t="s">
        <v>706</v>
      </c>
      <c r="C592" s="3">
        <v>3712.2</v>
      </c>
      <c r="D592" s="3">
        <v>3783.04</v>
      </c>
      <c r="E592" s="3">
        <v>3705.34</v>
      </c>
      <c r="F592" s="3">
        <v>3748.14</v>
      </c>
      <c r="G592" s="3">
        <v>3748.14</v>
      </c>
      <c r="H592" s="3">
        <v>6064110000</v>
      </c>
      <c r="I592" s="16">
        <f t="shared" si="0"/>
        <v>5.6936608662176199E-3</v>
      </c>
      <c r="J592" s="16">
        <f t="shared" si="1"/>
        <v>1.4348025382868401</v>
      </c>
      <c r="K592" s="16">
        <f>JNJ!D591</f>
        <v>9.3661553598440722E-3</v>
      </c>
      <c r="L592" s="16">
        <f>JNJ!E591</f>
        <v>2.3602711506807061</v>
      </c>
      <c r="M592" s="16">
        <f>CSX!D591</f>
        <v>2.6250615342063091E-2</v>
      </c>
      <c r="N592" s="16">
        <f>CSX!E591</f>
        <v>6.6151550661998986</v>
      </c>
      <c r="O592" s="16">
        <f>'Q6'!C604/252</f>
        <v>3.5714285714285714E-6</v>
      </c>
      <c r="P592" s="16">
        <f t="shared" si="2"/>
        <v>9.362583931272643E-3</v>
      </c>
      <c r="Q592" s="16">
        <f t="shared" si="3"/>
        <v>2.6247043913491662E-2</v>
      </c>
      <c r="R592" s="16">
        <f t="shared" si="4"/>
        <v>5.6900894376461916E-3</v>
      </c>
      <c r="S592" s="16"/>
    </row>
    <row r="593" spans="2:19" ht="15.75" customHeight="1">
      <c r="B593" s="3" t="s">
        <v>707</v>
      </c>
      <c r="C593" s="3">
        <v>3764.71</v>
      </c>
      <c r="D593" s="3">
        <v>3811.55</v>
      </c>
      <c r="E593" s="3">
        <v>3764.71</v>
      </c>
      <c r="F593" s="3">
        <v>3803.79</v>
      </c>
      <c r="G593" s="3">
        <v>3803.79</v>
      </c>
      <c r="H593" s="3">
        <v>5099160000</v>
      </c>
      <c r="I593" s="16">
        <f t="shared" si="0"/>
        <v>1.4738221178340893E-2</v>
      </c>
      <c r="J593" s="16">
        <f t="shared" si="1"/>
        <v>3.7140317369419051</v>
      </c>
      <c r="K593" s="16">
        <f>JNJ!D592</f>
        <v>3.372739305304137E-3</v>
      </c>
      <c r="L593" s="16">
        <f>JNJ!E592</f>
        <v>0.84993030493664257</v>
      </c>
      <c r="M593" s="16">
        <f>CSX!D592</f>
        <v>2.3348296834363208E-2</v>
      </c>
      <c r="N593" s="16">
        <f>CSX!E592</f>
        <v>5.8837708022595283</v>
      </c>
      <c r="O593" s="16">
        <f>'Q6'!C605/252</f>
        <v>3.5714285714285714E-6</v>
      </c>
      <c r="P593" s="16">
        <f t="shared" si="2"/>
        <v>3.3691678767327083E-3</v>
      </c>
      <c r="Q593" s="16">
        <f t="shared" si="3"/>
        <v>2.3344725405791779E-2</v>
      </c>
      <c r="R593" s="16">
        <f t="shared" si="4"/>
        <v>1.4734649749769464E-2</v>
      </c>
      <c r="S593" s="16"/>
    </row>
    <row r="594" spans="2:19" ht="15.75" customHeight="1">
      <c r="B594" s="3" t="s">
        <v>708</v>
      </c>
      <c r="C594" s="3">
        <v>3815.05</v>
      </c>
      <c r="D594" s="3">
        <v>3826.69</v>
      </c>
      <c r="E594" s="3">
        <v>3783.6</v>
      </c>
      <c r="F594" s="3">
        <v>3824.68</v>
      </c>
      <c r="G594" s="3">
        <v>3824.68</v>
      </c>
      <c r="H594" s="3">
        <v>4773040000</v>
      </c>
      <c r="I594" s="16">
        <f t="shared" si="0"/>
        <v>5.4768655361056894E-3</v>
      </c>
      <c r="J594" s="16">
        <f t="shared" si="1"/>
        <v>1.3801701150986336</v>
      </c>
      <c r="K594" s="16">
        <f>JNJ!D593</f>
        <v>-2.0597033318550764E-3</v>
      </c>
      <c r="L594" s="16">
        <f>JNJ!E593</f>
        <v>-0.51904523962747928</v>
      </c>
      <c r="M594" s="16">
        <f>CSX!D593</f>
        <v>1.906622289595114E-2</v>
      </c>
      <c r="N594" s="16">
        <f>CSX!E593</f>
        <v>4.8046881697796877</v>
      </c>
      <c r="O594" s="16">
        <f>'Q6'!C606/252</f>
        <v>3.1746031746031746E-6</v>
      </c>
      <c r="P594" s="16">
        <f t="shared" si="2"/>
        <v>-2.0628779350296794E-3</v>
      </c>
      <c r="Q594" s="16">
        <f t="shared" si="3"/>
        <v>1.9063048292776538E-2</v>
      </c>
      <c r="R594" s="16">
        <f t="shared" si="4"/>
        <v>5.4736909329310864E-3</v>
      </c>
      <c r="S594" s="16"/>
    </row>
    <row r="595" spans="2:19" ht="15.75" customHeight="1">
      <c r="B595" s="3" t="s">
        <v>709</v>
      </c>
      <c r="C595" s="3">
        <v>3803.14</v>
      </c>
      <c r="D595" s="3">
        <v>3817.86</v>
      </c>
      <c r="E595" s="3">
        <v>3789.02</v>
      </c>
      <c r="F595" s="3">
        <v>3799.61</v>
      </c>
      <c r="G595" s="3">
        <v>3799.61</v>
      </c>
      <c r="H595" s="3">
        <v>4465430000</v>
      </c>
      <c r="I595" s="16">
        <f t="shared" si="0"/>
        <v>-6.5763737616643747E-3</v>
      </c>
      <c r="J595" s="16">
        <f t="shared" si="1"/>
        <v>-1.6572461879394225</v>
      </c>
      <c r="K595" s="16">
        <f>JNJ!D594</f>
        <v>-4.1950886571563749E-3</v>
      </c>
      <c r="L595" s="16">
        <f>JNJ!E594</f>
        <v>-1.0571623416034064</v>
      </c>
      <c r="M595" s="16">
        <f>CSX!D594</f>
        <v>1.5638713976552942E-3</v>
      </c>
      <c r="N595" s="16">
        <f>CSX!E594</f>
        <v>0.39409559220913415</v>
      </c>
      <c r="O595" s="16">
        <f>'Q6'!C607/252</f>
        <v>2.7777777777777783E-6</v>
      </c>
      <c r="P595" s="16">
        <f t="shared" si="2"/>
        <v>-4.1978664349341527E-3</v>
      </c>
      <c r="Q595" s="16">
        <f t="shared" si="3"/>
        <v>1.5610936198775164E-3</v>
      </c>
      <c r="R595" s="16">
        <f t="shared" si="4"/>
        <v>-6.5791515394421525E-3</v>
      </c>
      <c r="S595" s="16"/>
    </row>
    <row r="596" spans="2:19" ht="15.75" customHeight="1">
      <c r="B596" s="3" t="s">
        <v>710</v>
      </c>
      <c r="C596" s="3">
        <v>3801.62</v>
      </c>
      <c r="D596" s="3">
        <v>3810.78</v>
      </c>
      <c r="E596" s="3">
        <v>3776.51</v>
      </c>
      <c r="F596" s="3">
        <v>3801.19</v>
      </c>
      <c r="G596" s="3">
        <v>3801.19</v>
      </c>
      <c r="H596" s="3">
        <v>4994950000</v>
      </c>
      <c r="I596" s="16">
        <f t="shared" si="0"/>
        <v>4.1574571696605784E-4</v>
      </c>
      <c r="J596" s="16">
        <f t="shared" si="1"/>
        <v>0.10476792067544657</v>
      </c>
      <c r="K596" s="16">
        <f>JNJ!D595</f>
        <v>-7.8111432945952609E-3</v>
      </c>
      <c r="L596" s="16">
        <f>JNJ!E595</f>
        <v>-1.9684081102380058</v>
      </c>
      <c r="M596" s="16">
        <f>CSX!D595</f>
        <v>-1.0422875554798971E-3</v>
      </c>
      <c r="N596" s="16">
        <f>CSX!E595</f>
        <v>-0.26265646398093406</v>
      </c>
      <c r="O596" s="16">
        <f>'Q6'!C608/252</f>
        <v>3.1746031746031746E-6</v>
      </c>
      <c r="P596" s="16">
        <f t="shared" si="2"/>
        <v>-7.8143178977698648E-3</v>
      </c>
      <c r="Q596" s="16">
        <f t="shared" si="3"/>
        <v>-1.0454621586545004E-3</v>
      </c>
      <c r="R596" s="16">
        <f t="shared" si="4"/>
        <v>4.1257111379145464E-4</v>
      </c>
      <c r="S596" s="16"/>
    </row>
    <row r="597" spans="2:19" ht="15.75" customHeight="1">
      <c r="B597" s="3" t="s">
        <v>711</v>
      </c>
      <c r="C597" s="3">
        <v>3802.23</v>
      </c>
      <c r="D597" s="3">
        <v>3820.96</v>
      </c>
      <c r="E597" s="3">
        <v>3791.5</v>
      </c>
      <c r="F597" s="3">
        <v>3809.84</v>
      </c>
      <c r="G597" s="3">
        <v>3809.84</v>
      </c>
      <c r="H597" s="3">
        <v>4602510000</v>
      </c>
      <c r="I597" s="16">
        <f t="shared" si="0"/>
        <v>2.2730179027713113E-3</v>
      </c>
      <c r="J597" s="16">
        <f t="shared" si="1"/>
        <v>0.57280051149837041</v>
      </c>
      <c r="K597" s="16">
        <f>JNJ!D596</f>
        <v>-1.5189807293876474E-3</v>
      </c>
      <c r="L597" s="16">
        <f>JNJ!E596</f>
        <v>-0.38278314380568712</v>
      </c>
      <c r="M597" s="16">
        <f>CSX!D596</f>
        <v>-1.3121552129059999E-2</v>
      </c>
      <c r="N597" s="16">
        <f>CSX!E596</f>
        <v>-3.3066311365231198</v>
      </c>
      <c r="O597" s="16">
        <f>'Q6'!C609/252</f>
        <v>2.7777777777777783E-6</v>
      </c>
      <c r="P597" s="16">
        <f t="shared" si="2"/>
        <v>-1.5217585071654251E-3</v>
      </c>
      <c r="Q597" s="16">
        <f t="shared" si="3"/>
        <v>-1.3124329906837777E-2</v>
      </c>
      <c r="R597" s="16">
        <f t="shared" si="4"/>
        <v>2.2702401249935335E-3</v>
      </c>
      <c r="S597" s="16"/>
    </row>
    <row r="598" spans="2:19" ht="15.75" customHeight="1">
      <c r="B598" s="3" t="s">
        <v>712</v>
      </c>
      <c r="C598" s="3">
        <v>3814.98</v>
      </c>
      <c r="D598" s="3">
        <v>3823.6</v>
      </c>
      <c r="E598" s="3">
        <v>3792.86</v>
      </c>
      <c r="F598" s="3">
        <v>3795.54</v>
      </c>
      <c r="G598" s="3">
        <v>3795.54</v>
      </c>
      <c r="H598" s="3">
        <v>5198480000</v>
      </c>
      <c r="I598" s="16">
        <f t="shared" si="0"/>
        <v>-3.7605002910535887E-3</v>
      </c>
      <c r="J598" s="16">
        <f t="shared" si="1"/>
        <v>-0.94764607334550433</v>
      </c>
      <c r="K598" s="16">
        <f>JNJ!D597</f>
        <v>1.7329794601886363E-2</v>
      </c>
      <c r="L598" s="16">
        <f>JNJ!E597</f>
        <v>4.3671082396753631</v>
      </c>
      <c r="M598" s="16">
        <f>CSX!D597</f>
        <v>-1.2225711975533776E-2</v>
      </c>
      <c r="N598" s="16">
        <f>CSX!E597</f>
        <v>-3.0808794178345114</v>
      </c>
      <c r="O598" s="16">
        <f>'Q6'!C610/252</f>
        <v>2.7777777777777783E-6</v>
      </c>
      <c r="P598" s="16">
        <f t="shared" si="2"/>
        <v>1.7327016824108584E-2</v>
      </c>
      <c r="Q598" s="16">
        <f t="shared" si="3"/>
        <v>-1.2228489753311554E-2</v>
      </c>
      <c r="R598" s="16">
        <f t="shared" si="4"/>
        <v>-3.7632780688313665E-3</v>
      </c>
      <c r="S598" s="16"/>
    </row>
    <row r="599" spans="2:19" ht="15.75" customHeight="1">
      <c r="B599" s="3" t="s">
        <v>713</v>
      </c>
      <c r="C599" s="3">
        <v>3788.73</v>
      </c>
      <c r="D599" s="3">
        <v>3788.73</v>
      </c>
      <c r="E599" s="3">
        <v>3749.62</v>
      </c>
      <c r="F599" s="3">
        <v>3768.25</v>
      </c>
      <c r="G599" s="3">
        <v>3768.25</v>
      </c>
      <c r="H599" s="3">
        <v>5369820000</v>
      </c>
      <c r="I599" s="16">
        <f t="shared" si="0"/>
        <v>-7.2159905065941393E-3</v>
      </c>
      <c r="J599" s="16">
        <f t="shared" si="1"/>
        <v>-1.818429607661723</v>
      </c>
      <c r="K599" s="16">
        <f>JNJ!D598</f>
        <v>-2.1813982592050435E-3</v>
      </c>
      <c r="L599" s="16">
        <f>JNJ!E598</f>
        <v>-0.54971236131967094</v>
      </c>
      <c r="M599" s="16">
        <f>CSX!D598</f>
        <v>-7.4908137387221473E-4</v>
      </c>
      <c r="N599" s="16">
        <f>CSX!E598</f>
        <v>-0.1887685062157981</v>
      </c>
      <c r="O599" s="16">
        <f>'Q6'!C611/252</f>
        <v>2.7777777777777783E-6</v>
      </c>
      <c r="P599" s="16">
        <f t="shared" si="2"/>
        <v>-2.1841760369828212E-3</v>
      </c>
      <c r="Q599" s="16">
        <f t="shared" si="3"/>
        <v>-7.5185915164999249E-4</v>
      </c>
      <c r="R599" s="16">
        <f t="shared" si="4"/>
        <v>-7.218768284371917E-3</v>
      </c>
      <c r="S599" s="16"/>
    </row>
    <row r="600" spans="2:19" ht="15.75" customHeight="1">
      <c r="B600" s="3" t="s">
        <v>714</v>
      </c>
      <c r="C600" s="3">
        <v>3781.88</v>
      </c>
      <c r="D600" s="3">
        <v>3804.53</v>
      </c>
      <c r="E600" s="3">
        <v>3780.37</v>
      </c>
      <c r="F600" s="3">
        <v>3798.91</v>
      </c>
      <c r="G600" s="3">
        <v>3798.91</v>
      </c>
      <c r="H600" s="3">
        <v>5014440000</v>
      </c>
      <c r="I600" s="16">
        <f t="shared" si="0"/>
        <v>8.1034807715100084E-3</v>
      </c>
      <c r="J600" s="16">
        <f t="shared" si="1"/>
        <v>2.0420771544205221</v>
      </c>
      <c r="K600" s="16">
        <f>JNJ!D599</f>
        <v>1.5352695355650531E-2</v>
      </c>
      <c r="L600" s="16">
        <f>JNJ!E599</f>
        <v>3.8688792296239338</v>
      </c>
      <c r="M600" s="16">
        <f>CSX!D599</f>
        <v>-8.168609309459644E-3</v>
      </c>
      <c r="N600" s="16">
        <f>CSX!E599</f>
        <v>-2.0584895459838304</v>
      </c>
      <c r="O600" s="16">
        <f>'Q6'!C612/252</f>
        <v>1.984126984126984E-6</v>
      </c>
      <c r="P600" s="16">
        <f t="shared" si="2"/>
        <v>1.5350711228666405E-2</v>
      </c>
      <c r="Q600" s="16">
        <f t="shared" si="3"/>
        <v>-8.1705934364437703E-3</v>
      </c>
      <c r="R600" s="16">
        <f t="shared" si="4"/>
        <v>8.101496644525882E-3</v>
      </c>
      <c r="S600" s="16"/>
    </row>
    <row r="601" spans="2:19" ht="15.75" customHeight="1">
      <c r="B601" s="3" t="s">
        <v>715</v>
      </c>
      <c r="C601" s="3">
        <v>3816.22</v>
      </c>
      <c r="D601" s="3">
        <v>3859.75</v>
      </c>
      <c r="E601" s="3">
        <v>3816.22</v>
      </c>
      <c r="F601" s="3">
        <v>3851.85</v>
      </c>
      <c r="G601" s="3">
        <v>3851.85</v>
      </c>
      <c r="H601" s="3">
        <v>4566190000</v>
      </c>
      <c r="I601" s="16">
        <f t="shared" si="0"/>
        <v>1.3839368887685784E-2</v>
      </c>
      <c r="J601" s="16">
        <f t="shared" si="1"/>
        <v>3.4875209596968175</v>
      </c>
      <c r="K601" s="16">
        <f>JNJ!D600</f>
        <v>-2.4603052948724323E-3</v>
      </c>
      <c r="L601" s="16">
        <f>JNJ!E600</f>
        <v>-0.61999693430785296</v>
      </c>
      <c r="M601" s="16">
        <f>CSX!D600</f>
        <v>5.9182257170177065E-3</v>
      </c>
      <c r="N601" s="16">
        <f>CSX!E600</f>
        <v>1.491392880688462</v>
      </c>
      <c r="O601" s="16">
        <f>'Q6'!C613/252</f>
        <v>1.984126984126984E-6</v>
      </c>
      <c r="P601" s="16">
        <f t="shared" si="2"/>
        <v>-2.4622894218565591E-3</v>
      </c>
      <c r="Q601" s="16">
        <f t="shared" si="3"/>
        <v>5.9162415900335793E-3</v>
      </c>
      <c r="R601" s="16">
        <f t="shared" si="4"/>
        <v>1.3837384760701657E-2</v>
      </c>
      <c r="S601" s="16"/>
    </row>
    <row r="602" spans="2:19" ht="15.75" customHeight="1">
      <c r="B602" s="3" t="s">
        <v>716</v>
      </c>
      <c r="C602" s="3">
        <v>3857.46</v>
      </c>
      <c r="D602" s="3">
        <v>3861.45</v>
      </c>
      <c r="E602" s="3">
        <v>3845.05</v>
      </c>
      <c r="F602" s="3">
        <v>3853.07</v>
      </c>
      <c r="G602" s="3">
        <v>3853.07</v>
      </c>
      <c r="H602" s="3">
        <v>4501760000</v>
      </c>
      <c r="I602" s="16">
        <f t="shared" si="0"/>
        <v>3.1668077285579088E-4</v>
      </c>
      <c r="J602" s="16">
        <f t="shared" si="1"/>
        <v>7.9803554759659306E-2</v>
      </c>
      <c r="K602" s="16">
        <f>JNJ!D601</f>
        <v>-4.0109106781016559E-3</v>
      </c>
      <c r="L602" s="16">
        <f>JNJ!E601</f>
        <v>-1.0107494908816173</v>
      </c>
      <c r="M602" s="16">
        <f>CSX!D601</f>
        <v>-1.7314537293977469E-2</v>
      </c>
      <c r="N602" s="16">
        <f>CSX!E601</f>
        <v>-4.3632633980823226</v>
      </c>
      <c r="O602" s="16">
        <f>'Q6'!C614/252</f>
        <v>1.984126984126984E-6</v>
      </c>
      <c r="P602" s="16">
        <f t="shared" si="2"/>
        <v>-4.0128948050857831E-3</v>
      </c>
      <c r="Q602" s="16">
        <f t="shared" si="3"/>
        <v>-1.7316521420961597E-2</v>
      </c>
      <c r="R602" s="16">
        <f t="shared" si="4"/>
        <v>3.1469664587166387E-4</v>
      </c>
      <c r="S602" s="16"/>
    </row>
    <row r="603" spans="2:19" ht="15.75" customHeight="1">
      <c r="B603" s="3" t="s">
        <v>717</v>
      </c>
      <c r="C603" s="3">
        <v>3844.24</v>
      </c>
      <c r="D603" s="3">
        <v>3852.31</v>
      </c>
      <c r="E603" s="3">
        <v>3830.41</v>
      </c>
      <c r="F603" s="3">
        <v>3841.47</v>
      </c>
      <c r="G603" s="3">
        <v>3841.47</v>
      </c>
      <c r="H603" s="3">
        <v>5110890000</v>
      </c>
      <c r="I603" s="16">
        <f t="shared" si="0"/>
        <v>-3.0151272949282431E-3</v>
      </c>
      <c r="J603" s="16">
        <f t="shared" si="1"/>
        <v>-0.75981207832191722</v>
      </c>
      <c r="K603" s="16">
        <f>JNJ!D602</f>
        <v>1.1190342762793111E-2</v>
      </c>
      <c r="L603" s="16">
        <f>JNJ!E602</f>
        <v>2.819966376223864</v>
      </c>
      <c r="M603" s="16">
        <f>CSX!D602</f>
        <v>-4.4302948782876543E-2</v>
      </c>
      <c r="N603" s="16">
        <f>CSX!E602</f>
        <v>-11.16434309328489</v>
      </c>
      <c r="O603" s="16">
        <f>'Q6'!C615/252</f>
        <v>2.7777777777777783E-6</v>
      </c>
      <c r="P603" s="16">
        <f t="shared" si="2"/>
        <v>1.1187564985015332E-2</v>
      </c>
      <c r="Q603" s="16">
        <f t="shared" si="3"/>
        <v>-4.4305726560654318E-2</v>
      </c>
      <c r="R603" s="16">
        <f t="shared" si="4"/>
        <v>-3.0179050727060209E-3</v>
      </c>
      <c r="S603" s="16"/>
    </row>
    <row r="604" spans="2:19" ht="15.75" customHeight="1">
      <c r="B604" s="3" t="s">
        <v>718</v>
      </c>
      <c r="C604" s="3">
        <v>3851.68</v>
      </c>
      <c r="D604" s="3">
        <v>3859.23</v>
      </c>
      <c r="E604" s="3">
        <v>3797.16</v>
      </c>
      <c r="F604" s="3">
        <v>3855.36</v>
      </c>
      <c r="G604" s="3">
        <v>3855.36</v>
      </c>
      <c r="H604" s="3">
        <v>7000840000</v>
      </c>
      <c r="I604" s="16">
        <f t="shared" si="0"/>
        <v>3.609282023548102E-3</v>
      </c>
      <c r="J604" s="16">
        <f t="shared" si="1"/>
        <v>0.9095390699341217</v>
      </c>
      <c r="K604" s="16">
        <f>JNJ!D603</f>
        <v>1.4748395144081409E-2</v>
      </c>
      <c r="L604" s="16">
        <f>JNJ!E603</f>
        <v>3.716595576308515</v>
      </c>
      <c r="M604" s="16">
        <f>CSX!D603</f>
        <v>2.7347161001019535E-3</v>
      </c>
      <c r="N604" s="16">
        <f>CSX!E603</f>
        <v>0.68914845722569229</v>
      </c>
      <c r="O604" s="16">
        <f>'Q6'!C616/252</f>
        <v>2.3809523809523808E-6</v>
      </c>
      <c r="P604" s="16">
        <f t="shared" si="2"/>
        <v>1.4746014191700458E-2</v>
      </c>
      <c r="Q604" s="16">
        <f t="shared" si="3"/>
        <v>2.732335147721001E-3</v>
      </c>
      <c r="R604" s="16">
        <f t="shared" si="4"/>
        <v>3.6069010711671495E-3</v>
      </c>
      <c r="S604" s="16"/>
    </row>
    <row r="605" spans="2:19" ht="15.75" customHeight="1">
      <c r="B605" s="3" t="s">
        <v>719</v>
      </c>
      <c r="C605" s="3">
        <v>3862.96</v>
      </c>
      <c r="D605" s="3">
        <v>3870.9</v>
      </c>
      <c r="E605" s="3">
        <v>3847.78</v>
      </c>
      <c r="F605" s="3">
        <v>3849.62</v>
      </c>
      <c r="G605" s="3">
        <v>3849.62</v>
      </c>
      <c r="H605" s="3">
        <v>6137500000</v>
      </c>
      <c r="I605" s="16">
        <f t="shared" si="0"/>
        <v>-1.4899457394751568E-3</v>
      </c>
      <c r="J605" s="16">
        <f t="shared" si="1"/>
        <v>-0.37546632634773952</v>
      </c>
      <c r="K605" s="16">
        <f>JNJ!D604</f>
        <v>2.6750758973809234E-2</v>
      </c>
      <c r="L605" s="16">
        <f>JNJ!E604</f>
        <v>6.7411912613999272</v>
      </c>
      <c r="M605" s="16">
        <f>CSX!D604</f>
        <v>-1.201995846133859E-2</v>
      </c>
      <c r="N605" s="16">
        <f>CSX!E604</f>
        <v>-3.0290295322573244</v>
      </c>
      <c r="O605" s="16">
        <f>'Q6'!C617/252</f>
        <v>1.5873015873015873E-6</v>
      </c>
      <c r="P605" s="16">
        <f t="shared" si="2"/>
        <v>2.6749171672221933E-2</v>
      </c>
      <c r="Q605" s="16">
        <f t="shared" si="3"/>
        <v>-1.2021545762925891E-2</v>
      </c>
      <c r="R605" s="16">
        <f t="shared" si="4"/>
        <v>-1.4915330410624583E-3</v>
      </c>
      <c r="S605" s="16"/>
    </row>
    <row r="606" spans="2:19" ht="15.75" customHeight="1">
      <c r="B606" s="3" t="s">
        <v>720</v>
      </c>
      <c r="C606" s="3">
        <v>3836.83</v>
      </c>
      <c r="D606" s="3">
        <v>3836.83</v>
      </c>
      <c r="E606" s="3">
        <v>3732.48</v>
      </c>
      <c r="F606" s="3">
        <v>3750.77</v>
      </c>
      <c r="G606" s="3">
        <v>3750.77</v>
      </c>
      <c r="H606" s="3">
        <v>9976520000</v>
      </c>
      <c r="I606" s="16">
        <f t="shared" si="0"/>
        <v>-2.601328989204868E-2</v>
      </c>
      <c r="J606" s="16">
        <f t="shared" si="1"/>
        <v>-6.5553490527962675</v>
      </c>
      <c r="K606" s="16">
        <f>JNJ!D605</f>
        <v>-1.5368453420173817E-2</v>
      </c>
      <c r="L606" s="16">
        <f>JNJ!E605</f>
        <v>-3.8728502618838019</v>
      </c>
      <c r="M606" s="16">
        <f>CSX!D605</f>
        <v>-3.4445910798271723E-2</v>
      </c>
      <c r="N606" s="16">
        <f>CSX!E605</f>
        <v>-8.680369521164474</v>
      </c>
      <c r="O606" s="16">
        <f>'Q6'!C618/252</f>
        <v>1.1904761904761904E-6</v>
      </c>
      <c r="P606" s="16">
        <f t="shared" si="2"/>
        <v>-1.5369643896364292E-2</v>
      </c>
      <c r="Q606" s="16">
        <f t="shared" si="3"/>
        <v>-3.4447101274462197E-2</v>
      </c>
      <c r="R606" s="16">
        <f t="shared" si="4"/>
        <v>-2.6014480368239157E-2</v>
      </c>
      <c r="S606" s="16"/>
    </row>
    <row r="607" spans="2:19" ht="15.75" customHeight="1">
      <c r="B607" s="3" t="s">
        <v>721</v>
      </c>
      <c r="C607" s="3">
        <v>3755.75</v>
      </c>
      <c r="D607" s="3">
        <v>3830.5</v>
      </c>
      <c r="E607" s="3">
        <v>3755.75</v>
      </c>
      <c r="F607" s="3">
        <v>3787.38</v>
      </c>
      <c r="G607" s="3">
        <v>3787.38</v>
      </c>
      <c r="H607" s="3">
        <v>6992770000</v>
      </c>
      <c r="I607" s="16">
        <f t="shared" si="0"/>
        <v>9.7133349275994544E-3</v>
      </c>
      <c r="J607" s="16">
        <f t="shared" si="1"/>
        <v>2.4477604017550627</v>
      </c>
      <c r="K607" s="16">
        <f>JNJ!D606</f>
        <v>7.5955946310768893E-3</v>
      </c>
      <c r="L607" s="16">
        <f>JNJ!E606</f>
        <v>1.9140898470313761</v>
      </c>
      <c r="M607" s="16">
        <f>CSX!D606</f>
        <v>3.2947418376257413E-2</v>
      </c>
      <c r="N607" s="16">
        <f>CSX!E606</f>
        <v>8.3027494308168688</v>
      </c>
      <c r="O607" s="16">
        <f>'Q6'!C619/252</f>
        <v>1.1904761904761904E-6</v>
      </c>
      <c r="P607" s="16">
        <f t="shared" si="2"/>
        <v>7.5944041548864135E-3</v>
      </c>
      <c r="Q607" s="16">
        <f t="shared" si="3"/>
        <v>3.2946227900066939E-2</v>
      </c>
      <c r="R607" s="16">
        <f t="shared" si="4"/>
        <v>9.7121444514089786E-3</v>
      </c>
      <c r="S607" s="16"/>
    </row>
    <row r="608" spans="2:19" ht="15.75" customHeight="1">
      <c r="B608" s="3" t="s">
        <v>722</v>
      </c>
      <c r="C608" s="3">
        <v>3778.05</v>
      </c>
      <c r="D608" s="3">
        <v>3778.05</v>
      </c>
      <c r="E608" s="3">
        <v>3694.12</v>
      </c>
      <c r="F608" s="3">
        <v>3714.24</v>
      </c>
      <c r="G608" s="3">
        <v>3714.24</v>
      </c>
      <c r="H608" s="3">
        <v>6643370000</v>
      </c>
      <c r="I608" s="16">
        <f t="shared" si="0"/>
        <v>-1.9500405967127862E-2</v>
      </c>
      <c r="J608" s="16">
        <f t="shared" si="1"/>
        <v>-4.9141023037162217</v>
      </c>
      <c r="K608" s="16">
        <f>JNJ!D607</f>
        <v>-3.6297618314434031E-2</v>
      </c>
      <c r="L608" s="16">
        <f>JNJ!E607</f>
        <v>-9.1469998152373755</v>
      </c>
      <c r="M608" s="16">
        <f>CSX!D607</f>
        <v>-1.0901075367801985E-2</v>
      </c>
      <c r="N608" s="16">
        <f>CSX!E607</f>
        <v>-2.7470709926861003</v>
      </c>
      <c r="O608" s="16">
        <f>'Q6'!C620/252</f>
        <v>7.9365079365079366E-7</v>
      </c>
      <c r="P608" s="16">
        <f t="shared" si="2"/>
        <v>-3.6298411965227685E-2</v>
      </c>
      <c r="Q608" s="16">
        <f t="shared" si="3"/>
        <v>-1.0901869018595635E-2</v>
      </c>
      <c r="R608" s="16">
        <f t="shared" si="4"/>
        <v>-1.9501199617921513E-2</v>
      </c>
      <c r="S608" s="16"/>
    </row>
    <row r="609" spans="2:19" ht="15.75" customHeight="1">
      <c r="B609" s="3" t="s">
        <v>723</v>
      </c>
      <c r="C609" s="3">
        <v>3731.17</v>
      </c>
      <c r="D609" s="3">
        <v>3784.32</v>
      </c>
      <c r="E609" s="3">
        <v>3725.62</v>
      </c>
      <c r="F609" s="3">
        <v>3773.86</v>
      </c>
      <c r="G609" s="3">
        <v>3773.86</v>
      </c>
      <c r="H609" s="3">
        <v>5436230000</v>
      </c>
      <c r="I609" s="16">
        <f t="shared" si="0"/>
        <v>1.5924269140718334E-2</v>
      </c>
      <c r="J609" s="16">
        <f t="shared" si="1"/>
        <v>4.0129158234610198</v>
      </c>
      <c r="K609" s="16">
        <f>JNJ!D608</f>
        <v>-2.5778592010807216E-3</v>
      </c>
      <c r="L609" s="16">
        <f>JNJ!E608</f>
        <v>-0.64962051867234183</v>
      </c>
      <c r="M609" s="16">
        <f>CSX!D608</f>
        <v>1.4929882683562342E-2</v>
      </c>
      <c r="N609" s="16">
        <f>CSX!E608</f>
        <v>3.7623304362577104</v>
      </c>
      <c r="O609" s="16">
        <f>'Q6'!C621/252</f>
        <v>1.5873015873015873E-6</v>
      </c>
      <c r="P609" s="16">
        <f t="shared" si="2"/>
        <v>-2.5794465026680231E-3</v>
      </c>
      <c r="Q609" s="16">
        <f t="shared" si="3"/>
        <v>1.4928295381975041E-2</v>
      </c>
      <c r="R609" s="16">
        <f t="shared" si="4"/>
        <v>1.5922681839131033E-2</v>
      </c>
      <c r="S609" s="16"/>
    </row>
    <row r="610" spans="2:19" ht="15.75" customHeight="1">
      <c r="B610" s="3" t="s">
        <v>724</v>
      </c>
      <c r="C610" s="3">
        <v>3791.84</v>
      </c>
      <c r="D610" s="3">
        <v>3843.09</v>
      </c>
      <c r="E610" s="3">
        <v>3791.84</v>
      </c>
      <c r="F610" s="3">
        <v>3826.31</v>
      </c>
      <c r="G610" s="3">
        <v>3826.31</v>
      </c>
      <c r="H610" s="3">
        <v>5514090000</v>
      </c>
      <c r="I610" s="16">
        <f t="shared" si="0"/>
        <v>1.3802541965649213E-2</v>
      </c>
      <c r="J610" s="16">
        <f t="shared" si="1"/>
        <v>3.4782405753436016</v>
      </c>
      <c r="K610" s="16">
        <f>JNJ!D609</f>
        <v>-9.0134573981453768E-3</v>
      </c>
      <c r="L610" s="16">
        <f>JNJ!E609</f>
        <v>-2.2713912643326348</v>
      </c>
      <c r="M610" s="16">
        <f>CSX!D609</f>
        <v>2.9319029234761106E-2</v>
      </c>
      <c r="N610" s="16">
        <f>CSX!E609</f>
        <v>7.3883953671597986</v>
      </c>
      <c r="O610" s="16">
        <f>'Q6'!C622/252</f>
        <v>1.5873015873015873E-6</v>
      </c>
      <c r="P610" s="16">
        <f t="shared" si="2"/>
        <v>-9.0150446997326779E-3</v>
      </c>
      <c r="Q610" s="16">
        <f t="shared" si="3"/>
        <v>2.9317441933173805E-2</v>
      </c>
      <c r="R610" s="16">
        <f t="shared" si="4"/>
        <v>1.3800954664061912E-2</v>
      </c>
      <c r="S610" s="16"/>
    </row>
    <row r="611" spans="2:19" ht="15.75" customHeight="1">
      <c r="B611" s="3" t="s">
        <v>725</v>
      </c>
      <c r="C611" s="3">
        <v>3840.27</v>
      </c>
      <c r="D611" s="3">
        <v>3847.51</v>
      </c>
      <c r="E611" s="3">
        <v>3816.68</v>
      </c>
      <c r="F611" s="3">
        <v>3830.17</v>
      </c>
      <c r="G611" s="3">
        <v>3830.17</v>
      </c>
      <c r="H611" s="3">
        <v>4864870000</v>
      </c>
      <c r="I611" s="16">
        <f t="shared" si="0"/>
        <v>1.0082963259948519E-3</v>
      </c>
      <c r="J611" s="16">
        <f t="shared" si="1"/>
        <v>0.25409067415070269</v>
      </c>
      <c r="K611" s="16">
        <f>JNJ!D610</f>
        <v>-4.6621603640106968E-3</v>
      </c>
      <c r="L611" s="16">
        <f>JNJ!E610</f>
        <v>-1.1748644117306957</v>
      </c>
      <c r="M611" s="16">
        <f>CSX!D610</f>
        <v>-3.5762349432704862E-3</v>
      </c>
      <c r="N611" s="16">
        <f>CSX!E610</f>
        <v>-0.90121120570416258</v>
      </c>
      <c r="O611" s="16">
        <f>'Q6'!C623/252</f>
        <v>1.984126984126984E-6</v>
      </c>
      <c r="P611" s="16">
        <f t="shared" si="2"/>
        <v>-4.6641444909948241E-3</v>
      </c>
      <c r="Q611" s="16">
        <f t="shared" si="3"/>
        <v>-3.578219070254613E-3</v>
      </c>
      <c r="R611" s="16">
        <f t="shared" si="4"/>
        <v>1.0063121990107249E-3</v>
      </c>
      <c r="S611" s="16"/>
    </row>
    <row r="612" spans="2:19" ht="15.75" customHeight="1">
      <c r="B612" s="3" t="s">
        <v>726</v>
      </c>
      <c r="C612" s="3">
        <v>3836.66</v>
      </c>
      <c r="D612" s="3">
        <v>3872.42</v>
      </c>
      <c r="E612" s="3">
        <v>3836.66</v>
      </c>
      <c r="F612" s="3">
        <v>3871.74</v>
      </c>
      <c r="G612" s="3">
        <v>3871.74</v>
      </c>
      <c r="H612" s="3">
        <v>4879240000</v>
      </c>
      <c r="I612" s="16">
        <f t="shared" si="0"/>
        <v>1.0794829768938023E-2</v>
      </c>
      <c r="J612" s="16">
        <f t="shared" si="1"/>
        <v>2.720297101772382</v>
      </c>
      <c r="K612" s="16">
        <f>JNJ!D611</f>
        <v>9.2406927098809943E-3</v>
      </c>
      <c r="L612" s="16">
        <f>JNJ!E611</f>
        <v>2.3286545628900104</v>
      </c>
      <c r="M612" s="16">
        <f>CSX!D611</f>
        <v>-1.0127255839656072E-2</v>
      </c>
      <c r="N612" s="16">
        <f>CSX!E611</f>
        <v>-2.5520684715933299</v>
      </c>
      <c r="O612" s="16">
        <f>'Q6'!C624/252</f>
        <v>1.984126984126984E-6</v>
      </c>
      <c r="P612" s="16">
        <f t="shared" si="2"/>
        <v>9.2387085828968679E-3</v>
      </c>
      <c r="Q612" s="16">
        <f t="shared" si="3"/>
        <v>-1.0129239966640198E-2</v>
      </c>
      <c r="R612" s="16">
        <f t="shared" si="4"/>
        <v>1.0792845641953897E-2</v>
      </c>
      <c r="S612" s="16"/>
    </row>
    <row r="613" spans="2:19" ht="15.75" customHeight="1">
      <c r="B613" s="3" t="s">
        <v>727</v>
      </c>
      <c r="C613" s="3">
        <v>3878.3</v>
      </c>
      <c r="D613" s="3">
        <v>3894.56</v>
      </c>
      <c r="E613" s="3">
        <v>3874.93</v>
      </c>
      <c r="F613" s="3">
        <v>3886.83</v>
      </c>
      <c r="G613" s="3">
        <v>3886.83</v>
      </c>
      <c r="H613" s="3">
        <v>4879470000</v>
      </c>
      <c r="I613" s="16">
        <f t="shared" si="0"/>
        <v>3.8898969855535024E-3</v>
      </c>
      <c r="J613" s="16">
        <f t="shared" si="1"/>
        <v>0.9802540403594826</v>
      </c>
      <c r="K613" s="16">
        <f>JNJ!D612</f>
        <v>1.5071997204503477E-2</v>
      </c>
      <c r="L613" s="16">
        <f>JNJ!E612</f>
        <v>3.7981432955348762</v>
      </c>
      <c r="M613" s="16">
        <f>CSX!D612</f>
        <v>1.4693291123617344E-3</v>
      </c>
      <c r="N613" s="16">
        <f>CSX!E612</f>
        <v>0.37027093631515706</v>
      </c>
      <c r="O613" s="16">
        <f>'Q6'!C625/252</f>
        <v>1.1904761904761904E-6</v>
      </c>
      <c r="P613" s="16">
        <f t="shared" si="2"/>
        <v>1.5070806728313001E-2</v>
      </c>
      <c r="Q613" s="16">
        <f t="shared" si="3"/>
        <v>1.4681386361712582E-3</v>
      </c>
      <c r="R613" s="16">
        <f t="shared" si="4"/>
        <v>3.8887065093630262E-3</v>
      </c>
      <c r="S613" s="16"/>
    </row>
    <row r="614" spans="2:19" ht="15.75" customHeight="1">
      <c r="B614" s="3" t="s">
        <v>728</v>
      </c>
      <c r="C614" s="3">
        <v>3892.59</v>
      </c>
      <c r="D614" s="3">
        <v>3915.77</v>
      </c>
      <c r="E614" s="3">
        <v>3892.59</v>
      </c>
      <c r="F614" s="3">
        <v>3915.59</v>
      </c>
      <c r="G614" s="3">
        <v>3915.59</v>
      </c>
      <c r="H614" s="3">
        <v>4648360000</v>
      </c>
      <c r="I614" s="16">
        <f t="shared" si="0"/>
        <v>7.3721051298863676E-3</v>
      </c>
      <c r="J614" s="16">
        <f t="shared" si="1"/>
        <v>1.8577704927313647</v>
      </c>
      <c r="K614" s="16">
        <f>JNJ!D613</f>
        <v>2.8538478016684188E-3</v>
      </c>
      <c r="L614" s="16">
        <f>JNJ!E613</f>
        <v>0.71916964602044153</v>
      </c>
      <c r="M614" s="16">
        <f>CSX!D613</f>
        <v>-1.4675180461019037E-2</v>
      </c>
      <c r="N614" s="16">
        <f>CSX!E613</f>
        <v>-3.6981454761767973</v>
      </c>
      <c r="O614" s="16">
        <f>'Q6'!C626/252</f>
        <v>1.1904761904761904E-6</v>
      </c>
      <c r="P614" s="16">
        <f t="shared" si="2"/>
        <v>2.8526573254779425E-3</v>
      </c>
      <c r="Q614" s="16">
        <f t="shared" si="3"/>
        <v>-1.4676370937209512E-2</v>
      </c>
      <c r="R614" s="16">
        <f t="shared" si="4"/>
        <v>7.3709146536958918E-3</v>
      </c>
      <c r="S614" s="16"/>
    </row>
    <row r="615" spans="2:19" ht="15.75" customHeight="1">
      <c r="B615" s="3" t="s">
        <v>729</v>
      </c>
      <c r="C615" s="3">
        <v>3910.49</v>
      </c>
      <c r="D615" s="3">
        <v>3918.35</v>
      </c>
      <c r="E615" s="3">
        <v>3902.64</v>
      </c>
      <c r="F615" s="3">
        <v>3911.23</v>
      </c>
      <c r="G615" s="3">
        <v>3911.23</v>
      </c>
      <c r="H615" s="3">
        <v>4568320000</v>
      </c>
      <c r="I615" s="16">
        <f t="shared" si="0"/>
        <v>-1.1141179817578345E-3</v>
      </c>
      <c r="J615" s="16">
        <f t="shared" si="1"/>
        <v>-0.28075773140297428</v>
      </c>
      <c r="K615" s="16">
        <f>JNJ!D614</f>
        <v>8.1525258687752712E-3</v>
      </c>
      <c r="L615" s="16">
        <f>JNJ!E614</f>
        <v>2.0544365189313685</v>
      </c>
      <c r="M615" s="16">
        <f>CSX!D614</f>
        <v>1.3771228054626088E-2</v>
      </c>
      <c r="N615" s="16">
        <f>CSX!E614</f>
        <v>3.4703494697657744</v>
      </c>
      <c r="O615" s="16">
        <f>'Q6'!C627/252</f>
        <v>1.1904761904761904E-6</v>
      </c>
      <c r="P615" s="16">
        <f t="shared" si="2"/>
        <v>8.1513353925847954E-3</v>
      </c>
      <c r="Q615" s="16">
        <f t="shared" si="3"/>
        <v>1.3770037578435613E-2</v>
      </c>
      <c r="R615" s="16">
        <f t="shared" si="4"/>
        <v>-1.1153084579483108E-3</v>
      </c>
      <c r="S615" s="16"/>
    </row>
    <row r="616" spans="2:19" ht="15.75" customHeight="1">
      <c r="B616" s="3" t="s">
        <v>730</v>
      </c>
      <c r="C616" s="3">
        <v>3920.78</v>
      </c>
      <c r="D616" s="3">
        <v>3931.5</v>
      </c>
      <c r="E616" s="3">
        <v>3884.94</v>
      </c>
      <c r="F616" s="3">
        <v>3909.88</v>
      </c>
      <c r="G616" s="3">
        <v>3909.88</v>
      </c>
      <c r="H616" s="3">
        <v>4837070000</v>
      </c>
      <c r="I616" s="16">
        <f t="shared" si="0"/>
        <v>-3.4521954387729651E-4</v>
      </c>
      <c r="J616" s="16">
        <f t="shared" si="1"/>
        <v>-8.6995325057078715E-2</v>
      </c>
      <c r="K616" s="16">
        <f>JNJ!D615</f>
        <v>3.2425104423627906E-3</v>
      </c>
      <c r="L616" s="16">
        <f>JNJ!E615</f>
        <v>0.81711263147542323</v>
      </c>
      <c r="M616" s="16">
        <f>CSX!D615</f>
        <v>-3.2833687126241108E-3</v>
      </c>
      <c r="N616" s="16">
        <f>CSX!E615</f>
        <v>-0.82740891558127594</v>
      </c>
      <c r="O616" s="16">
        <f>'Q6'!C628/252</f>
        <v>1.1904761904761904E-6</v>
      </c>
      <c r="P616" s="16">
        <f t="shared" si="2"/>
        <v>3.2413199661723143E-3</v>
      </c>
      <c r="Q616" s="16">
        <f t="shared" si="3"/>
        <v>-3.2845591888145871E-3</v>
      </c>
      <c r="R616" s="16">
        <f t="shared" si="4"/>
        <v>-3.4641002006777271E-4</v>
      </c>
      <c r="S616" s="16"/>
    </row>
    <row r="617" spans="2:19" ht="15.75" customHeight="1">
      <c r="B617" s="3" t="s">
        <v>731</v>
      </c>
      <c r="C617" s="3">
        <v>3916.4</v>
      </c>
      <c r="D617" s="3">
        <v>3925.99</v>
      </c>
      <c r="E617" s="3">
        <v>3890.39</v>
      </c>
      <c r="F617" s="3">
        <v>3916.38</v>
      </c>
      <c r="G617" s="3">
        <v>3916.38</v>
      </c>
      <c r="H617" s="3">
        <v>4590960000</v>
      </c>
      <c r="I617" s="16">
        <f t="shared" si="0"/>
        <v>1.6610747648429303E-3</v>
      </c>
      <c r="J617" s="16">
        <f t="shared" si="1"/>
        <v>0.41859084074041847</v>
      </c>
      <c r="K617" s="16">
        <f>JNJ!D616</f>
        <v>-4.5062196910531068E-3</v>
      </c>
      <c r="L617" s="16">
        <f>JNJ!E616</f>
        <v>-1.135567362145383</v>
      </c>
      <c r="M617" s="16">
        <f>CSX!D616</f>
        <v>6.4432138475426382E-3</v>
      </c>
      <c r="N617" s="16">
        <f>CSX!E616</f>
        <v>1.6236898895807448</v>
      </c>
      <c r="O617" s="16">
        <f>'Q6'!C629/252</f>
        <v>1.1904761904761904E-6</v>
      </c>
      <c r="P617" s="16">
        <f t="shared" si="2"/>
        <v>-4.5074101672435826E-3</v>
      </c>
      <c r="Q617" s="16">
        <f t="shared" si="3"/>
        <v>6.4420233713521624E-3</v>
      </c>
      <c r="R617" s="16">
        <f t="shared" si="4"/>
        <v>1.6598842886524541E-3</v>
      </c>
      <c r="S617" s="16"/>
    </row>
    <row r="618" spans="2:19" ht="15.75" customHeight="1">
      <c r="B618" s="3" t="s">
        <v>732</v>
      </c>
      <c r="C618" s="3">
        <v>3911.65</v>
      </c>
      <c r="D618" s="3">
        <v>3937.23</v>
      </c>
      <c r="E618" s="3">
        <v>3905.78</v>
      </c>
      <c r="F618" s="3">
        <v>3934.83</v>
      </c>
      <c r="G618" s="3">
        <v>3934.83</v>
      </c>
      <c r="H618" s="3">
        <v>4135060000</v>
      </c>
      <c r="I618" s="16">
        <f t="shared" si="0"/>
        <v>4.6999211490260486E-3</v>
      </c>
      <c r="J618" s="16">
        <f t="shared" si="1"/>
        <v>1.1843801295545642</v>
      </c>
      <c r="K618" s="16">
        <f>JNJ!D617</f>
        <v>3.1264314273256287E-3</v>
      </c>
      <c r="L618" s="16">
        <f>JNJ!E617</f>
        <v>0.78786071968605842</v>
      </c>
      <c r="M618" s="16">
        <f>CSX!D617</f>
        <v>1.5540784382444009E-2</v>
      </c>
      <c r="N618" s="16">
        <f>CSX!E617</f>
        <v>3.9162776643758903</v>
      </c>
      <c r="O618" s="16">
        <f>'Q6'!C630/252</f>
        <v>1.1904761904761904E-6</v>
      </c>
      <c r="P618" s="16">
        <f t="shared" si="2"/>
        <v>3.1252409511351525E-3</v>
      </c>
      <c r="Q618" s="16">
        <f t="shared" si="3"/>
        <v>1.5539593906253533E-2</v>
      </c>
      <c r="R618" s="16">
        <f t="shared" si="4"/>
        <v>4.6987306728355728E-3</v>
      </c>
      <c r="S618" s="16"/>
    </row>
    <row r="619" spans="2:19" ht="15.75" customHeight="1">
      <c r="B619" s="3" t="s">
        <v>733</v>
      </c>
      <c r="C619" s="3">
        <v>3939.61</v>
      </c>
      <c r="D619" s="3">
        <v>3950.43</v>
      </c>
      <c r="E619" s="3">
        <v>3923.85</v>
      </c>
      <c r="F619" s="3">
        <v>3932.59</v>
      </c>
      <c r="G619" s="3">
        <v>3932.59</v>
      </c>
      <c r="H619" s="3">
        <v>5058990000</v>
      </c>
      <c r="I619" s="16">
        <f t="shared" si="0"/>
        <v>-5.6943700997991403E-4</v>
      </c>
      <c r="J619" s="16">
        <f t="shared" si="1"/>
        <v>-0.14349812651493835</v>
      </c>
      <c r="K619" s="16">
        <f>JNJ!D618</f>
        <v>-9.1060003985529627E-3</v>
      </c>
      <c r="L619" s="16">
        <f>JNJ!E618</f>
        <v>-2.2947121004353468</v>
      </c>
      <c r="M619" s="16">
        <f>CSX!D618</f>
        <v>6.7443669938410241E-3</v>
      </c>
      <c r="N619" s="16">
        <f>CSX!E618</f>
        <v>1.6995804824479381</v>
      </c>
      <c r="O619" s="16">
        <f>'Q6'!C631/252</f>
        <v>1.1904761904761904E-6</v>
      </c>
      <c r="P619" s="16">
        <f t="shared" si="2"/>
        <v>-9.1071908747434385E-3</v>
      </c>
      <c r="Q619" s="16">
        <f t="shared" si="3"/>
        <v>6.7431765176505483E-3</v>
      </c>
      <c r="R619" s="16">
        <f t="shared" si="4"/>
        <v>-5.7062748617039017E-4</v>
      </c>
      <c r="S619" s="16"/>
    </row>
    <row r="620" spans="2:19" ht="15.75" customHeight="1">
      <c r="B620" s="3" t="s">
        <v>734</v>
      </c>
      <c r="C620" s="3">
        <v>3918.5</v>
      </c>
      <c r="D620" s="3">
        <v>3933.61</v>
      </c>
      <c r="E620" s="3">
        <v>3900.43</v>
      </c>
      <c r="F620" s="3">
        <v>3931.33</v>
      </c>
      <c r="G620" s="3">
        <v>3931.33</v>
      </c>
      <c r="H620" s="3">
        <v>4730650000</v>
      </c>
      <c r="I620" s="16">
        <f t="shared" si="0"/>
        <v>-3.2045087202880161E-4</v>
      </c>
      <c r="J620" s="16">
        <f t="shared" si="1"/>
        <v>-8.0753619751257999E-2</v>
      </c>
      <c r="K620" s="16">
        <f>JNJ!D619</f>
        <v>3.5678209009129169E-3</v>
      </c>
      <c r="L620" s="16">
        <f>JNJ!E619</f>
        <v>0.89909086703005503</v>
      </c>
      <c r="M620" s="16">
        <f>CSX!D619</f>
        <v>-8.4098855222651363E-3</v>
      </c>
      <c r="N620" s="16">
        <f>CSX!E619</f>
        <v>-2.1192911516108142</v>
      </c>
      <c r="O620" s="16">
        <f>'Q6'!C632/252</f>
        <v>1.1904761904761904E-6</v>
      </c>
      <c r="P620" s="16">
        <f t="shared" si="2"/>
        <v>3.5666304247224407E-3</v>
      </c>
      <c r="Q620" s="16">
        <f t="shared" si="3"/>
        <v>-8.4110759984556121E-3</v>
      </c>
      <c r="R620" s="16">
        <f t="shared" si="4"/>
        <v>-3.216413482192778E-4</v>
      </c>
      <c r="S620" s="16"/>
    </row>
    <row r="621" spans="2:19" ht="15.75" customHeight="1">
      <c r="B621" s="3" t="s">
        <v>735</v>
      </c>
      <c r="C621" s="3">
        <v>3915.86</v>
      </c>
      <c r="D621" s="3">
        <v>3921.98</v>
      </c>
      <c r="E621" s="3">
        <v>3885.03</v>
      </c>
      <c r="F621" s="3">
        <v>3913.97</v>
      </c>
      <c r="G621" s="3">
        <v>3913.97</v>
      </c>
      <c r="H621" s="3">
        <v>4793650000</v>
      </c>
      <c r="I621" s="16">
        <f t="shared" si="0"/>
        <v>-4.4255868696270202E-3</v>
      </c>
      <c r="J621" s="16">
        <f t="shared" si="1"/>
        <v>-1.1152478911460091</v>
      </c>
      <c r="K621" s="16">
        <f>JNJ!D620</f>
        <v>4.8289562183483862E-4</v>
      </c>
      <c r="L621" s="16">
        <f>JNJ!E620</f>
        <v>0.12168969670237934</v>
      </c>
      <c r="M621" s="16">
        <f>CSX!D620</f>
        <v>3.3322222784669121E-4</v>
      </c>
      <c r="N621" s="16">
        <f>CSX!E620</f>
        <v>8.3972001417366188E-2</v>
      </c>
      <c r="O621" s="16">
        <f>'Q6'!C633/252</f>
        <v>1.5873015873015873E-6</v>
      </c>
      <c r="P621" s="16">
        <f t="shared" si="2"/>
        <v>4.8130832024753705E-4</v>
      </c>
      <c r="Q621" s="16">
        <f t="shared" si="3"/>
        <v>3.3163492625938964E-4</v>
      </c>
      <c r="R621" s="16">
        <f t="shared" si="4"/>
        <v>-4.4271741712143221E-3</v>
      </c>
      <c r="S621" s="16"/>
    </row>
    <row r="622" spans="2:19" ht="15.75" customHeight="1">
      <c r="B622" s="3" t="s">
        <v>736</v>
      </c>
      <c r="C622" s="3">
        <v>3921.16</v>
      </c>
      <c r="D622" s="3">
        <v>3930.41</v>
      </c>
      <c r="E622" s="3">
        <v>3903.07</v>
      </c>
      <c r="F622" s="3">
        <v>3906.71</v>
      </c>
      <c r="G622" s="3">
        <v>3906.71</v>
      </c>
      <c r="H622" s="3">
        <v>4845320000</v>
      </c>
      <c r="I622" s="16">
        <f t="shared" si="0"/>
        <v>-1.8566165820490526E-3</v>
      </c>
      <c r="J622" s="16">
        <f t="shared" si="1"/>
        <v>-0.46786737867636125</v>
      </c>
      <c r="K622" s="16">
        <f>JNJ!D621</f>
        <v>-1.6792793807407985E-2</v>
      </c>
      <c r="L622" s="16">
        <f>JNJ!E621</f>
        <v>-4.2317840394668123</v>
      </c>
      <c r="M622" s="16">
        <f>CSX!D621</f>
        <v>2.27345870146319E-2</v>
      </c>
      <c r="N622" s="16">
        <f>CSX!E621</f>
        <v>5.7291159276872392</v>
      </c>
      <c r="O622" s="16">
        <f>'Q6'!C634/252</f>
        <v>1.5873015873015873E-6</v>
      </c>
      <c r="P622" s="16">
        <f t="shared" si="2"/>
        <v>-1.6794381108995286E-2</v>
      </c>
      <c r="Q622" s="16">
        <f t="shared" si="3"/>
        <v>2.2732999713044599E-2</v>
      </c>
      <c r="R622" s="16">
        <f t="shared" si="4"/>
        <v>-1.8582038836363541E-3</v>
      </c>
      <c r="S622" s="16"/>
    </row>
    <row r="623" spans="2:19" ht="15.75" customHeight="1">
      <c r="B623" s="3" t="s">
        <v>737</v>
      </c>
      <c r="C623" s="3">
        <v>3885.55</v>
      </c>
      <c r="D623" s="3">
        <v>3902.92</v>
      </c>
      <c r="E623" s="3">
        <v>3874.71</v>
      </c>
      <c r="F623" s="3">
        <v>3876.5</v>
      </c>
      <c r="G623" s="3">
        <v>3876.5</v>
      </c>
      <c r="H623" s="3">
        <v>5917100000</v>
      </c>
      <c r="I623" s="16">
        <f t="shared" si="0"/>
        <v>-7.7629028925333757E-3</v>
      </c>
      <c r="J623" s="16">
        <f t="shared" si="1"/>
        <v>-1.9562515289184106</v>
      </c>
      <c r="K623" s="16">
        <f>JNJ!D622</f>
        <v>-6.1770806207551629E-4</v>
      </c>
      <c r="L623" s="16">
        <f>JNJ!E622</f>
        <v>-0.15566243164303012</v>
      </c>
      <c r="M623" s="16">
        <f>CSX!D622</f>
        <v>5.3067473851509412E-3</v>
      </c>
      <c r="N623" s="16">
        <f>CSX!E622</f>
        <v>1.3373003410580371</v>
      </c>
      <c r="O623" s="16">
        <f>'Q6'!C635/252</f>
        <v>1.1904761904761904E-6</v>
      </c>
      <c r="P623" s="16">
        <f t="shared" si="2"/>
        <v>-6.1889853826599243E-4</v>
      </c>
      <c r="Q623" s="16">
        <f t="shared" si="3"/>
        <v>5.3055569089604654E-3</v>
      </c>
      <c r="R623" s="16">
        <f t="shared" si="4"/>
        <v>-7.7640933687238515E-3</v>
      </c>
      <c r="S623" s="16"/>
    </row>
    <row r="624" spans="2:19" ht="15.75" customHeight="1">
      <c r="B624" s="3" t="s">
        <v>738</v>
      </c>
      <c r="C624" s="3">
        <v>3857.07</v>
      </c>
      <c r="D624" s="3">
        <v>3895.98</v>
      </c>
      <c r="E624" s="3">
        <v>3805.59</v>
      </c>
      <c r="F624" s="3">
        <v>3881.37</v>
      </c>
      <c r="G624" s="3">
        <v>3881.37</v>
      </c>
      <c r="H624" s="3">
        <v>6296610000</v>
      </c>
      <c r="I624" s="16">
        <f t="shared" si="0"/>
        <v>1.2554994192235645E-3</v>
      </c>
      <c r="J624" s="16">
        <f t="shared" si="1"/>
        <v>0.31638585364433824</v>
      </c>
      <c r="K624" s="16">
        <f>JNJ!D623</f>
        <v>-8.8735198488561328E-3</v>
      </c>
      <c r="L624" s="16">
        <f>JNJ!E623</f>
        <v>-2.2361270019117456</v>
      </c>
      <c r="M624" s="16">
        <f>CSX!D623</f>
        <v>-9.6597919840114461E-3</v>
      </c>
      <c r="N624" s="16">
        <f>CSX!E623</f>
        <v>-2.4342675799708844</v>
      </c>
      <c r="O624" s="16">
        <f>'Q6'!C636/252</f>
        <v>1.5873015873015873E-6</v>
      </c>
      <c r="P624" s="16">
        <f t="shared" si="2"/>
        <v>-8.8751071504434339E-3</v>
      </c>
      <c r="Q624" s="16">
        <f t="shared" si="3"/>
        <v>-9.6613792855987472E-3</v>
      </c>
      <c r="R624" s="16">
        <f t="shared" si="4"/>
        <v>1.253912117636263E-3</v>
      </c>
      <c r="S624" s="16"/>
    </row>
    <row r="625" spans="2:19" ht="15.75" customHeight="1">
      <c r="B625" s="3" t="s">
        <v>739</v>
      </c>
      <c r="C625" s="3">
        <v>3873.71</v>
      </c>
      <c r="D625" s="3">
        <v>3928.65</v>
      </c>
      <c r="E625" s="3">
        <v>3859.6</v>
      </c>
      <c r="F625" s="3">
        <v>3925.43</v>
      </c>
      <c r="G625" s="3">
        <v>3925.43</v>
      </c>
      <c r="H625" s="3">
        <v>6012790000</v>
      </c>
      <c r="I625" s="16">
        <f t="shared" si="0"/>
        <v>1.1287715277782164E-2</v>
      </c>
      <c r="J625" s="16">
        <f t="shared" si="1"/>
        <v>2.8445042500011053</v>
      </c>
      <c r="K625" s="16">
        <f>JNJ!D624</f>
        <v>1.33116742169107E-2</v>
      </c>
      <c r="L625" s="16">
        <f>JNJ!E624</f>
        <v>3.3545419026614964</v>
      </c>
      <c r="M625" s="16">
        <f>CSX!D624</f>
        <v>1.8156727976101555E-2</v>
      </c>
      <c r="N625" s="16">
        <f>CSX!E624</f>
        <v>4.5754954499775922</v>
      </c>
      <c r="O625" s="16">
        <f>'Q6'!C637/252</f>
        <v>1.5873015873015873E-6</v>
      </c>
      <c r="P625" s="16">
        <f t="shared" si="2"/>
        <v>1.3310086915323399E-2</v>
      </c>
      <c r="Q625" s="16">
        <f t="shared" si="3"/>
        <v>1.8155140674514254E-2</v>
      </c>
      <c r="R625" s="16">
        <f t="shared" si="4"/>
        <v>1.1286127976194863E-2</v>
      </c>
      <c r="S625" s="16"/>
    </row>
    <row r="626" spans="2:19" ht="15.75" customHeight="1">
      <c r="B626" s="3" t="s">
        <v>740</v>
      </c>
      <c r="C626" s="3">
        <v>3915.8</v>
      </c>
      <c r="D626" s="3">
        <v>3925.02</v>
      </c>
      <c r="E626" s="3">
        <v>3814.04</v>
      </c>
      <c r="F626" s="3">
        <v>3829.34</v>
      </c>
      <c r="G626" s="3">
        <v>3829.34</v>
      </c>
      <c r="H626" s="3">
        <v>6547470000</v>
      </c>
      <c r="I626" s="16">
        <f t="shared" si="0"/>
        <v>-2.4783434790564104E-2</v>
      </c>
      <c r="J626" s="16">
        <f t="shared" si="1"/>
        <v>-6.2454255672221546</v>
      </c>
      <c r="K626" s="16">
        <f>JNJ!D625</f>
        <v>1.0451157660414175E-3</v>
      </c>
      <c r="L626" s="16">
        <f>JNJ!E625</f>
        <v>0.26336917304243718</v>
      </c>
      <c r="M626" s="16">
        <f>CSX!D625</f>
        <v>-9.715087558522276E-3</v>
      </c>
      <c r="N626" s="16">
        <f>CSX!E625</f>
        <v>-2.4482020647476137</v>
      </c>
      <c r="O626" s="16">
        <f>'Q6'!C638/252</f>
        <v>1.1904761904761904E-6</v>
      </c>
      <c r="P626" s="16">
        <f t="shared" si="2"/>
        <v>1.0439252898509412E-3</v>
      </c>
      <c r="Q626" s="16">
        <f t="shared" si="3"/>
        <v>-9.7162780347127518E-3</v>
      </c>
      <c r="R626" s="16">
        <f t="shared" si="4"/>
        <v>-2.4784625266754581E-2</v>
      </c>
      <c r="S626" s="16"/>
    </row>
    <row r="627" spans="2:19" ht="15.75" customHeight="1">
      <c r="B627" s="3" t="s">
        <v>741</v>
      </c>
      <c r="C627" s="3">
        <v>3839.66</v>
      </c>
      <c r="D627" s="3">
        <v>3861.08</v>
      </c>
      <c r="E627" s="3">
        <v>3789.54</v>
      </c>
      <c r="F627" s="3">
        <v>3811.15</v>
      </c>
      <c r="G627" s="3">
        <v>3811.15</v>
      </c>
      <c r="H627" s="3">
        <v>6526070000</v>
      </c>
      <c r="I627" s="16">
        <f t="shared" si="0"/>
        <v>-4.7614837180722748E-3</v>
      </c>
      <c r="J627" s="16">
        <f t="shared" si="1"/>
        <v>-1.1998938969542132</v>
      </c>
      <c r="K627" s="16">
        <f>JNJ!D626</f>
        <v>-2.6774452101908121E-2</v>
      </c>
      <c r="L627" s="16">
        <f>JNJ!E626</f>
        <v>-6.7471619296808463</v>
      </c>
      <c r="M627" s="16">
        <f>CSX!D626</f>
        <v>-6.9664513916724352E-3</v>
      </c>
      <c r="N627" s="16">
        <f>CSX!E626</f>
        <v>-1.7555457507014536</v>
      </c>
      <c r="O627" s="16">
        <f>'Q6'!C639/252</f>
        <v>1.5873015873015873E-6</v>
      </c>
      <c r="P627" s="16">
        <f t="shared" si="2"/>
        <v>-2.6776039403495423E-2</v>
      </c>
      <c r="Q627" s="16">
        <f t="shared" si="3"/>
        <v>-6.9680386932597371E-3</v>
      </c>
      <c r="R627" s="16">
        <f t="shared" si="4"/>
        <v>-4.7630710196595767E-3</v>
      </c>
      <c r="S627" s="16"/>
    </row>
    <row r="628" spans="2:19" ht="15.75" customHeight="1">
      <c r="B628" s="3" t="s">
        <v>742</v>
      </c>
      <c r="C628" s="3">
        <v>3842.51</v>
      </c>
      <c r="D628" s="3">
        <v>3914.5</v>
      </c>
      <c r="E628" s="3">
        <v>3842.51</v>
      </c>
      <c r="F628" s="3">
        <v>3901.82</v>
      </c>
      <c r="G628" s="3">
        <v>3901.82</v>
      </c>
      <c r="H628" s="3">
        <v>5114820000</v>
      </c>
      <c r="I628" s="16">
        <f t="shared" si="0"/>
        <v>2.3512130081996933E-2</v>
      </c>
      <c r="J628" s="16">
        <f t="shared" si="1"/>
        <v>5.9250567806632271</v>
      </c>
      <c r="K628" s="16">
        <f>JNJ!D627</f>
        <v>5.4126090690214609E-3</v>
      </c>
      <c r="L628" s="16">
        <f>JNJ!E627</f>
        <v>1.3639774853934081</v>
      </c>
      <c r="M628" s="16">
        <f>CSX!D627</f>
        <v>1.4961237518020221E-2</v>
      </c>
      <c r="N628" s="16">
        <f>CSX!E627</f>
        <v>3.7702318545410956</v>
      </c>
      <c r="O628" s="16">
        <f>'Q6'!C640/252</f>
        <v>1.5873015873015873E-6</v>
      </c>
      <c r="P628" s="16">
        <f t="shared" si="2"/>
        <v>5.411021767434159E-3</v>
      </c>
      <c r="Q628" s="16">
        <f t="shared" si="3"/>
        <v>1.495965021643292E-2</v>
      </c>
      <c r="R628" s="16">
        <f t="shared" si="4"/>
        <v>2.3510542780409632E-2</v>
      </c>
      <c r="S628" s="16"/>
    </row>
    <row r="629" spans="2:19" ht="15.75" customHeight="1">
      <c r="B629" s="3" t="s">
        <v>743</v>
      </c>
      <c r="C629" s="3">
        <v>3903.64</v>
      </c>
      <c r="D629" s="3">
        <v>3906.41</v>
      </c>
      <c r="E629" s="3">
        <v>3868.57</v>
      </c>
      <c r="F629" s="3">
        <v>3870.29</v>
      </c>
      <c r="G629" s="3">
        <v>3870.29</v>
      </c>
      <c r="H629" s="3">
        <v>5536010000</v>
      </c>
      <c r="I629" s="16">
        <f t="shared" si="0"/>
        <v>-8.113671312552936E-3</v>
      </c>
      <c r="J629" s="16">
        <f t="shared" si="1"/>
        <v>-2.04464517076334</v>
      </c>
      <c r="K629" s="16">
        <f>JNJ!D628</f>
        <v>-1.8849397638469698E-3</v>
      </c>
      <c r="L629" s="16">
        <f>JNJ!E628</f>
        <v>-0.47500482048943637</v>
      </c>
      <c r="M629" s="16">
        <f>CSX!D628</f>
        <v>-8.320329623818493E-3</v>
      </c>
      <c r="N629" s="16">
        <f>CSX!E628</f>
        <v>-2.0967230652022604</v>
      </c>
      <c r="O629" s="16">
        <f>'Q6'!C641/252</f>
        <v>1.5873015873015873E-6</v>
      </c>
      <c r="P629" s="16">
        <f t="shared" si="2"/>
        <v>-1.8865270654342713E-3</v>
      </c>
      <c r="Q629" s="16">
        <f t="shared" si="3"/>
        <v>-8.321916925405794E-3</v>
      </c>
      <c r="R629" s="16">
        <f t="shared" si="4"/>
        <v>-8.1152586141402371E-3</v>
      </c>
      <c r="S629" s="16"/>
    </row>
    <row r="630" spans="2:19" ht="15.75" customHeight="1">
      <c r="B630" s="3" t="s">
        <v>744</v>
      </c>
      <c r="C630" s="3">
        <v>3863.99</v>
      </c>
      <c r="D630" s="3">
        <v>3874.47</v>
      </c>
      <c r="E630" s="3">
        <v>3818.86</v>
      </c>
      <c r="F630" s="3">
        <v>3819.72</v>
      </c>
      <c r="G630" s="3">
        <v>3819.72</v>
      </c>
      <c r="H630" s="3">
        <v>6173660000</v>
      </c>
      <c r="I630" s="16">
        <f t="shared" si="0"/>
        <v>-1.3152318131987126E-2</v>
      </c>
      <c r="J630" s="16">
        <f t="shared" si="1"/>
        <v>-3.3143841692607556</v>
      </c>
      <c r="K630" s="16">
        <f>JNJ!D629</f>
        <v>-1.776464380394362E-2</v>
      </c>
      <c r="L630" s="16">
        <f>JNJ!E629</f>
        <v>-4.4766902385937923</v>
      </c>
      <c r="M630" s="16">
        <f>CSX!D629</f>
        <v>-1.1678225151950305E-2</v>
      </c>
      <c r="N630" s="16">
        <f>CSX!E629</f>
        <v>-2.942912738291477</v>
      </c>
      <c r="O630" s="16">
        <f>'Q6'!C642/252</f>
        <v>1.1904761904761904E-6</v>
      </c>
      <c r="P630" s="16">
        <f t="shared" si="2"/>
        <v>-1.7765834280134098E-2</v>
      </c>
      <c r="Q630" s="16">
        <f t="shared" si="3"/>
        <v>-1.1679415628140781E-2</v>
      </c>
      <c r="R630" s="16">
        <f t="shared" si="4"/>
        <v>-1.3153508608177602E-2</v>
      </c>
      <c r="S630" s="16"/>
    </row>
    <row r="631" spans="2:19" ht="15.75" customHeight="1">
      <c r="B631" s="3" t="s">
        <v>745</v>
      </c>
      <c r="C631" s="3">
        <v>3818.53</v>
      </c>
      <c r="D631" s="3">
        <v>3843.67</v>
      </c>
      <c r="E631" s="3">
        <v>3723.34</v>
      </c>
      <c r="F631" s="3">
        <v>3768.47</v>
      </c>
      <c r="G631" s="3">
        <v>3768.47</v>
      </c>
      <c r="H631" s="3">
        <v>7195400000</v>
      </c>
      <c r="I631" s="16">
        <f t="shared" si="0"/>
        <v>-1.3508037960082262E-2</v>
      </c>
      <c r="J631" s="16">
        <f t="shared" si="1"/>
        <v>-3.4040255659407301</v>
      </c>
      <c r="K631" s="16">
        <f>JNJ!D630</f>
        <v>-2.0370050514611895E-2</v>
      </c>
      <c r="L631" s="16">
        <f>JNJ!E630</f>
        <v>-5.1332527296821979</v>
      </c>
      <c r="M631" s="16">
        <f>CSX!D630</f>
        <v>-3.1560892148488742E-2</v>
      </c>
      <c r="N631" s="16">
        <f>CSX!E630</f>
        <v>-7.9533448214191633</v>
      </c>
      <c r="O631" s="16">
        <f>'Q6'!C643/252</f>
        <v>1.5873015873015873E-6</v>
      </c>
      <c r="P631" s="16">
        <f t="shared" si="2"/>
        <v>-2.0371637816199197E-2</v>
      </c>
      <c r="Q631" s="16">
        <f t="shared" si="3"/>
        <v>-3.1562479450076043E-2</v>
      </c>
      <c r="R631" s="16">
        <f t="shared" si="4"/>
        <v>-1.3509625261669564E-2</v>
      </c>
      <c r="S631" s="16"/>
    </row>
    <row r="632" spans="2:19" ht="15.75" customHeight="1">
      <c r="B632" s="3" t="s">
        <v>746</v>
      </c>
      <c r="C632" s="3">
        <v>3793.58</v>
      </c>
      <c r="D632" s="3">
        <v>3851.69</v>
      </c>
      <c r="E632" s="3">
        <v>3730.19</v>
      </c>
      <c r="F632" s="3">
        <v>3841.94</v>
      </c>
      <c r="G632" s="3">
        <v>3841.94</v>
      </c>
      <c r="H632" s="3">
        <v>6851070000</v>
      </c>
      <c r="I632" s="16">
        <f t="shared" si="0"/>
        <v>1.9308363815583877E-2</v>
      </c>
      <c r="J632" s="16">
        <f t="shared" si="1"/>
        <v>4.8657076815271365</v>
      </c>
      <c r="K632" s="16">
        <f>JNJ!D631</f>
        <v>1.9601311746430126E-2</v>
      </c>
      <c r="L632" s="16">
        <f>JNJ!E631</f>
        <v>4.9395305601003914</v>
      </c>
      <c r="M632" s="16">
        <f>CSX!D631</f>
        <v>3.7471678742343653E-2</v>
      </c>
      <c r="N632" s="16">
        <f>CSX!E631</f>
        <v>9.4428630430706004</v>
      </c>
      <c r="O632" s="16">
        <f>'Q6'!C644/252</f>
        <v>1.1904761904761904E-6</v>
      </c>
      <c r="P632" s="16">
        <f t="shared" si="2"/>
        <v>1.9600121270239648E-2</v>
      </c>
      <c r="Q632" s="16">
        <f t="shared" si="3"/>
        <v>3.7470488266153179E-2</v>
      </c>
      <c r="R632" s="16">
        <f t="shared" si="4"/>
        <v>1.9307173339393399E-2</v>
      </c>
      <c r="S632" s="16"/>
    </row>
    <row r="633" spans="2:19" ht="15.75" customHeight="1">
      <c r="B633" s="3" t="s">
        <v>747</v>
      </c>
      <c r="C633" s="3">
        <v>3844.39</v>
      </c>
      <c r="D633" s="3">
        <v>3881.06</v>
      </c>
      <c r="E633" s="3">
        <v>3819.25</v>
      </c>
      <c r="F633" s="3">
        <v>3821.35</v>
      </c>
      <c r="G633" s="3">
        <v>3821.35</v>
      </c>
      <c r="H633" s="3">
        <v>5871710000</v>
      </c>
      <c r="I633" s="16">
        <f t="shared" si="0"/>
        <v>-5.3736840305412389E-3</v>
      </c>
      <c r="J633" s="16">
        <f t="shared" si="1"/>
        <v>-1.3541683756963923</v>
      </c>
      <c r="K633" s="16">
        <f>JNJ!D632</f>
        <v>8.2936637854387849E-3</v>
      </c>
      <c r="L633" s="16">
        <f>JNJ!E632</f>
        <v>2.0900032739305736</v>
      </c>
      <c r="M633" s="16">
        <f>CSX!D632</f>
        <v>9.7741728847013688E-3</v>
      </c>
      <c r="N633" s="16">
        <f>CSX!E632</f>
        <v>2.4630915669447448</v>
      </c>
      <c r="O633" s="16">
        <f>'Q6'!C645/252</f>
        <v>7.9365079365079366E-7</v>
      </c>
      <c r="P633" s="16">
        <f t="shared" si="2"/>
        <v>8.2928701346451344E-3</v>
      </c>
      <c r="Q633" s="16">
        <f t="shared" si="3"/>
        <v>9.7733792339077183E-3</v>
      </c>
      <c r="R633" s="16">
        <f t="shared" si="4"/>
        <v>-5.3744776813348894E-3</v>
      </c>
      <c r="S633" s="16"/>
    </row>
    <row r="634" spans="2:19" ht="15.75" customHeight="1">
      <c r="B634" s="3" t="s">
        <v>748</v>
      </c>
      <c r="C634" s="3">
        <v>3851.93</v>
      </c>
      <c r="D634" s="3">
        <v>3903.76</v>
      </c>
      <c r="E634" s="3">
        <v>3851.93</v>
      </c>
      <c r="F634" s="3">
        <v>3875.44</v>
      </c>
      <c r="G634" s="3">
        <v>3875.44</v>
      </c>
      <c r="H634" s="3">
        <v>5513560000</v>
      </c>
      <c r="I634" s="16">
        <f t="shared" si="0"/>
        <v>1.4055441418613446E-2</v>
      </c>
      <c r="J634" s="16">
        <f t="shared" si="1"/>
        <v>3.5419712374905883</v>
      </c>
      <c r="K634" s="16">
        <f>JNJ!D633</f>
        <v>1.9040099561750787E-3</v>
      </c>
      <c r="L634" s="16">
        <f>JNJ!E633</f>
        <v>0.47981050895611982</v>
      </c>
      <c r="M634" s="16">
        <f>CSX!D633</f>
        <v>2.266988309846181E-3</v>
      </c>
      <c r="N634" s="16">
        <f>CSX!E633</f>
        <v>0.57128105408123764</v>
      </c>
      <c r="O634" s="16">
        <f>'Q6'!C646/252</f>
        <v>3.9682539682539683E-7</v>
      </c>
      <c r="P634" s="16">
        <f t="shared" si="2"/>
        <v>1.9036131307782532E-3</v>
      </c>
      <c r="Q634" s="16">
        <f t="shared" si="3"/>
        <v>2.2665914844493557E-3</v>
      </c>
      <c r="R634" s="16">
        <f t="shared" si="4"/>
        <v>1.4055044593216621E-2</v>
      </c>
      <c r="S634" s="16"/>
    </row>
    <row r="635" spans="2:19" ht="15.75" customHeight="1">
      <c r="B635" s="3" t="s">
        <v>749</v>
      </c>
      <c r="C635" s="3">
        <v>3891.99</v>
      </c>
      <c r="D635" s="3">
        <v>3917.35</v>
      </c>
      <c r="E635" s="3">
        <v>3885.73</v>
      </c>
      <c r="F635" s="3">
        <v>3898.81</v>
      </c>
      <c r="G635" s="3">
        <v>3898.81</v>
      </c>
      <c r="H635" s="3">
        <v>5847380000</v>
      </c>
      <c r="I635" s="16">
        <f t="shared" si="0"/>
        <v>6.0121736231132121E-3</v>
      </c>
      <c r="J635" s="16">
        <f t="shared" si="1"/>
        <v>1.5150677530245293</v>
      </c>
      <c r="K635" s="16">
        <f>JNJ!D634</f>
        <v>9.1528475638333398E-3</v>
      </c>
      <c r="L635" s="16">
        <f>JNJ!E634</f>
        <v>2.3065175860860014</v>
      </c>
      <c r="M635" s="16">
        <f>CSX!D634</f>
        <v>9.1236770582268784E-3</v>
      </c>
      <c r="N635" s="16">
        <f>CSX!E634</f>
        <v>2.2991666186731732</v>
      </c>
      <c r="O635" s="16">
        <f>'Q6'!C647/252</f>
        <v>3.9682539682539683E-7</v>
      </c>
      <c r="P635" s="16">
        <f t="shared" si="2"/>
        <v>9.1524507384365145E-3</v>
      </c>
      <c r="Q635" s="16">
        <f t="shared" si="3"/>
        <v>9.1232802328300531E-3</v>
      </c>
      <c r="R635" s="16">
        <f t="shared" si="4"/>
        <v>6.0117767977163868E-3</v>
      </c>
      <c r="S635" s="16"/>
    </row>
    <row r="636" spans="2:19" ht="15.75" customHeight="1">
      <c r="B636" s="3" t="s">
        <v>750</v>
      </c>
      <c r="C636" s="3">
        <v>3915.54</v>
      </c>
      <c r="D636" s="3">
        <v>3960.27</v>
      </c>
      <c r="E636" s="3">
        <v>3915.54</v>
      </c>
      <c r="F636" s="3">
        <v>3939.34</v>
      </c>
      <c r="G636" s="3">
        <v>3939.34</v>
      </c>
      <c r="H636" s="3">
        <v>5312880000</v>
      </c>
      <c r="I636" s="16">
        <f t="shared" si="0"/>
        <v>1.0341818218279307E-2</v>
      </c>
      <c r="J636" s="16">
        <f t="shared" si="1"/>
        <v>2.6061381910063854</v>
      </c>
      <c r="K636" s="16">
        <f>JNJ!D635</f>
        <v>-6.3021173845753228E-5</v>
      </c>
      <c r="L636" s="16">
        <f>JNJ!E635</f>
        <v>-1.5881335809129815E-2</v>
      </c>
      <c r="M636" s="16">
        <f>CSX!D635</f>
        <v>2.4544335179833903E-3</v>
      </c>
      <c r="N636" s="16">
        <f>CSX!E635</f>
        <v>0.61851724653181439</v>
      </c>
      <c r="O636" s="16">
        <f>'Q6'!C648/252</f>
        <v>3.9682539682539683E-7</v>
      </c>
      <c r="P636" s="16">
        <f t="shared" si="2"/>
        <v>-6.341799924257862E-5</v>
      </c>
      <c r="Q636" s="16">
        <f t="shared" si="3"/>
        <v>2.4540366925865651E-3</v>
      </c>
      <c r="R636" s="16">
        <f t="shared" si="4"/>
        <v>1.0341421392882482E-2</v>
      </c>
      <c r="S636" s="16"/>
    </row>
    <row r="637" spans="2:19" ht="15.75" customHeight="1">
      <c r="B637" s="3" t="s">
        <v>751</v>
      </c>
      <c r="C637" s="3">
        <v>3924.52</v>
      </c>
      <c r="D637" s="3">
        <v>3944.99</v>
      </c>
      <c r="E637" s="3">
        <v>3915.21</v>
      </c>
      <c r="F637" s="3">
        <v>3943.34</v>
      </c>
      <c r="G637" s="3">
        <v>3943.34</v>
      </c>
      <c r="H637" s="3">
        <v>4476280000</v>
      </c>
      <c r="I637" s="16">
        <f t="shared" si="0"/>
        <v>1.0148833501624158E-3</v>
      </c>
      <c r="J637" s="16">
        <f t="shared" si="1"/>
        <v>0.25575060424092877</v>
      </c>
      <c r="K637" s="16">
        <f>JNJ!D636</f>
        <v>2.8864400950716425E-3</v>
      </c>
      <c r="L637" s="16">
        <f>JNJ!E636</f>
        <v>0.72738290395805394</v>
      </c>
      <c r="M637" s="16">
        <f>CSX!D636</f>
        <v>3.1981741881474641E-4</v>
      </c>
      <c r="N637" s="16">
        <f>CSX!E636</f>
        <v>8.0593989541316094E-2</v>
      </c>
      <c r="O637" s="16">
        <f>'Q6'!C649/252</f>
        <v>3.9682539682539683E-7</v>
      </c>
      <c r="P637" s="16">
        <f t="shared" si="2"/>
        <v>2.8860432696748172E-3</v>
      </c>
      <c r="Q637" s="16">
        <f t="shared" si="3"/>
        <v>3.1942059341792103E-4</v>
      </c>
      <c r="R637" s="16">
        <f t="shared" si="4"/>
        <v>1.0144865247655903E-3</v>
      </c>
      <c r="S637" s="16"/>
    </row>
    <row r="638" spans="2:19" ht="15.75" customHeight="1">
      <c r="B638" s="3" t="s">
        <v>752</v>
      </c>
      <c r="C638" s="3">
        <v>3942.96</v>
      </c>
      <c r="D638" s="3">
        <v>3970.08</v>
      </c>
      <c r="E638" s="3">
        <v>3923.54</v>
      </c>
      <c r="F638" s="3">
        <v>3968.94</v>
      </c>
      <c r="G638" s="3">
        <v>3968.94</v>
      </c>
      <c r="H638" s="3">
        <v>4900100000</v>
      </c>
      <c r="I638" s="16">
        <f t="shared" si="0"/>
        <v>6.4709765908568051E-3</v>
      </c>
      <c r="J638" s="16">
        <f t="shared" si="1"/>
        <v>1.6306861008959148</v>
      </c>
      <c r="K638" s="16">
        <f>JNJ!D637</f>
        <v>5.1248087688478038E-3</v>
      </c>
      <c r="L638" s="16">
        <f>JNJ!E637</f>
        <v>1.2914518097496466</v>
      </c>
      <c r="M638" s="16">
        <f>CSX!D637</f>
        <v>-3.950234774748769E-3</v>
      </c>
      <c r="N638" s="16">
        <f>CSX!E637</f>
        <v>-0.99545916323668981</v>
      </c>
      <c r="O638" s="16">
        <f>'Q6'!C650/252</f>
        <v>7.9365079365079366E-7</v>
      </c>
      <c r="P638" s="16">
        <f t="shared" si="2"/>
        <v>5.1240151180541533E-3</v>
      </c>
      <c r="Q638" s="16">
        <f t="shared" si="3"/>
        <v>-3.9510284255424195E-3</v>
      </c>
      <c r="R638" s="16">
        <f t="shared" si="4"/>
        <v>6.4701829400631546E-3</v>
      </c>
      <c r="S638" s="16"/>
    </row>
    <row r="639" spans="2:19" ht="15.75" customHeight="1">
      <c r="B639" s="3" t="s">
        <v>753</v>
      </c>
      <c r="C639" s="3">
        <v>3973.59</v>
      </c>
      <c r="D639" s="3">
        <v>3981.04</v>
      </c>
      <c r="E639" s="3">
        <v>3953.44</v>
      </c>
      <c r="F639" s="3">
        <v>3962.71</v>
      </c>
      <c r="G639" s="3">
        <v>3962.71</v>
      </c>
      <c r="H639" s="3">
        <v>4613080000</v>
      </c>
      <c r="I639" s="16">
        <f t="shared" si="0"/>
        <v>-1.5709218841469892E-3</v>
      </c>
      <c r="J639" s="16">
        <f t="shared" si="1"/>
        <v>-0.39587231480504126</v>
      </c>
      <c r="K639" s="16">
        <f>JNJ!D638</f>
        <v>5.9043728481622433E-3</v>
      </c>
      <c r="L639" s="16">
        <f>JNJ!E638</f>
        <v>1.4879019577368853</v>
      </c>
      <c r="M639" s="16">
        <f>CSX!D638</f>
        <v>-1.6611361344900582E-2</v>
      </c>
      <c r="N639" s="16">
        <f>CSX!E638</f>
        <v>-4.1860630589149466</v>
      </c>
      <c r="O639" s="16">
        <f>'Q6'!C651/252</f>
        <v>7.9365079365079366E-7</v>
      </c>
      <c r="P639" s="16">
        <f t="shared" si="2"/>
        <v>5.9035791973685928E-3</v>
      </c>
      <c r="Q639" s="16">
        <f t="shared" si="3"/>
        <v>-1.6612154995694232E-2</v>
      </c>
      <c r="R639" s="16">
        <f t="shared" si="4"/>
        <v>-1.57171553494064E-3</v>
      </c>
      <c r="S639" s="16"/>
    </row>
    <row r="640" spans="2:19" ht="15.75" customHeight="1">
      <c r="B640" s="3" t="s">
        <v>754</v>
      </c>
      <c r="C640" s="3">
        <v>3949.57</v>
      </c>
      <c r="D640" s="3">
        <v>3983.87</v>
      </c>
      <c r="E640" s="3">
        <v>3935.74</v>
      </c>
      <c r="F640" s="3">
        <v>3974.12</v>
      </c>
      <c r="G640" s="3">
        <v>3974.12</v>
      </c>
      <c r="H640" s="3">
        <v>4561660000</v>
      </c>
      <c r="I640" s="16">
        <f t="shared" si="0"/>
        <v>2.8752053049775832E-3</v>
      </c>
      <c r="J640" s="16">
        <f t="shared" si="1"/>
        <v>0.72455173685435093</v>
      </c>
      <c r="K640" s="16">
        <f>JNJ!D639</f>
        <v>-3.7251084422469465E-3</v>
      </c>
      <c r="L640" s="16">
        <f>JNJ!E639</f>
        <v>-0.93872732744623055</v>
      </c>
      <c r="M640" s="16">
        <f>CSX!D639</f>
        <v>2.1729471838712929E-3</v>
      </c>
      <c r="N640" s="16">
        <f>CSX!E639</f>
        <v>0.54758269033556584</v>
      </c>
      <c r="O640" s="16">
        <f>'Q6'!C652/252</f>
        <v>7.9365079365079366E-7</v>
      </c>
      <c r="P640" s="16">
        <f t="shared" si="2"/>
        <v>-3.7259020930405975E-3</v>
      </c>
      <c r="Q640" s="16">
        <f t="shared" si="3"/>
        <v>2.1721535330776419E-3</v>
      </c>
      <c r="R640" s="16">
        <f t="shared" si="4"/>
        <v>2.8744116541839322E-3</v>
      </c>
      <c r="S640" s="16"/>
    </row>
    <row r="641" spans="2:19" ht="15.75" customHeight="1">
      <c r="B641" s="3" t="s">
        <v>755</v>
      </c>
      <c r="C641" s="3">
        <v>3953.5</v>
      </c>
      <c r="D641" s="3">
        <v>3969.62</v>
      </c>
      <c r="E641" s="3">
        <v>3910.86</v>
      </c>
      <c r="F641" s="3">
        <v>3915.46</v>
      </c>
      <c r="G641" s="3">
        <v>3915.46</v>
      </c>
      <c r="H641" s="3">
        <v>5118590000</v>
      </c>
      <c r="I641" s="16">
        <f t="shared" si="0"/>
        <v>-1.4870520601810135E-2</v>
      </c>
      <c r="J641" s="16">
        <f t="shared" si="1"/>
        <v>-3.7473711916561538</v>
      </c>
      <c r="K641" s="16">
        <f>JNJ!D640</f>
        <v>-1.8675177458349168E-3</v>
      </c>
      <c r="L641" s="16">
        <f>JNJ!E640</f>
        <v>-0.47061447195039902</v>
      </c>
      <c r="M641" s="16">
        <f>CSX!D640</f>
        <v>4.0075352147247306E-3</v>
      </c>
      <c r="N641" s="16">
        <f>CSX!E640</f>
        <v>1.0098988741106321</v>
      </c>
      <c r="O641" s="16">
        <f>'Q6'!C653/252</f>
        <v>7.9365079365079366E-7</v>
      </c>
      <c r="P641" s="16">
        <f t="shared" si="2"/>
        <v>-1.8683113966285675E-3</v>
      </c>
      <c r="Q641" s="16">
        <f t="shared" si="3"/>
        <v>4.0067415639310801E-3</v>
      </c>
      <c r="R641" s="16">
        <f t="shared" si="4"/>
        <v>-1.4871314252603785E-2</v>
      </c>
      <c r="S641" s="16"/>
    </row>
    <row r="642" spans="2:19" ht="15.75" customHeight="1">
      <c r="B642" s="3" t="s">
        <v>756</v>
      </c>
      <c r="C642" s="3">
        <v>3913.14</v>
      </c>
      <c r="D642" s="3">
        <v>3930.12</v>
      </c>
      <c r="E642" s="3">
        <v>3886.75</v>
      </c>
      <c r="F642" s="3">
        <v>3913.1</v>
      </c>
      <c r="G642" s="3">
        <v>3913.1</v>
      </c>
      <c r="H642" s="3">
        <v>7757420000</v>
      </c>
      <c r="I642" s="16">
        <f t="shared" si="0"/>
        <v>-6.0292060646939332E-4</v>
      </c>
      <c r="J642" s="16">
        <f t="shared" si="1"/>
        <v>-0.15193599283028711</v>
      </c>
      <c r="K642" s="16">
        <f>JNJ!D641</f>
        <v>-2.6833518614246127E-3</v>
      </c>
      <c r="L642" s="16">
        <f>JNJ!E641</f>
        <v>-0.67620466907900245</v>
      </c>
      <c r="M642" s="16">
        <f>CSX!D641</f>
        <v>-1.898790059236475E-2</v>
      </c>
      <c r="N642" s="16">
        <f>CSX!E641</f>
        <v>-4.7849509492759168</v>
      </c>
      <c r="O642" s="16">
        <f>'Q6'!C654/252</f>
        <v>7.9365079365079366E-7</v>
      </c>
      <c r="P642" s="16">
        <f t="shared" si="2"/>
        <v>-2.6841455122182637E-3</v>
      </c>
      <c r="Q642" s="16">
        <f t="shared" si="3"/>
        <v>-1.89886942431584E-2</v>
      </c>
      <c r="R642" s="16">
        <f t="shared" si="4"/>
        <v>-6.0371425726304408E-4</v>
      </c>
      <c r="S642" s="16"/>
    </row>
    <row r="643" spans="2:19" ht="15.75" customHeight="1">
      <c r="B643" s="3" t="s">
        <v>757</v>
      </c>
      <c r="C643" s="3">
        <v>3916.48</v>
      </c>
      <c r="D643" s="3">
        <v>3955.31</v>
      </c>
      <c r="E643" s="3">
        <v>3914.16</v>
      </c>
      <c r="F643" s="3">
        <v>3940.59</v>
      </c>
      <c r="G643" s="3">
        <v>3940.59</v>
      </c>
      <c r="H643" s="3">
        <v>4316260000</v>
      </c>
      <c r="I643" s="16">
        <f t="shared" si="0"/>
        <v>7.0005595506540804E-3</v>
      </c>
      <c r="J643" s="16">
        <f t="shared" si="1"/>
        <v>1.7641410067648282</v>
      </c>
      <c r="K643" s="16">
        <f>JNJ!D642</f>
        <v>2.870230691193432E-3</v>
      </c>
      <c r="L643" s="16">
        <f>JNJ!E642</f>
        <v>0.72329813418074484</v>
      </c>
      <c r="M643" s="16">
        <f>CSX!D642</f>
        <v>3.2622900562701042E-2</v>
      </c>
      <c r="N643" s="16">
        <f>CSX!E642</f>
        <v>8.2209709418006618</v>
      </c>
      <c r="O643" s="16">
        <f>'Q6'!C655/252</f>
        <v>7.9365079365079366E-7</v>
      </c>
      <c r="P643" s="16">
        <f t="shared" si="2"/>
        <v>2.869437040399781E-3</v>
      </c>
      <c r="Q643" s="16">
        <f t="shared" si="3"/>
        <v>3.2622106911907388E-2</v>
      </c>
      <c r="R643" s="16">
        <f t="shared" si="4"/>
        <v>6.9997658998604299E-3</v>
      </c>
      <c r="S643" s="16"/>
    </row>
    <row r="644" spans="2:19" ht="15.75" customHeight="1">
      <c r="B644" s="3" t="s">
        <v>758</v>
      </c>
      <c r="C644" s="3">
        <v>3937.6</v>
      </c>
      <c r="D644" s="3">
        <v>3949.13</v>
      </c>
      <c r="E644" s="3">
        <v>3901.57</v>
      </c>
      <c r="F644" s="3">
        <v>3910.52</v>
      </c>
      <c r="G644" s="3">
        <v>3910.52</v>
      </c>
      <c r="H644" s="3">
        <v>4669010000</v>
      </c>
      <c r="I644" s="16">
        <f t="shared" si="0"/>
        <v>-7.6601008099493138E-3</v>
      </c>
      <c r="J644" s="16">
        <f t="shared" si="1"/>
        <v>-1.930345404107227</v>
      </c>
      <c r="K644" s="16">
        <f>JNJ!D643</f>
        <v>-9.3515016758195649E-4</v>
      </c>
      <c r="L644" s="16">
        <f>JNJ!E643</f>
        <v>-0.23565784223065303</v>
      </c>
      <c r="M644" s="16">
        <f>CSX!D643</f>
        <v>-9.2128348326561745E-3</v>
      </c>
      <c r="N644" s="16">
        <f>CSX!E643</f>
        <v>-2.3216343778293558</v>
      </c>
      <c r="O644" s="16">
        <f>'Q6'!C656/252</f>
        <v>3.9682539682539683E-7</v>
      </c>
      <c r="P644" s="16">
        <f t="shared" si="2"/>
        <v>-9.3554699297878187E-4</v>
      </c>
      <c r="Q644" s="16">
        <f t="shared" si="3"/>
        <v>-9.2132316580529998E-3</v>
      </c>
      <c r="R644" s="16">
        <f t="shared" si="4"/>
        <v>-7.660497635346139E-3</v>
      </c>
      <c r="S644" s="16"/>
    </row>
    <row r="645" spans="2:19" ht="15.75" customHeight="1">
      <c r="B645" s="3" t="s">
        <v>759</v>
      </c>
      <c r="C645" s="3">
        <v>3919.93</v>
      </c>
      <c r="D645" s="3">
        <v>3942.08</v>
      </c>
      <c r="E645" s="3">
        <v>3889.07</v>
      </c>
      <c r="F645" s="3">
        <v>3889.14</v>
      </c>
      <c r="G645" s="3">
        <v>3889.14</v>
      </c>
      <c r="H645" s="3">
        <v>4783020000</v>
      </c>
      <c r="I645" s="16">
        <f t="shared" si="0"/>
        <v>-5.4823039848238466E-3</v>
      </c>
      <c r="J645" s="16">
        <f t="shared" si="1"/>
        <v>-1.3815406041756093</v>
      </c>
      <c r="K645" s="16">
        <f>JNJ!D644</f>
        <v>9.681781448138289E-3</v>
      </c>
      <c r="L645" s="16">
        <f>JNJ!E644</f>
        <v>2.439808924930849</v>
      </c>
      <c r="M645" s="16">
        <f>CSX!D644</f>
        <v>1.3362856655438338E-2</v>
      </c>
      <c r="N645" s="16">
        <f>CSX!E644</f>
        <v>3.3674398771704612</v>
      </c>
      <c r="O645" s="16">
        <f>'Q6'!C657/252</f>
        <v>3.9682539682539683E-7</v>
      </c>
      <c r="P645" s="16">
        <f t="shared" si="2"/>
        <v>9.6813846227414638E-3</v>
      </c>
      <c r="Q645" s="16">
        <f t="shared" si="3"/>
        <v>1.3362459830041513E-2</v>
      </c>
      <c r="R645" s="16">
        <f t="shared" si="4"/>
        <v>-5.4827008102206719E-3</v>
      </c>
      <c r="S645" s="16"/>
    </row>
    <row r="646" spans="2:19" ht="15.75" customHeight="1">
      <c r="B646" s="3" t="s">
        <v>760</v>
      </c>
      <c r="C646" s="3">
        <v>3879.34</v>
      </c>
      <c r="D646" s="3">
        <v>3919.54</v>
      </c>
      <c r="E646" s="3">
        <v>3853.5</v>
      </c>
      <c r="F646" s="3">
        <v>3909.52</v>
      </c>
      <c r="G646" s="3">
        <v>3909.52</v>
      </c>
      <c r="H646" s="3">
        <v>4948340000</v>
      </c>
      <c r="I646" s="16">
        <f t="shared" si="0"/>
        <v>5.2265508159267142E-3</v>
      </c>
      <c r="J646" s="16">
        <f t="shared" si="1"/>
        <v>1.317090805613532</v>
      </c>
      <c r="K646" s="16">
        <f>JNJ!D645</f>
        <v>3.7049855076381403E-4</v>
      </c>
      <c r="L646" s="16">
        <f>JNJ!E645</f>
        <v>9.3365634792481139E-2</v>
      </c>
      <c r="M646" s="16">
        <f>CSX!D645</f>
        <v>1.4443256416837635E-2</v>
      </c>
      <c r="N646" s="16">
        <f>CSX!E645</f>
        <v>3.6397006170430841</v>
      </c>
      <c r="O646" s="16">
        <f>'Q6'!C658/252</f>
        <v>7.9365079365079366E-7</v>
      </c>
      <c r="P646" s="16">
        <f t="shared" si="2"/>
        <v>3.6970489997016322E-4</v>
      </c>
      <c r="Q646" s="16">
        <f t="shared" si="3"/>
        <v>1.4442462766043985E-2</v>
      </c>
      <c r="R646" s="16">
        <f t="shared" si="4"/>
        <v>5.2257571651330636E-3</v>
      </c>
      <c r="S646" s="16"/>
    </row>
    <row r="647" spans="2:19" ht="15.75" customHeight="1">
      <c r="B647" s="3" t="s">
        <v>761</v>
      </c>
      <c r="C647" s="3">
        <v>3917.12</v>
      </c>
      <c r="D647" s="3">
        <v>3978.19</v>
      </c>
      <c r="E647" s="3">
        <v>3917.12</v>
      </c>
      <c r="F647" s="3">
        <v>3974.54</v>
      </c>
      <c r="G647" s="3">
        <v>3974.54</v>
      </c>
      <c r="H647" s="3">
        <v>5483160000</v>
      </c>
      <c r="I647" s="16">
        <f t="shared" si="0"/>
        <v>1.6494413826353246E-2</v>
      </c>
      <c r="J647" s="16">
        <f t="shared" si="1"/>
        <v>4.1565922842410181</v>
      </c>
      <c r="K647" s="16">
        <f>JNJ!D646</f>
        <v>1.8109859775643604E-2</v>
      </c>
      <c r="L647" s="16">
        <f>JNJ!E646</f>
        <v>4.5636846634621886</v>
      </c>
      <c r="M647" s="16">
        <f>CSX!D646</f>
        <v>2.194709867661622E-2</v>
      </c>
      <c r="N647" s="16">
        <f>CSX!E646</f>
        <v>5.5306688665072876</v>
      </c>
      <c r="O647" s="16">
        <f>'Q6'!C659/252</f>
        <v>7.9365079365079366E-7</v>
      </c>
      <c r="P647" s="16">
        <f t="shared" si="2"/>
        <v>1.8109066124849953E-2</v>
      </c>
      <c r="Q647" s="16">
        <f t="shared" si="3"/>
        <v>2.1946305025822569E-2</v>
      </c>
      <c r="R647" s="16">
        <f t="shared" si="4"/>
        <v>1.6493620175559595E-2</v>
      </c>
      <c r="S647" s="16"/>
    </row>
    <row r="648" spans="2:19" ht="15.75" customHeight="1">
      <c r="B648" s="3" t="s">
        <v>762</v>
      </c>
      <c r="C648" s="3">
        <v>3969.31</v>
      </c>
      <c r="D648" s="3">
        <v>3981.83</v>
      </c>
      <c r="E648" s="3">
        <v>3943.25</v>
      </c>
      <c r="F648" s="3">
        <v>3971.09</v>
      </c>
      <c r="G648" s="3">
        <v>3971.09</v>
      </c>
      <c r="H648" s="3">
        <v>4628180000</v>
      </c>
      <c r="I648" s="16">
        <f t="shared" si="0"/>
        <v>-8.6840193082478952E-4</v>
      </c>
      <c r="J648" s="16">
        <f t="shared" si="1"/>
        <v>-0.21883728656784696</v>
      </c>
      <c r="K648" s="16">
        <f>JNJ!D647</f>
        <v>6.7075771838399018E-3</v>
      </c>
      <c r="L648" s="16">
        <f>JNJ!E647</f>
        <v>1.6903094503276552</v>
      </c>
      <c r="M648" s="16">
        <f>CSX!D647</f>
        <v>-1.0809861528663067E-2</v>
      </c>
      <c r="N648" s="16">
        <f>CSX!E647</f>
        <v>-2.724085105223093</v>
      </c>
      <c r="O648" s="16">
        <f>'Q6'!C660/252</f>
        <v>1.1904761904761904E-6</v>
      </c>
      <c r="P648" s="16">
        <f t="shared" si="2"/>
        <v>6.706386707649426E-3</v>
      </c>
      <c r="Q648" s="16">
        <f t="shared" si="3"/>
        <v>-1.0811052004853543E-2</v>
      </c>
      <c r="R648" s="16">
        <f t="shared" si="4"/>
        <v>-8.6959240701526565E-4</v>
      </c>
      <c r="S648" s="16"/>
    </row>
    <row r="649" spans="2:19" ht="15.75" customHeight="1">
      <c r="B649" s="3" t="s">
        <v>763</v>
      </c>
      <c r="C649" s="3">
        <v>3963.34</v>
      </c>
      <c r="D649" s="3">
        <v>3968.01</v>
      </c>
      <c r="E649" s="3">
        <v>3944.35</v>
      </c>
      <c r="F649" s="3">
        <v>3958.55</v>
      </c>
      <c r="G649" s="3">
        <v>3958.55</v>
      </c>
      <c r="H649" s="3">
        <v>4121510000</v>
      </c>
      <c r="I649" s="16">
        <f t="shared" si="0"/>
        <v>-3.1628196118815713E-3</v>
      </c>
      <c r="J649" s="16">
        <f t="shared" si="1"/>
        <v>-0.79703054219415592</v>
      </c>
      <c r="K649" s="16">
        <f>JNJ!D648</f>
        <v>-6.2225831963957107E-3</v>
      </c>
      <c r="L649" s="16">
        <f>JNJ!E648</f>
        <v>-1.568090965491719</v>
      </c>
      <c r="M649" s="16">
        <f>CSX!D648</f>
        <v>-2.4873063511147387E-3</v>
      </c>
      <c r="N649" s="16">
        <f>CSX!E648</f>
        <v>-0.62680120048091414</v>
      </c>
      <c r="O649" s="16">
        <f>'Q6'!C661/252</f>
        <v>7.9365079365079366E-7</v>
      </c>
      <c r="P649" s="16">
        <f t="shared" si="2"/>
        <v>-6.2233768471893613E-3</v>
      </c>
      <c r="Q649" s="16">
        <f t="shared" si="3"/>
        <v>-2.4881000019083897E-3</v>
      </c>
      <c r="R649" s="16">
        <f t="shared" si="4"/>
        <v>-3.1636132626752223E-3</v>
      </c>
      <c r="S649" s="16"/>
    </row>
    <row r="650" spans="2:19" ht="15.75" customHeight="1">
      <c r="B650" s="3" t="s">
        <v>764</v>
      </c>
      <c r="C650" s="3">
        <v>3967.25</v>
      </c>
      <c r="D650" s="3">
        <v>3994.41</v>
      </c>
      <c r="E650" s="3">
        <v>3966.98</v>
      </c>
      <c r="F650" s="3">
        <v>3972.89</v>
      </c>
      <c r="G650" s="3">
        <v>3972.89</v>
      </c>
      <c r="H650" s="3">
        <v>4578050000</v>
      </c>
      <c r="I650" s="16">
        <f t="shared" si="0"/>
        <v>3.6159929659948988E-3</v>
      </c>
      <c r="J650" s="16">
        <f t="shared" si="1"/>
        <v>0.91123022743071447</v>
      </c>
      <c r="K650" s="16">
        <f>JNJ!D649</f>
        <v>-4.0077843717866062E-3</v>
      </c>
      <c r="L650" s="16">
        <f>JNJ!E649</f>
        <v>-1.0099616616902247</v>
      </c>
      <c r="M650" s="16">
        <f>CSX!D649</f>
        <v>5.1879824295693376E-4</v>
      </c>
      <c r="N650" s="16">
        <f>CSX!E649</f>
        <v>0.13073715722514731</v>
      </c>
      <c r="O650" s="16">
        <f>'Q6'!C662/252</f>
        <v>3.9682539682539683E-7</v>
      </c>
      <c r="P650" s="16">
        <f t="shared" si="2"/>
        <v>-4.0081811971834315E-3</v>
      </c>
      <c r="Q650" s="16">
        <f t="shared" si="3"/>
        <v>5.1840141756010838E-4</v>
      </c>
      <c r="R650" s="16">
        <f t="shared" si="4"/>
        <v>3.6155961405980735E-3</v>
      </c>
      <c r="S650" s="16"/>
    </row>
    <row r="651" spans="2:19" ht="15.75" customHeight="1">
      <c r="B651" s="3" t="s">
        <v>765</v>
      </c>
      <c r="C651" s="3">
        <v>3992.78</v>
      </c>
      <c r="D651" s="3">
        <v>4020.63</v>
      </c>
      <c r="E651" s="3">
        <v>3992.78</v>
      </c>
      <c r="F651" s="3">
        <v>4019.87</v>
      </c>
      <c r="G651" s="3">
        <v>4019.87</v>
      </c>
      <c r="H651" s="3">
        <v>4162130000</v>
      </c>
      <c r="I651" s="16">
        <f t="shared" si="0"/>
        <v>1.1755774236888511E-2</v>
      </c>
      <c r="J651" s="16">
        <f t="shared" si="1"/>
        <v>2.9624551076959045</v>
      </c>
      <c r="K651" s="16">
        <f>JNJ!D650</f>
        <v>-9.291542903318014E-3</v>
      </c>
      <c r="L651" s="16">
        <f>JNJ!E650</f>
        <v>-2.3414688116361395</v>
      </c>
      <c r="M651" s="16">
        <f>CSX!D650</f>
        <v>8.6739347396647473E-3</v>
      </c>
      <c r="N651" s="16">
        <f>CSX!E650</f>
        <v>2.1858315543955165</v>
      </c>
      <c r="O651" s="16">
        <f>'Q6'!C663/252</f>
        <v>7.9365079365079366E-7</v>
      </c>
      <c r="P651" s="16">
        <f t="shared" si="2"/>
        <v>-9.2923365541116645E-3</v>
      </c>
      <c r="Q651" s="16">
        <f t="shared" si="3"/>
        <v>8.6731410888710968E-3</v>
      </c>
      <c r="R651" s="16">
        <f t="shared" si="4"/>
        <v>1.175498058609486E-2</v>
      </c>
      <c r="S651" s="16"/>
    </row>
    <row r="652" spans="2:19" ht="15.75" customHeight="1">
      <c r="B652" s="3" t="s">
        <v>766</v>
      </c>
      <c r="C652" s="3">
        <v>4034.44</v>
      </c>
      <c r="D652" s="3">
        <v>4083.42</v>
      </c>
      <c r="E652" s="3">
        <v>4034.44</v>
      </c>
      <c r="F652" s="3">
        <v>4077.91</v>
      </c>
      <c r="G652" s="3">
        <v>4077.91</v>
      </c>
      <c r="H652" s="3">
        <v>4005030000</v>
      </c>
      <c r="I652" s="16">
        <f t="shared" si="0"/>
        <v>1.4335038467166317E-2</v>
      </c>
      <c r="J652" s="16">
        <f t="shared" si="1"/>
        <v>3.6124296937259119</v>
      </c>
      <c r="K652" s="16">
        <f>JNJ!D651</f>
        <v>3.6780675096176221E-3</v>
      </c>
      <c r="L652" s="16">
        <f>JNJ!E651</f>
        <v>0.92687301242364073</v>
      </c>
      <c r="M652" s="16">
        <f>CSX!D651</f>
        <v>1.3379394130068722E-2</v>
      </c>
      <c r="N652" s="16">
        <f>CSX!E651</f>
        <v>3.3716073207773181</v>
      </c>
      <c r="O652" s="16">
        <f>'Q6'!C664/252</f>
        <v>7.9365079365079366E-7</v>
      </c>
      <c r="P652" s="16">
        <f t="shared" si="2"/>
        <v>3.6772738588239711E-3</v>
      </c>
      <c r="Q652" s="16">
        <f t="shared" si="3"/>
        <v>1.3378600479275072E-2</v>
      </c>
      <c r="R652" s="16">
        <f t="shared" si="4"/>
        <v>1.4334244816372667E-2</v>
      </c>
      <c r="S652" s="16"/>
    </row>
    <row r="653" spans="2:19" ht="15.75" customHeight="1">
      <c r="B653" s="3" t="s">
        <v>767</v>
      </c>
      <c r="C653" s="3">
        <v>4075.57</v>
      </c>
      <c r="D653" s="3">
        <v>4086.23</v>
      </c>
      <c r="E653" s="3">
        <v>4068.14</v>
      </c>
      <c r="F653" s="3">
        <v>4073.94</v>
      </c>
      <c r="G653" s="3">
        <v>4073.94</v>
      </c>
      <c r="H653" s="3">
        <v>4081270000</v>
      </c>
      <c r="I653" s="16">
        <f t="shared" si="0"/>
        <v>-9.7401211108184122E-4</v>
      </c>
      <c r="J653" s="16">
        <f t="shared" si="1"/>
        <v>-0.24545105199262399</v>
      </c>
      <c r="K653" s="16">
        <f>JNJ!D652</f>
        <v>-2.4481198048825634E-4</v>
      </c>
      <c r="L653" s="16">
        <f>JNJ!E652</f>
        <v>-6.1692619083040599E-2</v>
      </c>
      <c r="M653" s="16">
        <f>CSX!D652</f>
        <v>-1.4922819207417209E-2</v>
      </c>
      <c r="N653" s="16">
        <f>CSX!E652</f>
        <v>-3.7605504402691365</v>
      </c>
      <c r="O653" s="16">
        <f>'Q6'!C665/252</f>
        <v>7.9365079365079366E-7</v>
      </c>
      <c r="P653" s="16">
        <f t="shared" si="2"/>
        <v>-2.4560563128190715E-4</v>
      </c>
      <c r="Q653" s="16">
        <f t="shared" si="3"/>
        <v>-1.4923612858210859E-2</v>
      </c>
      <c r="R653" s="16">
        <f t="shared" si="4"/>
        <v>-9.7480576187549198E-4</v>
      </c>
      <c r="S653" s="16"/>
    </row>
    <row r="654" spans="2:19" ht="15.75" customHeight="1">
      <c r="B654" s="3" t="s">
        <v>768</v>
      </c>
      <c r="C654" s="3">
        <v>4074.29</v>
      </c>
      <c r="D654" s="3">
        <v>4083.13</v>
      </c>
      <c r="E654" s="3">
        <v>4068.31</v>
      </c>
      <c r="F654" s="3">
        <v>4079.95</v>
      </c>
      <c r="G654" s="3">
        <v>4079.95</v>
      </c>
      <c r="H654" s="3">
        <v>4120810000</v>
      </c>
      <c r="I654" s="16">
        <f t="shared" si="0"/>
        <v>1.4741432833555816E-3</v>
      </c>
      <c r="J654" s="16">
        <f t="shared" si="1"/>
        <v>0.37148410740560656</v>
      </c>
      <c r="K654" s="16">
        <f>JNJ!D653</f>
        <v>1.3455680468696081E-3</v>
      </c>
      <c r="L654" s="16">
        <f>JNJ!E653</f>
        <v>0.33908314781114124</v>
      </c>
      <c r="M654" s="16">
        <f>CSX!D653</f>
        <v>-1.6487413972408962E-3</v>
      </c>
      <c r="N654" s="16">
        <f>CSX!E653</f>
        <v>-0.41548283210470582</v>
      </c>
      <c r="O654" s="16">
        <f>'Q6'!C666/252</f>
        <v>1.1904761904761904E-6</v>
      </c>
      <c r="P654" s="16">
        <f t="shared" si="2"/>
        <v>1.3443775706791319E-3</v>
      </c>
      <c r="Q654" s="16">
        <f t="shared" si="3"/>
        <v>-1.6499318734313725E-3</v>
      </c>
      <c r="R654" s="16">
        <f t="shared" si="4"/>
        <v>1.4729528071651054E-3</v>
      </c>
      <c r="S654" s="16"/>
    </row>
    <row r="655" spans="2:19" ht="15.75" customHeight="1">
      <c r="B655" s="3" t="s">
        <v>769</v>
      </c>
      <c r="C655" s="3">
        <v>4089.95</v>
      </c>
      <c r="D655" s="3">
        <v>4098.1899999999996</v>
      </c>
      <c r="E655" s="3">
        <v>4082.54</v>
      </c>
      <c r="F655" s="3">
        <v>4097.17</v>
      </c>
      <c r="G655" s="3">
        <v>4097.17</v>
      </c>
      <c r="H655" s="3">
        <v>3907100000</v>
      </c>
      <c r="I655" s="16">
        <f t="shared" si="0"/>
        <v>4.2117580408072355E-3</v>
      </c>
      <c r="J655" s="16">
        <f t="shared" si="1"/>
        <v>1.0613630262834233</v>
      </c>
      <c r="K655" s="16">
        <f>JNJ!D654</f>
        <v>-3.9193515419542633E-3</v>
      </c>
      <c r="L655" s="16">
        <f>JNJ!E654</f>
        <v>-0.98767658857247431</v>
      </c>
      <c r="M655" s="16">
        <f>CSX!D654</f>
        <v>-4.8597964461501312E-3</v>
      </c>
      <c r="N655" s="16">
        <f>CSX!E654</f>
        <v>-1.224668704429833</v>
      </c>
      <c r="O655" s="16">
        <f>'Q6'!C667/252</f>
        <v>7.9365079365079366E-7</v>
      </c>
      <c r="P655" s="16">
        <f t="shared" si="2"/>
        <v>-3.9201451927479139E-3</v>
      </c>
      <c r="Q655" s="16">
        <f t="shared" si="3"/>
        <v>-4.8605900969437817E-3</v>
      </c>
      <c r="R655" s="16">
        <f t="shared" si="4"/>
        <v>4.210964390013585E-3</v>
      </c>
      <c r="S655" s="16"/>
    </row>
    <row r="656" spans="2:19" ht="15.75" customHeight="1">
      <c r="B656" s="3" t="s">
        <v>770</v>
      </c>
      <c r="C656" s="3">
        <v>4096.1099999999997</v>
      </c>
      <c r="D656" s="3">
        <v>4129.4799999999996</v>
      </c>
      <c r="E656" s="3">
        <v>4095.51</v>
      </c>
      <c r="F656" s="3">
        <v>4128.8</v>
      </c>
      <c r="G656" s="3">
        <v>4128.8</v>
      </c>
      <c r="H656" s="3">
        <v>3640390000</v>
      </c>
      <c r="I656" s="16">
        <f t="shared" si="0"/>
        <v>7.6903163725556868E-3</v>
      </c>
      <c r="J656" s="16">
        <f t="shared" si="1"/>
        <v>1.9379597258840331</v>
      </c>
      <c r="K656" s="16">
        <f>JNJ!D655</f>
        <v>-1.0610172763690673E-2</v>
      </c>
      <c r="L656" s="16">
        <f>JNJ!E655</f>
        <v>-2.6737635364500494</v>
      </c>
      <c r="M656" s="16">
        <f>CSX!D655</f>
        <v>1.858664102433838E-2</v>
      </c>
      <c r="N656" s="16">
        <f>CSX!E655</f>
        <v>4.6838335381332712</v>
      </c>
      <c r="O656" s="16">
        <f>'Q6'!C668/252</f>
        <v>7.9365079365079366E-7</v>
      </c>
      <c r="P656" s="16">
        <f t="shared" si="2"/>
        <v>-1.0610966414484323E-2</v>
      </c>
      <c r="Q656" s="16">
        <f t="shared" si="3"/>
        <v>1.8585847373544729E-2</v>
      </c>
      <c r="R656" s="16">
        <f t="shared" si="4"/>
        <v>7.6895227217620363E-3</v>
      </c>
      <c r="S656" s="16"/>
    </row>
    <row r="657" spans="2:19" ht="15.75" customHeight="1">
      <c r="B657" s="3" t="s">
        <v>771</v>
      </c>
      <c r="C657" s="3">
        <v>4124.71</v>
      </c>
      <c r="D657" s="3">
        <v>4131.76</v>
      </c>
      <c r="E657" s="3">
        <v>4114.82</v>
      </c>
      <c r="F657" s="3">
        <v>4127.99</v>
      </c>
      <c r="G657" s="3">
        <v>4127.99</v>
      </c>
      <c r="H657" s="3">
        <v>3588900000</v>
      </c>
      <c r="I657" s="16">
        <f t="shared" si="0"/>
        <v>-1.9620215667317165E-4</v>
      </c>
      <c r="J657" s="16">
        <f t="shared" si="1"/>
        <v>-4.9442943481639252E-2</v>
      </c>
      <c r="K657" s="16">
        <f>JNJ!D656</f>
        <v>2.4157809967151581E-3</v>
      </c>
      <c r="L657" s="16">
        <f>JNJ!E656</f>
        <v>0.60877681117221982</v>
      </c>
      <c r="M657" s="16">
        <f>CSX!D656</f>
        <v>3.2503635114998078E-3</v>
      </c>
      <c r="N657" s="16">
        <f>CSX!E656</f>
        <v>0.81909160489795152</v>
      </c>
      <c r="O657" s="16">
        <f>'Q6'!C669/252</f>
        <v>7.9365079365079366E-7</v>
      </c>
      <c r="P657" s="16">
        <f t="shared" si="2"/>
        <v>2.4149873459215071E-3</v>
      </c>
      <c r="Q657" s="16">
        <f t="shared" si="3"/>
        <v>3.2495698607061568E-3</v>
      </c>
      <c r="R657" s="16">
        <f t="shared" si="4"/>
        <v>-1.9699580746682243E-4</v>
      </c>
      <c r="S657" s="16"/>
    </row>
    <row r="658" spans="2:19" ht="15.75" customHeight="1">
      <c r="B658" s="3" t="s">
        <v>772</v>
      </c>
      <c r="C658" s="3">
        <v>4130.1000000000004</v>
      </c>
      <c r="D658" s="3">
        <v>4148</v>
      </c>
      <c r="E658" s="3">
        <v>4124.43</v>
      </c>
      <c r="F658" s="3">
        <v>4141.59</v>
      </c>
      <c r="G658" s="3">
        <v>4141.59</v>
      </c>
      <c r="H658" s="3">
        <v>3734720000</v>
      </c>
      <c r="I658" s="16">
        <f t="shared" si="0"/>
        <v>3.289166381145364E-3</v>
      </c>
      <c r="J658" s="16">
        <f t="shared" si="1"/>
        <v>0.82886992804863169</v>
      </c>
      <c r="K658" s="16">
        <f>JNJ!D657</f>
        <v>-1.3453114010435807E-2</v>
      </c>
      <c r="L658" s="16">
        <f>JNJ!E657</f>
        <v>-3.3901847306298234</v>
      </c>
      <c r="M658" s="16">
        <f>CSX!D657</f>
        <v>-8.2481249262002961E-3</v>
      </c>
      <c r="N658" s="16">
        <f>CSX!E657</f>
        <v>-2.0785274814024746</v>
      </c>
      <c r="O658" s="16">
        <f>'Q6'!C670/252</f>
        <v>3.9682539682539683E-7</v>
      </c>
      <c r="P658" s="16">
        <f t="shared" si="2"/>
        <v>-1.3453510835832632E-2</v>
      </c>
      <c r="Q658" s="16">
        <f t="shared" si="3"/>
        <v>-8.2485217515971213E-3</v>
      </c>
      <c r="R658" s="16">
        <f t="shared" si="4"/>
        <v>3.2887695557485387E-3</v>
      </c>
      <c r="S658" s="16"/>
    </row>
    <row r="659" spans="2:19" ht="15.75" customHeight="1">
      <c r="B659" s="3" t="s">
        <v>773</v>
      </c>
      <c r="C659" s="3">
        <v>4141.58</v>
      </c>
      <c r="D659" s="3">
        <v>4151.6899999999996</v>
      </c>
      <c r="E659" s="3">
        <v>4120.87</v>
      </c>
      <c r="F659" s="3">
        <v>4124.66</v>
      </c>
      <c r="G659" s="3">
        <v>4124.66</v>
      </c>
      <c r="H659" s="3">
        <v>3985350000</v>
      </c>
      <c r="I659" s="16">
        <f t="shared" si="0"/>
        <v>-4.0961799296970009E-3</v>
      </c>
      <c r="J659" s="16">
        <f t="shared" si="1"/>
        <v>-1.0322373422836442</v>
      </c>
      <c r="K659" s="16">
        <f>JNJ!D658</f>
        <v>2.7549710012549859E-3</v>
      </c>
      <c r="L659" s="16">
        <f>JNJ!E658</f>
        <v>0.69425269231625641</v>
      </c>
      <c r="M659" s="16">
        <f>CSX!D658</f>
        <v>5.7095578280469007E-3</v>
      </c>
      <c r="N659" s="16">
        <f>CSX!E658</f>
        <v>1.438808572667819</v>
      </c>
      <c r="O659" s="16">
        <f>'Q6'!C671/252</f>
        <v>3.9682539682539683E-7</v>
      </c>
      <c r="P659" s="16">
        <f t="shared" si="2"/>
        <v>2.7545741758581606E-3</v>
      </c>
      <c r="Q659" s="16">
        <f t="shared" si="3"/>
        <v>5.7091610026500754E-3</v>
      </c>
      <c r="R659" s="16">
        <f t="shared" si="4"/>
        <v>-4.0965767550938262E-3</v>
      </c>
      <c r="S659" s="16"/>
    </row>
    <row r="660" spans="2:19" ht="15.75" customHeight="1">
      <c r="B660" s="3" t="s">
        <v>774</v>
      </c>
      <c r="C660" s="3">
        <v>4139.76</v>
      </c>
      <c r="D660" s="3">
        <v>4173.49</v>
      </c>
      <c r="E660" s="3">
        <v>4139.76</v>
      </c>
      <c r="F660" s="3">
        <v>4170.42</v>
      </c>
      <c r="G660" s="3">
        <v>4170.42</v>
      </c>
      <c r="H660" s="3">
        <v>4033420000</v>
      </c>
      <c r="I660" s="16">
        <f t="shared" si="0"/>
        <v>1.1033158016154329E-2</v>
      </c>
      <c r="J660" s="16">
        <f t="shared" si="1"/>
        <v>2.7803558200708909</v>
      </c>
      <c r="K660" s="16">
        <f>JNJ!D659</f>
        <v>2.9347089334878142E-3</v>
      </c>
      <c r="L660" s="16">
        <f>JNJ!E659</f>
        <v>0.73954665123892915</v>
      </c>
      <c r="M660" s="16">
        <f>CSX!D659</f>
        <v>5.171961199058767E-3</v>
      </c>
      <c r="N660" s="16">
        <f>CSX!E659</f>
        <v>1.3033342221628093</v>
      </c>
      <c r="O660" s="16">
        <f>'Q6'!C672/252</f>
        <v>0</v>
      </c>
      <c r="P660" s="16">
        <f t="shared" si="2"/>
        <v>2.9347089334878142E-3</v>
      </c>
      <c r="Q660" s="16">
        <f t="shared" si="3"/>
        <v>5.171961199058767E-3</v>
      </c>
      <c r="R660" s="16">
        <f t="shared" si="4"/>
        <v>1.1033158016154329E-2</v>
      </c>
      <c r="S660" s="16"/>
    </row>
    <row r="661" spans="2:19" ht="15.75" customHeight="1">
      <c r="B661" s="3" t="s">
        <v>775</v>
      </c>
      <c r="C661" s="3">
        <v>4174.1400000000003</v>
      </c>
      <c r="D661" s="3">
        <v>4191.3100000000004</v>
      </c>
      <c r="E661" s="3">
        <v>4170.75</v>
      </c>
      <c r="F661" s="3">
        <v>4185.47</v>
      </c>
      <c r="G661" s="3">
        <v>4185.47</v>
      </c>
      <c r="H661" s="3">
        <v>4163820000</v>
      </c>
      <c r="I661" s="16">
        <f t="shared" si="0"/>
        <v>3.6022533265398387E-3</v>
      </c>
      <c r="J661" s="16">
        <f t="shared" si="1"/>
        <v>0.90776783828803931</v>
      </c>
      <c r="K661" s="16">
        <f>JNJ!D660</f>
        <v>1.146832478029778E-2</v>
      </c>
      <c r="L661" s="16">
        <f>JNJ!E660</f>
        <v>2.8900178446350404</v>
      </c>
      <c r="M661" s="16">
        <f>CSX!D660</f>
        <v>-2.3291722936518446E-3</v>
      </c>
      <c r="N661" s="16">
        <f>CSX!E660</f>
        <v>-0.58695141800026485</v>
      </c>
      <c r="O661" s="16">
        <f>'Q6'!C673/252</f>
        <v>7.9365079365079366E-7</v>
      </c>
      <c r="P661" s="16">
        <f t="shared" si="2"/>
        <v>1.1467531129504129E-2</v>
      </c>
      <c r="Q661" s="16">
        <f t="shared" si="3"/>
        <v>-2.3299659444454956E-3</v>
      </c>
      <c r="R661" s="16">
        <f t="shared" si="4"/>
        <v>3.6014596757461877E-3</v>
      </c>
      <c r="S661" s="16"/>
    </row>
    <row r="662" spans="2:19" ht="15.75" customHeight="1">
      <c r="B662" s="3" t="s">
        <v>776</v>
      </c>
      <c r="C662" s="3">
        <v>4179.8</v>
      </c>
      <c r="D662" s="3">
        <v>4180.8100000000004</v>
      </c>
      <c r="E662" s="3">
        <v>4150.47</v>
      </c>
      <c r="F662" s="3">
        <v>4163.26</v>
      </c>
      <c r="G662" s="3">
        <v>4163.26</v>
      </c>
      <c r="H662" s="3">
        <v>3810290000</v>
      </c>
      <c r="I662" s="16">
        <f t="shared" si="0"/>
        <v>-5.3205822668759327E-3</v>
      </c>
      <c r="J662" s="16">
        <f t="shared" si="1"/>
        <v>-1.3407867312527351</v>
      </c>
      <c r="K662" s="16">
        <f>JNJ!D661</f>
        <v>2.7698176666268223E-3</v>
      </c>
      <c r="L662" s="16">
        <f>JNJ!E661</f>
        <v>0.69799405198995923</v>
      </c>
      <c r="M662" s="16">
        <f>CSX!D661</f>
        <v>7.0927165921720939E-4</v>
      </c>
      <c r="N662" s="16">
        <f>CSX!E661</f>
        <v>0.17873645812273678</v>
      </c>
      <c r="O662" s="16">
        <f>'Q6'!C674/252</f>
        <v>3.9682539682539683E-7</v>
      </c>
      <c r="P662" s="16">
        <f t="shared" si="2"/>
        <v>2.769420841229997E-3</v>
      </c>
      <c r="Q662" s="16">
        <f t="shared" si="3"/>
        <v>7.0887483382038401E-4</v>
      </c>
      <c r="R662" s="16">
        <f t="shared" si="4"/>
        <v>-5.320979092272758E-3</v>
      </c>
      <c r="S662" s="16"/>
    </row>
    <row r="663" spans="2:19" ht="15.75" customHeight="1">
      <c r="B663" s="3" t="s">
        <v>777</v>
      </c>
      <c r="C663" s="3">
        <v>4159.18</v>
      </c>
      <c r="D663" s="3">
        <v>4159.18</v>
      </c>
      <c r="E663" s="3">
        <v>4118.38</v>
      </c>
      <c r="F663" s="3">
        <v>4134.9399999999996</v>
      </c>
      <c r="G663" s="3">
        <v>4134.9399999999996</v>
      </c>
      <c r="H663" s="3">
        <v>4342650000</v>
      </c>
      <c r="I663" s="16">
        <f t="shared" si="0"/>
        <v>-6.8256031307080047E-3</v>
      </c>
      <c r="J663" s="16">
        <f t="shared" si="1"/>
        <v>-1.7200519889384172</v>
      </c>
      <c r="K663" s="16">
        <f>JNJ!D662</f>
        <v>2.3028488782453893E-2</v>
      </c>
      <c r="L663" s="16">
        <f>JNJ!E662</f>
        <v>5.8031791731783811</v>
      </c>
      <c r="M663" s="16">
        <f>CSX!D662</f>
        <v>-2.6374803809893418E-3</v>
      </c>
      <c r="N663" s="16">
        <f>CSX!E662</f>
        <v>-0.66464505600931412</v>
      </c>
      <c r="O663" s="16">
        <f>'Q6'!C675/252</f>
        <v>7.9365079365079366E-7</v>
      </c>
      <c r="P663" s="16">
        <f t="shared" si="2"/>
        <v>2.3027695131660243E-2</v>
      </c>
      <c r="Q663" s="16">
        <f t="shared" si="3"/>
        <v>-2.6382740317829928E-3</v>
      </c>
      <c r="R663" s="16">
        <f t="shared" si="4"/>
        <v>-6.8263967815016553E-3</v>
      </c>
      <c r="S663" s="16"/>
    </row>
    <row r="664" spans="2:19" ht="15.75" customHeight="1">
      <c r="B664" s="3" t="s">
        <v>778</v>
      </c>
      <c r="C664" s="3">
        <v>4128.42</v>
      </c>
      <c r="D664" s="3">
        <v>4175.0200000000004</v>
      </c>
      <c r="E664" s="3">
        <v>4126.3500000000004</v>
      </c>
      <c r="F664" s="3">
        <v>4173.42</v>
      </c>
      <c r="G664" s="3">
        <v>4173.42</v>
      </c>
      <c r="H664" s="3">
        <v>3887250000</v>
      </c>
      <c r="I664" s="16">
        <f t="shared" si="0"/>
        <v>9.2630254691135495E-3</v>
      </c>
      <c r="J664" s="16">
        <f t="shared" si="1"/>
        <v>2.3342824182166146</v>
      </c>
      <c r="K664" s="16">
        <f>JNJ!D663</f>
        <v>6.6062242613342871E-4</v>
      </c>
      <c r="L664" s="16">
        <f>JNJ!E663</f>
        <v>0.16647685138562404</v>
      </c>
      <c r="M664" s="16">
        <f>CSX!D663</f>
        <v>4.2165970392616346E-2</v>
      </c>
      <c r="N664" s="16">
        <f>CSX!E663</f>
        <v>10.62582453893932</v>
      </c>
      <c r="O664" s="16">
        <f>'Q6'!C676/252</f>
        <v>3.9682539682539683E-7</v>
      </c>
      <c r="P664" s="16">
        <f t="shared" si="2"/>
        <v>6.6022560073660333E-4</v>
      </c>
      <c r="Q664" s="16">
        <f t="shared" si="3"/>
        <v>4.2165573567219519E-2</v>
      </c>
      <c r="R664" s="16">
        <f t="shared" si="4"/>
        <v>9.2626286437167242E-3</v>
      </c>
      <c r="S664" s="16"/>
    </row>
    <row r="665" spans="2:19" ht="15.75" customHeight="1">
      <c r="B665" s="3" t="s">
        <v>779</v>
      </c>
      <c r="C665" s="3">
        <v>4170.46</v>
      </c>
      <c r="D665" s="3">
        <v>4179.57</v>
      </c>
      <c r="E665" s="3">
        <v>4123.6899999999996</v>
      </c>
      <c r="F665" s="3">
        <v>4134.9799999999996</v>
      </c>
      <c r="G665" s="3">
        <v>4134.9799999999996</v>
      </c>
      <c r="H665" s="3">
        <v>4245140000</v>
      </c>
      <c r="I665" s="16">
        <f t="shared" si="0"/>
        <v>-9.2533518567931589E-3</v>
      </c>
      <c r="J665" s="16">
        <f t="shared" si="1"/>
        <v>-2.3318446679118758</v>
      </c>
      <c r="K665" s="16">
        <f>JNJ!D664</f>
        <v>-8.4997698043570973E-3</v>
      </c>
      <c r="L665" s="16">
        <f>JNJ!E664</f>
        <v>-2.1419419906979886</v>
      </c>
      <c r="M665" s="16">
        <f>CSX!D664</f>
        <v>-8.5082637779688997E-3</v>
      </c>
      <c r="N665" s="16">
        <f>CSX!E664</f>
        <v>-2.1440824720481628</v>
      </c>
      <c r="O665" s="16">
        <f>'Q6'!C677/252</f>
        <v>3.9682539682539683E-7</v>
      </c>
      <c r="P665" s="16">
        <f t="shared" si="2"/>
        <v>-8.5001666297539226E-3</v>
      </c>
      <c r="Q665" s="16">
        <f t="shared" si="3"/>
        <v>-8.5086606033657249E-3</v>
      </c>
      <c r="R665" s="16">
        <f t="shared" si="4"/>
        <v>-9.2537486821899842E-3</v>
      </c>
      <c r="S665" s="16"/>
    </row>
    <row r="666" spans="2:19" ht="15.75" customHeight="1">
      <c r="B666" s="3" t="s">
        <v>780</v>
      </c>
      <c r="C666" s="3">
        <v>4138.78</v>
      </c>
      <c r="D666" s="3">
        <v>4194.17</v>
      </c>
      <c r="E666" s="3">
        <v>4138.78</v>
      </c>
      <c r="F666" s="3">
        <v>4180.17</v>
      </c>
      <c r="G666" s="3">
        <v>4180.17</v>
      </c>
      <c r="H666" s="3">
        <v>3569880000</v>
      </c>
      <c r="I666" s="16">
        <f t="shared" si="0"/>
        <v>1.0869423861541933E-2</v>
      </c>
      <c r="J666" s="16">
        <f t="shared" si="1"/>
        <v>2.7390948131085673</v>
      </c>
      <c r="K666" s="16">
        <f>JNJ!D665</f>
        <v>2.0562293320729192E-3</v>
      </c>
      <c r="L666" s="16">
        <f>JNJ!E665</f>
        <v>0.51816979168237565</v>
      </c>
      <c r="M666" s="16">
        <f>CSX!D665</f>
        <v>1.2589828304811682E-2</v>
      </c>
      <c r="N666" s="16">
        <f>CSX!E665</f>
        <v>3.1726367328125438</v>
      </c>
      <c r="O666" s="16">
        <f>'Q6'!C678/252</f>
        <v>3.9682539682539683E-7</v>
      </c>
      <c r="P666" s="16">
        <f t="shared" si="2"/>
        <v>2.0558325066760939E-3</v>
      </c>
      <c r="Q666" s="16">
        <f t="shared" si="3"/>
        <v>1.2589431479414857E-2</v>
      </c>
      <c r="R666" s="16">
        <f t="shared" si="4"/>
        <v>1.0869027036145108E-2</v>
      </c>
      <c r="S666" s="16"/>
    </row>
    <row r="667" spans="2:19" ht="15.75" customHeight="1">
      <c r="B667" s="3" t="s">
        <v>781</v>
      </c>
      <c r="C667" s="3">
        <v>4185.03</v>
      </c>
      <c r="D667" s="3">
        <v>4194.1899999999996</v>
      </c>
      <c r="E667" s="3">
        <v>4182.3599999999997</v>
      </c>
      <c r="F667" s="3">
        <v>4187.62</v>
      </c>
      <c r="G667" s="3">
        <v>4187.62</v>
      </c>
      <c r="H667" s="3">
        <v>3748320000</v>
      </c>
      <c r="I667" s="16">
        <f t="shared" si="0"/>
        <v>1.7806378908788009E-3</v>
      </c>
      <c r="J667" s="16">
        <f t="shared" si="1"/>
        <v>0.44872074850145782</v>
      </c>
      <c r="K667" s="16">
        <f>JNJ!D666</f>
        <v>-8.494235546403231E-3</v>
      </c>
      <c r="L667" s="16">
        <f>JNJ!E666</f>
        <v>-2.140547357693614</v>
      </c>
      <c r="M667" s="16">
        <f>CSX!D666</f>
        <v>-7.6913134504591699E-3</v>
      </c>
      <c r="N667" s="16">
        <f>CSX!E666</f>
        <v>-1.9382109895157109</v>
      </c>
      <c r="O667" s="16">
        <f>'Q6'!C679/252</f>
        <v>3.9682539682539683E-7</v>
      </c>
      <c r="P667" s="16">
        <f t="shared" si="2"/>
        <v>-8.4946323718000562E-3</v>
      </c>
      <c r="Q667" s="16">
        <f t="shared" si="3"/>
        <v>-7.6917102758559952E-3</v>
      </c>
      <c r="R667" s="16">
        <f t="shared" si="4"/>
        <v>1.7802410654819754E-3</v>
      </c>
      <c r="S667" s="16"/>
    </row>
    <row r="668" spans="2:19" ht="15.75" customHeight="1">
      <c r="B668" s="3" t="s">
        <v>782</v>
      </c>
      <c r="C668" s="3">
        <v>4188.25</v>
      </c>
      <c r="D668" s="3">
        <v>4193.3500000000004</v>
      </c>
      <c r="E668" s="3">
        <v>4176.22</v>
      </c>
      <c r="F668" s="3">
        <v>4186.72</v>
      </c>
      <c r="G668" s="3">
        <v>4186.72</v>
      </c>
      <c r="H668" s="3">
        <v>3710700000</v>
      </c>
      <c r="I668" s="16">
        <f t="shared" si="0"/>
        <v>-2.1494231269923608E-4</v>
      </c>
      <c r="J668" s="16">
        <f t="shared" si="1"/>
        <v>-5.4165462800207495E-2</v>
      </c>
      <c r="K668" s="16">
        <f>JNJ!D667</f>
        <v>-5.7439811247620987E-3</v>
      </c>
      <c r="L668" s="16">
        <f>JNJ!E667</f>
        <v>-1.4474832434400489</v>
      </c>
      <c r="M668" s="16">
        <f>CSX!D667</f>
        <v>-3.916714214759527E-3</v>
      </c>
      <c r="N668" s="16">
        <f>CSX!E667</f>
        <v>-0.98701198211940078</v>
      </c>
      <c r="O668" s="16">
        <f>'Q6'!C680/252</f>
        <v>7.9365079365079366E-7</v>
      </c>
      <c r="P668" s="16">
        <f t="shared" si="2"/>
        <v>-5.7447747755557492E-3</v>
      </c>
      <c r="Q668" s="16">
        <f t="shared" si="3"/>
        <v>-3.9175078655531775E-3</v>
      </c>
      <c r="R668" s="16">
        <f t="shared" si="4"/>
        <v>-2.1573596349288687E-4</v>
      </c>
      <c r="S668" s="16"/>
    </row>
    <row r="669" spans="2:19" ht="15.75" customHeight="1">
      <c r="B669" s="3" t="s">
        <v>783</v>
      </c>
      <c r="C669" s="3">
        <v>4185.1400000000003</v>
      </c>
      <c r="D669" s="3">
        <v>4201.53</v>
      </c>
      <c r="E669" s="3">
        <v>4181.78</v>
      </c>
      <c r="F669" s="3">
        <v>4183.18</v>
      </c>
      <c r="G669" s="3">
        <v>4183.18</v>
      </c>
      <c r="H669" s="3">
        <v>3787360000</v>
      </c>
      <c r="I669" s="16">
        <f t="shared" si="0"/>
        <v>-8.4588829283031668E-4</v>
      </c>
      <c r="J669" s="16">
        <f t="shared" si="1"/>
        <v>-0.2131638497932398</v>
      </c>
      <c r="K669" s="16">
        <f>JNJ!D668</f>
        <v>-7.3810460466782702E-3</v>
      </c>
      <c r="L669" s="16">
        <f>JNJ!E668</f>
        <v>-1.8600236037629241</v>
      </c>
      <c r="M669" s="16">
        <f>CSX!D668</f>
        <v>-4.129653485753673E-3</v>
      </c>
      <c r="N669" s="16">
        <f>CSX!E668</f>
        <v>-1.0406726784099256</v>
      </c>
      <c r="O669" s="16">
        <f>'Q6'!C681/252</f>
        <v>3.9682539682539683E-7</v>
      </c>
      <c r="P669" s="16">
        <f t="shared" si="2"/>
        <v>-7.3814428720750955E-3</v>
      </c>
      <c r="Q669" s="16">
        <f t="shared" si="3"/>
        <v>-4.1300503111504983E-3</v>
      </c>
      <c r="R669" s="16">
        <f t="shared" si="4"/>
        <v>-8.4628511822714206E-4</v>
      </c>
      <c r="S669" s="16"/>
    </row>
    <row r="670" spans="2:19" ht="15.75" customHeight="1">
      <c r="B670" s="3" t="s">
        <v>784</v>
      </c>
      <c r="C670" s="3">
        <v>4206.1400000000003</v>
      </c>
      <c r="D670" s="3">
        <v>4218.78</v>
      </c>
      <c r="E670" s="3">
        <v>4176.8100000000004</v>
      </c>
      <c r="F670" s="3">
        <v>4211.47</v>
      </c>
      <c r="G670" s="3">
        <v>4211.47</v>
      </c>
      <c r="H670" s="3">
        <v>4298680000</v>
      </c>
      <c r="I670" s="16">
        <f t="shared" si="0"/>
        <v>6.7400325437081072E-3</v>
      </c>
      <c r="J670" s="16">
        <f t="shared" si="1"/>
        <v>1.6984882010144431</v>
      </c>
      <c r="K670" s="16">
        <f>JNJ!D669</f>
        <v>1.3612414189955119E-2</v>
      </c>
      <c r="L670" s="16">
        <f>JNJ!E669</f>
        <v>3.4303283758686902</v>
      </c>
      <c r="M670" s="16">
        <f>CSX!D669</f>
        <v>-3.0585843589222878E-3</v>
      </c>
      <c r="N670" s="16">
        <f>CSX!E669</f>
        <v>-0.77076325844841653</v>
      </c>
      <c r="O670" s="16">
        <f>'Q6'!C682/252</f>
        <v>3.9682539682539683E-7</v>
      </c>
      <c r="P670" s="16">
        <f t="shared" si="2"/>
        <v>1.3612017364558294E-2</v>
      </c>
      <c r="Q670" s="16">
        <f t="shared" si="3"/>
        <v>-3.058981184319113E-3</v>
      </c>
      <c r="R670" s="16">
        <f t="shared" si="4"/>
        <v>6.7396357183112819E-3</v>
      </c>
      <c r="S670" s="16"/>
    </row>
    <row r="671" spans="2:19" ht="15.75" customHeight="1">
      <c r="B671" s="3" t="s">
        <v>785</v>
      </c>
      <c r="C671" s="3">
        <v>4198.1000000000004</v>
      </c>
      <c r="D671" s="3">
        <v>4198.1000000000004</v>
      </c>
      <c r="E671" s="3">
        <v>4174.8500000000004</v>
      </c>
      <c r="F671" s="3">
        <v>4181.17</v>
      </c>
      <c r="G671" s="3">
        <v>4181.17</v>
      </c>
      <c r="H671" s="3">
        <v>4300880000</v>
      </c>
      <c r="I671" s="16">
        <f t="shared" si="0"/>
        <v>-7.2206437182024286E-3</v>
      </c>
      <c r="J671" s="16">
        <f t="shared" si="1"/>
        <v>-1.8196022169870121</v>
      </c>
      <c r="K671" s="16">
        <f>JNJ!D670</f>
        <v>-8.9929555235239746E-3</v>
      </c>
      <c r="L671" s="16">
        <f>JNJ!E670</f>
        <v>-2.2662247919280416</v>
      </c>
      <c r="M671" s="16">
        <f>CSX!D670</f>
        <v>-4.3580245715920431E-3</v>
      </c>
      <c r="N671" s="16">
        <f>CSX!E670</f>
        <v>-1.0982221920411948</v>
      </c>
      <c r="O671" s="16">
        <f>'Q6'!C683/252</f>
        <v>3.9682539682539683E-7</v>
      </c>
      <c r="P671" s="16">
        <f t="shared" si="2"/>
        <v>-8.9933523489207998E-3</v>
      </c>
      <c r="Q671" s="16">
        <f t="shared" si="3"/>
        <v>-4.3584213969888683E-3</v>
      </c>
      <c r="R671" s="16">
        <f t="shared" si="4"/>
        <v>-7.2210405435992539E-3</v>
      </c>
      <c r="S671" s="16"/>
    </row>
    <row r="672" spans="2:19" ht="15.75" customHeight="1">
      <c r="B672" s="3" t="s">
        <v>786</v>
      </c>
      <c r="C672" s="3">
        <v>4191.9799999999996</v>
      </c>
      <c r="D672" s="3">
        <v>4209.3900000000003</v>
      </c>
      <c r="E672" s="3">
        <v>4188.03</v>
      </c>
      <c r="F672" s="3">
        <v>4192.66</v>
      </c>
      <c r="G672" s="3">
        <v>4192.66</v>
      </c>
      <c r="H672" s="3">
        <v>4070220000</v>
      </c>
      <c r="I672" s="16">
        <f t="shared" si="0"/>
        <v>2.7442656970409606E-3</v>
      </c>
      <c r="J672" s="16">
        <f t="shared" si="1"/>
        <v>0.69155495565432212</v>
      </c>
      <c r="K672" s="16">
        <f>JNJ!D671</f>
        <v>1.5125125325503867E-2</v>
      </c>
      <c r="L672" s="16">
        <f>JNJ!E671</f>
        <v>3.8115315820269742</v>
      </c>
      <c r="M672" s="16">
        <f>CSX!D671</f>
        <v>6.233948249518965E-3</v>
      </c>
      <c r="N672" s="16">
        <f>CSX!E671</f>
        <v>1.5709549588787792</v>
      </c>
      <c r="O672" s="16">
        <f>'Q6'!C684/252</f>
        <v>3.9682539682539683E-7</v>
      </c>
      <c r="P672" s="16">
        <f t="shared" si="2"/>
        <v>1.5124728500107041E-2</v>
      </c>
      <c r="Q672" s="16">
        <f t="shared" si="3"/>
        <v>6.2335514241221397E-3</v>
      </c>
      <c r="R672" s="16">
        <f t="shared" si="4"/>
        <v>2.7438688716441353E-3</v>
      </c>
      <c r="S672" s="16"/>
    </row>
    <row r="673" spans="2:19" ht="15.75" customHeight="1">
      <c r="B673" s="3" t="s">
        <v>787</v>
      </c>
      <c r="C673" s="3">
        <v>4179.04</v>
      </c>
      <c r="D673" s="3">
        <v>4179.04</v>
      </c>
      <c r="E673" s="3">
        <v>4128.59</v>
      </c>
      <c r="F673" s="3">
        <v>4164.66</v>
      </c>
      <c r="G673" s="3">
        <v>4164.66</v>
      </c>
      <c r="H673" s="3">
        <v>4452460000</v>
      </c>
      <c r="I673" s="16">
        <f t="shared" si="0"/>
        <v>-6.7007377404054557E-3</v>
      </c>
      <c r="J673" s="16">
        <f t="shared" si="1"/>
        <v>-1.6885859105821748</v>
      </c>
      <c r="K673" s="16">
        <f>JNJ!D672</f>
        <v>1.5376671723478572E-2</v>
      </c>
      <c r="L673" s="16">
        <f>JNJ!E672</f>
        <v>3.8749212743166002</v>
      </c>
      <c r="M673" s="16">
        <f>CSX!D672</f>
        <v>2.6597455678803324E-3</v>
      </c>
      <c r="N673" s="16">
        <f>CSX!E672</f>
        <v>0.67025588310584372</v>
      </c>
      <c r="O673" s="16">
        <f>'Q6'!C685/252</f>
        <v>7.9365079365079366E-7</v>
      </c>
      <c r="P673" s="16">
        <f t="shared" si="2"/>
        <v>1.5375878072684921E-2</v>
      </c>
      <c r="Q673" s="16">
        <f t="shared" si="3"/>
        <v>2.6589519170866814E-3</v>
      </c>
      <c r="R673" s="16">
        <f t="shared" si="4"/>
        <v>-6.7015313911991062E-3</v>
      </c>
      <c r="S673" s="16"/>
    </row>
    <row r="674" spans="2:19" ht="15.75" customHeight="1">
      <c r="B674" s="3" t="s">
        <v>788</v>
      </c>
      <c r="C674" s="3">
        <v>4177.0600000000004</v>
      </c>
      <c r="D674" s="3">
        <v>4187.72</v>
      </c>
      <c r="E674" s="3">
        <v>4160.9399999999996</v>
      </c>
      <c r="F674" s="3">
        <v>4167.59</v>
      </c>
      <c r="G674" s="3">
        <v>4167.59</v>
      </c>
      <c r="H674" s="3">
        <v>4230920000</v>
      </c>
      <c r="I674" s="16">
        <f t="shared" si="0"/>
        <v>7.0329145687402232E-4</v>
      </c>
      <c r="J674" s="16">
        <f t="shared" si="1"/>
        <v>0.17722944713225364</v>
      </c>
      <c r="K674" s="16">
        <f>JNJ!D673</f>
        <v>-4.1811416021544688E-3</v>
      </c>
      <c r="L674" s="16">
        <f>JNJ!E673</f>
        <v>-1.0536476837429261</v>
      </c>
      <c r="M674" s="16">
        <f>CSX!D673</f>
        <v>-4.4369597175706226E-3</v>
      </c>
      <c r="N674" s="16">
        <f>CSX!E673</f>
        <v>-1.1181138488277969</v>
      </c>
      <c r="O674" s="16">
        <f>'Q6'!C686/252</f>
        <v>3.9682539682539683E-7</v>
      </c>
      <c r="P674" s="16">
        <f t="shared" si="2"/>
        <v>-4.1815384275512941E-3</v>
      </c>
      <c r="Q674" s="16">
        <f t="shared" si="3"/>
        <v>-4.4373565429674479E-3</v>
      </c>
      <c r="R674" s="16">
        <f t="shared" si="4"/>
        <v>7.0289463147719694E-4</v>
      </c>
      <c r="S674" s="16"/>
    </row>
    <row r="675" spans="2:19" ht="15.75" customHeight="1">
      <c r="B675" s="3" t="s">
        <v>789</v>
      </c>
      <c r="C675" s="3">
        <v>4169.1400000000003</v>
      </c>
      <c r="D675" s="3">
        <v>4202.7</v>
      </c>
      <c r="E675" s="3">
        <v>4147.33</v>
      </c>
      <c r="F675" s="3">
        <v>4201.62</v>
      </c>
      <c r="G675" s="3">
        <v>4201.62</v>
      </c>
      <c r="H675" s="3">
        <v>4511000000</v>
      </c>
      <c r="I675" s="16">
        <f t="shared" si="0"/>
        <v>8.1322341159119176E-3</v>
      </c>
      <c r="J675" s="16">
        <f t="shared" si="1"/>
        <v>2.0493229972098033</v>
      </c>
      <c r="K675" s="16">
        <f>JNJ!D674</f>
        <v>4.002361534205261E-3</v>
      </c>
      <c r="L675" s="16">
        <f>JNJ!E674</f>
        <v>1.0085951066197258</v>
      </c>
      <c r="M675" s="16">
        <f>CSX!D674</f>
        <v>1.3349411538835544E-2</v>
      </c>
      <c r="N675" s="16">
        <f>CSX!E674</f>
        <v>3.3640517077865573</v>
      </c>
      <c r="O675" s="16">
        <f>'Q6'!C687/252</f>
        <v>3.9682539682539683E-7</v>
      </c>
      <c r="P675" s="16">
        <f t="shared" si="2"/>
        <v>4.0019647088084358E-3</v>
      </c>
      <c r="Q675" s="16">
        <f t="shared" si="3"/>
        <v>1.3349014713438719E-2</v>
      </c>
      <c r="R675" s="16">
        <f t="shared" si="4"/>
        <v>8.1318372905150923E-3</v>
      </c>
      <c r="S675" s="16"/>
    </row>
    <row r="676" spans="2:19" ht="15.75" customHeight="1">
      <c r="B676" s="3" t="s">
        <v>790</v>
      </c>
      <c r="C676" s="3">
        <v>4210.34</v>
      </c>
      <c r="D676" s="3">
        <v>4238.04</v>
      </c>
      <c r="E676" s="3">
        <v>4201.6400000000003</v>
      </c>
      <c r="F676" s="3">
        <v>4232.6000000000004</v>
      </c>
      <c r="G676" s="3">
        <v>4232.6000000000004</v>
      </c>
      <c r="H676" s="3">
        <v>4016080000</v>
      </c>
      <c r="I676" s="16">
        <f t="shared" si="0"/>
        <v>7.3462962378118236E-3</v>
      </c>
      <c r="J676" s="16">
        <f t="shared" si="1"/>
        <v>1.8512666519285796</v>
      </c>
      <c r="K676" s="16">
        <f>JNJ!D675</f>
        <v>4.5204228111301661E-3</v>
      </c>
      <c r="L676" s="16">
        <f>JNJ!E675</f>
        <v>1.1391465484048018</v>
      </c>
      <c r="M676" s="16">
        <f>CSX!D675</f>
        <v>5.5422383862808195E-3</v>
      </c>
      <c r="N676" s="16">
        <f>CSX!E675</f>
        <v>1.3966440733427665</v>
      </c>
      <c r="O676" s="16">
        <f>'Q6'!C688/252</f>
        <v>0</v>
      </c>
      <c r="P676" s="16">
        <f t="shared" si="2"/>
        <v>4.5204228111301661E-3</v>
      </c>
      <c r="Q676" s="16">
        <f t="shared" si="3"/>
        <v>5.5422383862808195E-3</v>
      </c>
      <c r="R676" s="16">
        <f t="shared" si="4"/>
        <v>7.3462962378118236E-3</v>
      </c>
      <c r="S676" s="16"/>
    </row>
    <row r="677" spans="2:19" ht="15.75" customHeight="1">
      <c r="B677" s="3" t="s">
        <v>791</v>
      </c>
      <c r="C677" s="3">
        <v>4228.29</v>
      </c>
      <c r="D677" s="3">
        <v>4236.3900000000003</v>
      </c>
      <c r="E677" s="3">
        <v>4188.13</v>
      </c>
      <c r="F677" s="3">
        <v>4188.43</v>
      </c>
      <c r="G677" s="3">
        <v>4188.43</v>
      </c>
      <c r="H677" s="3">
        <v>4560700000</v>
      </c>
      <c r="I677" s="16">
        <f t="shared" si="0"/>
        <v>-1.0490499399026396E-2</v>
      </c>
      <c r="J677" s="16">
        <f t="shared" si="1"/>
        <v>-2.6436058485546519</v>
      </c>
      <c r="K677" s="16">
        <f>JNJ!D676</f>
        <v>1.0449758169634848E-2</v>
      </c>
      <c r="L677" s="16">
        <f>JNJ!E676</f>
        <v>2.6333390587479815</v>
      </c>
      <c r="M677" s="16">
        <f>CSX!D676</f>
        <v>2.9089026174249798E-4</v>
      </c>
      <c r="N677" s="16">
        <f>CSX!E676</f>
        <v>7.3304345959109493E-2</v>
      </c>
      <c r="O677" s="16">
        <f>'Q6'!C689/252</f>
        <v>3.9682539682539683E-7</v>
      </c>
      <c r="P677" s="16">
        <f t="shared" si="2"/>
        <v>1.0449361344238023E-2</v>
      </c>
      <c r="Q677" s="16">
        <f t="shared" si="3"/>
        <v>2.9049343634567261E-4</v>
      </c>
      <c r="R677" s="16">
        <f t="shared" si="4"/>
        <v>-1.0490896224423221E-2</v>
      </c>
      <c r="S677" s="16"/>
    </row>
    <row r="678" spans="2:19" ht="15.75" customHeight="1">
      <c r="B678" s="3" t="s">
        <v>792</v>
      </c>
      <c r="C678" s="3">
        <v>4150.34</v>
      </c>
      <c r="D678" s="3">
        <v>4162.04</v>
      </c>
      <c r="E678" s="3">
        <v>4111.53</v>
      </c>
      <c r="F678" s="3">
        <v>4152.1000000000004</v>
      </c>
      <c r="G678" s="3">
        <v>4152.1000000000004</v>
      </c>
      <c r="H678" s="3">
        <v>4870710000</v>
      </c>
      <c r="I678" s="16">
        <f t="shared" si="0"/>
        <v>-8.711731693215893E-3</v>
      </c>
      <c r="J678" s="16">
        <f t="shared" si="1"/>
        <v>-2.1953563866904049</v>
      </c>
      <c r="K678" s="16">
        <f>JNJ!D677</f>
        <v>-8.1970916459363913E-3</v>
      </c>
      <c r="L678" s="16">
        <f>JNJ!E677</f>
        <v>-2.0656670947759705</v>
      </c>
      <c r="M678" s="16">
        <f>CSX!D677</f>
        <v>-1.5828481381861589E-2</v>
      </c>
      <c r="N678" s="16">
        <f>CSX!E677</f>
        <v>-3.9887773082291207</v>
      </c>
      <c r="O678" s="16">
        <f>'Q6'!C690/252</f>
        <v>0</v>
      </c>
      <c r="P678" s="16">
        <f t="shared" si="2"/>
        <v>-8.1970916459363913E-3</v>
      </c>
      <c r="Q678" s="16">
        <f t="shared" si="3"/>
        <v>-1.5828481381861589E-2</v>
      </c>
      <c r="R678" s="16">
        <f t="shared" si="4"/>
        <v>-8.711731693215893E-3</v>
      </c>
      <c r="S678" s="16"/>
    </row>
    <row r="679" spans="2:19" ht="15.75" customHeight="1">
      <c r="B679" s="3" t="s">
        <v>793</v>
      </c>
      <c r="C679" s="3">
        <v>4130.55</v>
      </c>
      <c r="D679" s="3">
        <v>4134.7299999999996</v>
      </c>
      <c r="E679" s="3">
        <v>4056.88</v>
      </c>
      <c r="F679" s="3">
        <v>4063.04</v>
      </c>
      <c r="G679" s="3">
        <v>4063.04</v>
      </c>
      <c r="H679" s="3">
        <v>4733070000</v>
      </c>
      <c r="I679" s="16">
        <f t="shared" si="0"/>
        <v>-2.1682768452684537E-2</v>
      </c>
      <c r="J679" s="16">
        <f t="shared" si="1"/>
        <v>-5.4640576500765032</v>
      </c>
      <c r="K679" s="16">
        <f>JNJ!D678</f>
        <v>-4.0346317490467147E-3</v>
      </c>
      <c r="L679" s="16">
        <f>JNJ!E678</f>
        <v>-1.0167272007597721</v>
      </c>
      <c r="M679" s="16">
        <f>CSX!D678</f>
        <v>-1.8889130212841967E-2</v>
      </c>
      <c r="N679" s="16">
        <f>CSX!E678</f>
        <v>-4.7600608136361755</v>
      </c>
      <c r="O679" s="16">
        <f>'Q6'!C691/252</f>
        <v>0</v>
      </c>
      <c r="P679" s="16">
        <f t="shared" si="2"/>
        <v>-4.0346317490467147E-3</v>
      </c>
      <c r="Q679" s="16">
        <f t="shared" si="3"/>
        <v>-1.8889130212841967E-2</v>
      </c>
      <c r="R679" s="16">
        <f t="shared" si="4"/>
        <v>-2.1682768452684537E-2</v>
      </c>
      <c r="S679" s="16"/>
    </row>
    <row r="680" spans="2:19" ht="15.75" customHeight="1">
      <c r="B680" s="3" t="s">
        <v>794</v>
      </c>
      <c r="C680" s="3">
        <v>4074.99</v>
      </c>
      <c r="D680" s="3">
        <v>4131.58</v>
      </c>
      <c r="E680" s="3">
        <v>4074.99</v>
      </c>
      <c r="F680" s="3">
        <v>4112.5</v>
      </c>
      <c r="G680" s="3">
        <v>4112.5</v>
      </c>
      <c r="H680" s="3">
        <v>4779540000</v>
      </c>
      <c r="I680" s="16">
        <f t="shared" si="0"/>
        <v>1.2099654192200689E-2</v>
      </c>
      <c r="J680" s="16">
        <f t="shared" si="1"/>
        <v>3.0491128564345735</v>
      </c>
      <c r="K680" s="16">
        <f>JNJ!D679</f>
        <v>1.0409584988088574E-2</v>
      </c>
      <c r="L680" s="16">
        <f>JNJ!E679</f>
        <v>2.6232154169983208</v>
      </c>
      <c r="M680" s="16">
        <f>CSX!D679</f>
        <v>1.0880241677140561E-2</v>
      </c>
      <c r="N680" s="16">
        <f>CSX!E679</f>
        <v>2.7418209026394216</v>
      </c>
      <c r="O680" s="16">
        <f>'Q6'!C692/252</f>
        <v>0</v>
      </c>
      <c r="P680" s="16">
        <f t="shared" si="2"/>
        <v>1.0409584988088574E-2</v>
      </c>
      <c r="Q680" s="16">
        <f t="shared" si="3"/>
        <v>1.0880241677140561E-2</v>
      </c>
      <c r="R680" s="16">
        <f t="shared" si="4"/>
        <v>1.2099654192200689E-2</v>
      </c>
      <c r="S680" s="16"/>
    </row>
    <row r="681" spans="2:19" ht="15.75" customHeight="1">
      <c r="B681" s="3" t="s">
        <v>795</v>
      </c>
      <c r="C681" s="3">
        <v>4129.58</v>
      </c>
      <c r="D681" s="3">
        <v>4183.13</v>
      </c>
      <c r="E681" s="3">
        <v>4129.58</v>
      </c>
      <c r="F681" s="3">
        <v>4173.8500000000004</v>
      </c>
      <c r="G681" s="3">
        <v>4173.8500000000004</v>
      </c>
      <c r="H681" s="3">
        <v>4008880000</v>
      </c>
      <c r="I681" s="16">
        <f t="shared" si="0"/>
        <v>1.480775516646066E-2</v>
      </c>
      <c r="J681" s="16">
        <f t="shared" si="1"/>
        <v>3.7315543019480861</v>
      </c>
      <c r="K681" s="16">
        <f>JNJ!D680</f>
        <v>1.5284375916298505E-3</v>
      </c>
      <c r="L681" s="16">
        <f>JNJ!E680</f>
        <v>0.38516627309072232</v>
      </c>
      <c r="M681" s="16">
        <f>CSX!D680</f>
        <v>9.6816174068560402E-3</v>
      </c>
      <c r="N681" s="16">
        <f>CSX!E680</f>
        <v>2.4397675865277222</v>
      </c>
      <c r="O681" s="16">
        <f>'Q6'!C693/252</f>
        <v>3.9682539682539683E-7</v>
      </c>
      <c r="P681" s="16">
        <f t="shared" si="2"/>
        <v>1.528040766233025E-3</v>
      </c>
      <c r="Q681" s="16">
        <f t="shared" si="3"/>
        <v>9.6812205814592149E-3</v>
      </c>
      <c r="R681" s="16">
        <f t="shared" si="4"/>
        <v>1.4807358341063835E-2</v>
      </c>
      <c r="S681" s="16"/>
    </row>
    <row r="682" spans="2:19" ht="15.75" customHeight="1">
      <c r="B682" s="3" t="s">
        <v>796</v>
      </c>
      <c r="C682" s="3">
        <v>4169.92</v>
      </c>
      <c r="D682" s="3">
        <v>4171.92</v>
      </c>
      <c r="E682" s="3">
        <v>4142.6899999999996</v>
      </c>
      <c r="F682" s="3">
        <v>4163.29</v>
      </c>
      <c r="G682" s="3">
        <v>4163.29</v>
      </c>
      <c r="H682" s="3">
        <v>4125050000</v>
      </c>
      <c r="I682" s="16">
        <f t="shared" si="0"/>
        <v>-2.5332441694025701E-3</v>
      </c>
      <c r="J682" s="16">
        <f t="shared" si="1"/>
        <v>-0.63837753068944769</v>
      </c>
      <c r="K682" s="16">
        <f>JNJ!D681</f>
        <v>9.9820468522005944E-4</v>
      </c>
      <c r="L682" s="16">
        <f>JNJ!E681</f>
        <v>0.25154758067545496</v>
      </c>
      <c r="M682" s="16">
        <f>CSX!D681</f>
        <v>-1.2963319236451352E-2</v>
      </c>
      <c r="N682" s="16">
        <f>CSX!E681</f>
        <v>-3.2667564475857409</v>
      </c>
      <c r="O682" s="16">
        <f>'Q6'!C694/252</f>
        <v>0</v>
      </c>
      <c r="P682" s="16">
        <f t="shared" si="2"/>
        <v>9.9820468522005944E-4</v>
      </c>
      <c r="Q682" s="16">
        <f t="shared" si="3"/>
        <v>-1.2963319236451352E-2</v>
      </c>
      <c r="R682" s="16">
        <f t="shared" si="4"/>
        <v>-2.5332441694025701E-3</v>
      </c>
      <c r="S682" s="16"/>
    </row>
    <row r="683" spans="2:19" ht="15.75" customHeight="1">
      <c r="B683" s="3" t="s">
        <v>797</v>
      </c>
      <c r="C683" s="3">
        <v>4165.9399999999996</v>
      </c>
      <c r="D683" s="3">
        <v>4169.1499999999996</v>
      </c>
      <c r="E683" s="3">
        <v>4125.99</v>
      </c>
      <c r="F683" s="3">
        <v>4127.83</v>
      </c>
      <c r="G683" s="3">
        <v>4127.83</v>
      </c>
      <c r="H683" s="3">
        <v>4398150000</v>
      </c>
      <c r="I683" s="16">
        <f t="shared" si="0"/>
        <v>-8.5537819278382349E-3</v>
      </c>
      <c r="J683" s="16">
        <f t="shared" si="1"/>
        <v>-2.155553045815235</v>
      </c>
      <c r="K683" s="16">
        <f>JNJ!D682</f>
        <v>3.5196243879754234E-4</v>
      </c>
      <c r="L683" s="16">
        <f>JNJ!E682</f>
        <v>8.8694534576980677E-2</v>
      </c>
      <c r="M683" s="16">
        <f>CSX!D682</f>
        <v>-1.5052988798384745E-2</v>
      </c>
      <c r="N683" s="16">
        <f>CSX!E682</f>
        <v>-3.7933531771929556</v>
      </c>
      <c r="O683" s="16">
        <f>'Q6'!C695/252</f>
        <v>3.9682539682539683E-7</v>
      </c>
      <c r="P683" s="16">
        <f t="shared" si="2"/>
        <v>3.5156561340071697E-4</v>
      </c>
      <c r="Q683" s="16">
        <f t="shared" si="3"/>
        <v>-1.5053385623781571E-2</v>
      </c>
      <c r="R683" s="16">
        <f t="shared" si="4"/>
        <v>-8.5541787532350602E-3</v>
      </c>
      <c r="S683" s="16"/>
    </row>
    <row r="684" spans="2:19" ht="15.75" customHeight="1">
      <c r="B684" s="3" t="s">
        <v>798</v>
      </c>
      <c r="C684" s="3">
        <v>4098.45</v>
      </c>
      <c r="D684" s="3">
        <v>4116.93</v>
      </c>
      <c r="E684" s="3">
        <v>4061.41</v>
      </c>
      <c r="F684" s="3">
        <v>4115.68</v>
      </c>
      <c r="G684" s="3">
        <v>4115.68</v>
      </c>
      <c r="H684" s="3">
        <v>4247450000</v>
      </c>
      <c r="I684" s="16">
        <f t="shared" si="0"/>
        <v>-2.9477755951036366E-3</v>
      </c>
      <c r="J684" s="16">
        <f t="shared" si="1"/>
        <v>-0.74283944996611639</v>
      </c>
      <c r="K684" s="16">
        <f>JNJ!D683</f>
        <v>-2.1730175141241163E-3</v>
      </c>
      <c r="L684" s="16">
        <f>JNJ!E683</f>
        <v>-0.54760041355927735</v>
      </c>
      <c r="M684" s="16">
        <f>CSX!D683</f>
        <v>-5.4750387627518649E-3</v>
      </c>
      <c r="N684" s="16">
        <f>CSX!E683</f>
        <v>-1.37970976821347</v>
      </c>
      <c r="O684" s="16">
        <f>'Q6'!C696/252</f>
        <v>3.9682539682539683E-7</v>
      </c>
      <c r="P684" s="16">
        <f t="shared" si="2"/>
        <v>-2.1734143395209416E-3</v>
      </c>
      <c r="Q684" s="16">
        <f t="shared" si="3"/>
        <v>-5.4754355881486902E-3</v>
      </c>
      <c r="R684" s="16">
        <f t="shared" si="4"/>
        <v>-2.9481724205004619E-3</v>
      </c>
      <c r="S684" s="16"/>
    </row>
    <row r="685" spans="2:19" ht="15.75" customHeight="1">
      <c r="B685" s="3" t="s">
        <v>799</v>
      </c>
      <c r="C685" s="3">
        <v>4121.97</v>
      </c>
      <c r="D685" s="3">
        <v>4172.8</v>
      </c>
      <c r="E685" s="3">
        <v>4121.97</v>
      </c>
      <c r="F685" s="3">
        <v>4159.12</v>
      </c>
      <c r="G685" s="3">
        <v>4159.12</v>
      </c>
      <c r="H685" s="3">
        <v>3978880000</v>
      </c>
      <c r="I685" s="16">
        <f t="shared" si="0"/>
        <v>1.0499443868610717E-2</v>
      </c>
      <c r="J685" s="16">
        <f t="shared" si="1"/>
        <v>2.6458598548899008</v>
      </c>
      <c r="K685" s="16">
        <f>JNJ!D684</f>
        <v>5.8038332189491613E-3</v>
      </c>
      <c r="L685" s="16">
        <f>JNJ!E684</f>
        <v>1.4625659711751886</v>
      </c>
      <c r="M685" s="16">
        <f>CSX!D684</f>
        <v>-8.1361747509112615E-4</v>
      </c>
      <c r="N685" s="16">
        <f>CSX!E684</f>
        <v>-0.20503160372296378</v>
      </c>
      <c r="O685" s="16">
        <f>'Q6'!C697/252</f>
        <v>0</v>
      </c>
      <c r="P685" s="16">
        <f t="shared" si="2"/>
        <v>5.8038332189491613E-3</v>
      </c>
      <c r="Q685" s="16">
        <f t="shared" si="3"/>
        <v>-8.1361747509112615E-4</v>
      </c>
      <c r="R685" s="16">
        <f t="shared" si="4"/>
        <v>1.0499443868610717E-2</v>
      </c>
      <c r="S685" s="16"/>
    </row>
    <row r="686" spans="2:19" ht="15.75" customHeight="1">
      <c r="B686" s="3" t="s">
        <v>800</v>
      </c>
      <c r="C686" s="3">
        <v>4168.6099999999997</v>
      </c>
      <c r="D686" s="3">
        <v>4188.72</v>
      </c>
      <c r="E686" s="3">
        <v>4151.72</v>
      </c>
      <c r="F686" s="3">
        <v>4155.8599999999997</v>
      </c>
      <c r="G686" s="3">
        <v>4155.8599999999997</v>
      </c>
      <c r="H686" s="3">
        <v>3995250000</v>
      </c>
      <c r="I686" s="16">
        <f t="shared" si="0"/>
        <v>-7.8412700139645676E-4</v>
      </c>
      <c r="J686" s="16">
        <f t="shared" si="1"/>
        <v>-0.19760000435190711</v>
      </c>
      <c r="K686" s="16">
        <f>JNJ!D685</f>
        <v>-6.4312885035369715E-4</v>
      </c>
      <c r="L686" s="16">
        <f>JNJ!E685</f>
        <v>-0.16206847028913168</v>
      </c>
      <c r="M686" s="16">
        <f>CSX!D685</f>
        <v>1.0182106174463772E-4</v>
      </c>
      <c r="N686" s="16">
        <f>CSX!E685</f>
        <v>2.5658907559648707E-2</v>
      </c>
      <c r="O686" s="16">
        <f>'Q6'!C698/252</f>
        <v>0</v>
      </c>
      <c r="P686" s="16">
        <f t="shared" si="2"/>
        <v>-6.4312885035369715E-4</v>
      </c>
      <c r="Q686" s="16">
        <f t="shared" si="3"/>
        <v>1.0182106174463772E-4</v>
      </c>
      <c r="R686" s="16">
        <f t="shared" si="4"/>
        <v>-7.8412700139645676E-4</v>
      </c>
      <c r="S686" s="16"/>
    </row>
    <row r="687" spans="2:19" ht="15.75" customHeight="1">
      <c r="B687" s="3" t="s">
        <v>801</v>
      </c>
      <c r="C687" s="3">
        <v>4170.16</v>
      </c>
      <c r="D687" s="3">
        <v>4209.5200000000004</v>
      </c>
      <c r="E687" s="3">
        <v>4170.16</v>
      </c>
      <c r="F687" s="3">
        <v>4197.05</v>
      </c>
      <c r="G687" s="3">
        <v>4197.05</v>
      </c>
      <c r="H687" s="3">
        <v>3684800000</v>
      </c>
      <c r="I687" s="16">
        <f t="shared" si="0"/>
        <v>9.8625111190549994E-3</v>
      </c>
      <c r="J687" s="16">
        <f t="shared" si="1"/>
        <v>2.4853528020018598</v>
      </c>
      <c r="K687" s="16">
        <f>JNJ!D686</f>
        <v>3.8184429442580927E-3</v>
      </c>
      <c r="L687" s="16">
        <f>JNJ!E686</f>
        <v>0.96224762195303937</v>
      </c>
      <c r="M687" s="16">
        <f>CSX!D686</f>
        <v>1.0726839607533711E-2</v>
      </c>
      <c r="N687" s="16">
        <f>CSX!E686</f>
        <v>2.7031635810984951</v>
      </c>
      <c r="O687" s="16">
        <f>'Q6'!C699/252</f>
        <v>3.9682539682539683E-7</v>
      </c>
      <c r="P687" s="16">
        <f t="shared" si="2"/>
        <v>3.8180461188612675E-3</v>
      </c>
      <c r="Q687" s="16">
        <f t="shared" si="3"/>
        <v>1.0726442782136886E-2</v>
      </c>
      <c r="R687" s="16">
        <f t="shared" si="4"/>
        <v>9.8621142936581741E-3</v>
      </c>
      <c r="S687" s="16"/>
    </row>
    <row r="688" spans="2:19" ht="15.75" customHeight="1">
      <c r="B688" s="3" t="s">
        <v>802</v>
      </c>
      <c r="C688" s="3">
        <v>4205.9399999999996</v>
      </c>
      <c r="D688" s="3">
        <v>4213.42</v>
      </c>
      <c r="E688" s="3">
        <v>4182.5200000000004</v>
      </c>
      <c r="F688" s="3">
        <v>4188.13</v>
      </c>
      <c r="G688" s="3">
        <v>4188.13</v>
      </c>
      <c r="H688" s="3">
        <v>4182250000</v>
      </c>
      <c r="I688" s="16">
        <f t="shared" si="0"/>
        <v>-2.1275639556263349E-3</v>
      </c>
      <c r="J688" s="16">
        <f t="shared" si="1"/>
        <v>-0.53614611681783642</v>
      </c>
      <c r="K688" s="16">
        <f>JNJ!D687</f>
        <v>-2.7595622781854665E-3</v>
      </c>
      <c r="L688" s="16">
        <f>JNJ!E687</f>
        <v>-0.69540969410273756</v>
      </c>
      <c r="M688" s="16">
        <f>CSX!D687</f>
        <v>-2.9235258020248703E-3</v>
      </c>
      <c r="N688" s="16">
        <f>CSX!E687</f>
        <v>-0.7367285021102673</v>
      </c>
      <c r="O688" s="16">
        <f>'Q6'!C700/252</f>
        <v>3.9682539682539683E-7</v>
      </c>
      <c r="P688" s="16">
        <f t="shared" si="2"/>
        <v>-2.7599591035822918E-3</v>
      </c>
      <c r="Q688" s="16">
        <f t="shared" si="3"/>
        <v>-2.9239226274216956E-3</v>
      </c>
      <c r="R688" s="16">
        <f t="shared" si="4"/>
        <v>-2.1279607810231601E-3</v>
      </c>
      <c r="S688" s="16"/>
    </row>
    <row r="689" spans="2:19" ht="15.75" customHeight="1">
      <c r="B689" s="3" t="s">
        <v>803</v>
      </c>
      <c r="C689" s="3">
        <v>4191.59</v>
      </c>
      <c r="D689" s="3">
        <v>4202.6099999999997</v>
      </c>
      <c r="E689" s="3">
        <v>4184.1099999999997</v>
      </c>
      <c r="F689" s="3">
        <v>4195.99</v>
      </c>
      <c r="G689" s="3">
        <v>4195.99</v>
      </c>
      <c r="H689" s="3">
        <v>4420890000</v>
      </c>
      <c r="I689" s="16">
        <f t="shared" si="0"/>
        <v>1.8749737128450623E-3</v>
      </c>
      <c r="J689" s="16">
        <f t="shared" si="1"/>
        <v>0.4724933756369557</v>
      </c>
      <c r="K689" s="16">
        <f>JNJ!D688</f>
        <v>-5.9560235807756129E-3</v>
      </c>
      <c r="L689" s="16">
        <f>JNJ!E688</f>
        <v>-1.5009179423554544</v>
      </c>
      <c r="M689" s="16">
        <f>CSX!D688</f>
        <v>1.3834888683701694E-2</v>
      </c>
      <c r="N689" s="16">
        <f>CSX!E688</f>
        <v>3.4863919482928272</v>
      </c>
      <c r="O689" s="16">
        <f>'Q6'!C701/252</f>
        <v>3.9682539682539683E-7</v>
      </c>
      <c r="P689" s="16">
        <f t="shared" si="2"/>
        <v>-5.9564204061724382E-3</v>
      </c>
      <c r="Q689" s="16">
        <f t="shared" si="3"/>
        <v>1.3834491858304869E-2</v>
      </c>
      <c r="R689" s="16">
        <f t="shared" si="4"/>
        <v>1.8745768874482368E-3</v>
      </c>
      <c r="S689" s="16"/>
    </row>
    <row r="690" spans="2:19" ht="15.75" customHeight="1">
      <c r="B690" s="3" t="s">
        <v>804</v>
      </c>
      <c r="C690" s="3">
        <v>4201.9399999999996</v>
      </c>
      <c r="D690" s="3">
        <v>4213.38</v>
      </c>
      <c r="E690" s="3">
        <v>4197.78</v>
      </c>
      <c r="F690" s="3">
        <v>4200.88</v>
      </c>
      <c r="G690" s="3">
        <v>4200.88</v>
      </c>
      <c r="H690" s="3">
        <v>6406310000</v>
      </c>
      <c r="I690" s="16">
        <f t="shared" si="0"/>
        <v>1.1647198427041133E-3</v>
      </c>
      <c r="J690" s="16">
        <f t="shared" si="1"/>
        <v>0.29350940036143658</v>
      </c>
      <c r="K690" s="16">
        <f>JNJ!D689</f>
        <v>-1.5389956164959129E-3</v>
      </c>
      <c r="L690" s="16">
        <f>JNJ!E689</f>
        <v>-0.38782689535697007</v>
      </c>
      <c r="M690" s="16">
        <f>CSX!D689</f>
        <v>-2.8996660698081549E-3</v>
      </c>
      <c r="N690" s="16">
        <f>CSX!E689</f>
        <v>-0.73071584959165503</v>
      </c>
      <c r="O690" s="16">
        <f>'Q6'!C702/252</f>
        <v>0</v>
      </c>
      <c r="P690" s="16">
        <f t="shared" si="2"/>
        <v>-1.5389956164959129E-3</v>
      </c>
      <c r="Q690" s="16">
        <f t="shared" si="3"/>
        <v>-2.8996660698081549E-3</v>
      </c>
      <c r="R690" s="16">
        <f t="shared" si="4"/>
        <v>1.1647198427041133E-3</v>
      </c>
      <c r="S690" s="16"/>
    </row>
    <row r="691" spans="2:19" ht="15.75" customHeight="1">
      <c r="B691" s="3" t="s">
        <v>805</v>
      </c>
      <c r="C691" s="3">
        <v>4210.7700000000004</v>
      </c>
      <c r="D691" s="3">
        <v>4218.3599999999997</v>
      </c>
      <c r="E691" s="3">
        <v>4203.57</v>
      </c>
      <c r="F691" s="3">
        <v>4204.1099999999997</v>
      </c>
      <c r="G691" s="3">
        <v>4204.1099999999997</v>
      </c>
      <c r="H691" s="3">
        <v>4649250000</v>
      </c>
      <c r="I691" s="16">
        <f t="shared" si="0"/>
        <v>7.6859107720652112E-4</v>
      </c>
      <c r="J691" s="16">
        <f t="shared" si="1"/>
        <v>0.19368495145604334</v>
      </c>
      <c r="K691" s="16">
        <f>JNJ!D690</f>
        <v>2.6030654499559756E-3</v>
      </c>
      <c r="L691" s="16">
        <f>JNJ!E690</f>
        <v>0.65597249338890584</v>
      </c>
      <c r="M691" s="16">
        <f>CSX!D690</f>
        <v>2.5001159821752459E-3</v>
      </c>
      <c r="N691" s="16">
        <f>CSX!E690</f>
        <v>0.63002922750816193</v>
      </c>
      <c r="O691" s="16">
        <f>'Q6'!C703/252</f>
        <v>3.9682539682539683E-7</v>
      </c>
      <c r="P691" s="16">
        <f t="shared" si="2"/>
        <v>2.6026686245591503E-3</v>
      </c>
      <c r="Q691" s="16">
        <f t="shared" si="3"/>
        <v>2.4997191567784206E-3</v>
      </c>
      <c r="R691" s="16">
        <f t="shared" si="4"/>
        <v>7.6819425180969575E-4</v>
      </c>
      <c r="S691" s="16"/>
    </row>
    <row r="692" spans="2:19" ht="15.75" customHeight="1">
      <c r="B692" s="3" t="s">
        <v>806</v>
      </c>
      <c r="C692" s="3">
        <v>4216.5200000000004</v>
      </c>
      <c r="D692" s="3">
        <v>4234.12</v>
      </c>
      <c r="E692" s="3">
        <v>4197.59</v>
      </c>
      <c r="F692" s="3">
        <v>4202.04</v>
      </c>
      <c r="G692" s="3">
        <v>4202.04</v>
      </c>
      <c r="H692" s="3">
        <v>5074670000</v>
      </c>
      <c r="I692" s="16">
        <f t="shared" si="0"/>
        <v>-4.9249657496948439E-4</v>
      </c>
      <c r="J692" s="16">
        <f t="shared" si="1"/>
        <v>-0.12410913689231007</v>
      </c>
      <c r="K692" s="16">
        <f>JNJ!D691</f>
        <v>-2.222452745087488E-2</v>
      </c>
      <c r="L692" s="16">
        <f>JNJ!E691</f>
        <v>-5.6005809176204702</v>
      </c>
      <c r="M692" s="16">
        <f>CSX!D691</f>
        <v>1.7962887074335339E-3</v>
      </c>
      <c r="N692" s="16">
        <f>CSX!E691</f>
        <v>0.45266475427325054</v>
      </c>
      <c r="O692" s="16">
        <f>'Q6'!C704/252</f>
        <v>3.9682539682539683E-7</v>
      </c>
      <c r="P692" s="16">
        <f t="shared" si="2"/>
        <v>-2.2224924276271707E-2</v>
      </c>
      <c r="Q692" s="16">
        <f t="shared" si="3"/>
        <v>1.7958918820367084E-3</v>
      </c>
      <c r="R692" s="16">
        <f t="shared" si="4"/>
        <v>-4.9289340036630977E-4</v>
      </c>
      <c r="S692" s="16"/>
    </row>
    <row r="693" spans="2:19" ht="15.75" customHeight="1">
      <c r="B693" s="3" t="s">
        <v>807</v>
      </c>
      <c r="C693" s="3">
        <v>4206.82</v>
      </c>
      <c r="D693" s="3">
        <v>4217.37</v>
      </c>
      <c r="E693" s="3">
        <v>4198.2700000000004</v>
      </c>
      <c r="F693" s="3">
        <v>4208.12</v>
      </c>
      <c r="G693" s="3">
        <v>4208.12</v>
      </c>
      <c r="H693" s="3">
        <v>5833670000</v>
      </c>
      <c r="I693" s="16">
        <f t="shared" si="0"/>
        <v>1.4458704850342234E-3</v>
      </c>
      <c r="J693" s="16">
        <f t="shared" si="1"/>
        <v>0.36435936222862431</v>
      </c>
      <c r="K693" s="16">
        <f>JNJ!D692</f>
        <v>4.0392913180356035E-3</v>
      </c>
      <c r="L693" s="16">
        <f>JNJ!E692</f>
        <v>1.0179014121449721</v>
      </c>
      <c r="M693" s="16">
        <f>CSX!D692</f>
        <v>-7.2041623013782132E-3</v>
      </c>
      <c r="N693" s="16">
        <f>CSX!E692</f>
        <v>-1.8154488999473097</v>
      </c>
      <c r="O693" s="16">
        <f>'Q6'!C705/252</f>
        <v>3.9682539682539683E-7</v>
      </c>
      <c r="P693" s="16">
        <f t="shared" si="2"/>
        <v>4.0388944926387782E-3</v>
      </c>
      <c r="Q693" s="16">
        <f t="shared" si="3"/>
        <v>-7.2045591267750385E-3</v>
      </c>
      <c r="R693" s="16">
        <f t="shared" si="4"/>
        <v>1.4454736596373979E-3</v>
      </c>
      <c r="S693" s="16"/>
    </row>
    <row r="694" spans="2:19" ht="15.75" customHeight="1">
      <c r="B694" s="3" t="s">
        <v>808</v>
      </c>
      <c r="C694" s="3">
        <v>4191.43</v>
      </c>
      <c r="D694" s="3">
        <v>4204.3900000000003</v>
      </c>
      <c r="E694" s="3">
        <v>4167.93</v>
      </c>
      <c r="F694" s="3">
        <v>4192.8500000000004</v>
      </c>
      <c r="G694" s="3">
        <v>4192.8500000000004</v>
      </c>
      <c r="H694" s="3">
        <v>5587970000</v>
      </c>
      <c r="I694" s="16">
        <f t="shared" si="0"/>
        <v>-3.6352984992414229E-3</v>
      </c>
      <c r="J694" s="16">
        <f t="shared" si="1"/>
        <v>-0.91609522180883851</v>
      </c>
      <c r="K694" s="16">
        <f>JNJ!D693</f>
        <v>-9.6314466269821887E-4</v>
      </c>
      <c r="L694" s="16">
        <f>JNJ!E693</f>
        <v>-0.24271245499995114</v>
      </c>
      <c r="M694" s="16">
        <f>CSX!D693</f>
        <v>1.2041075681733754E-3</v>
      </c>
      <c r="N694" s="16">
        <f>CSX!E693</f>
        <v>0.30343510717969058</v>
      </c>
      <c r="O694" s="16">
        <f>'Q6'!C706/252</f>
        <v>3.9682539682539683E-7</v>
      </c>
      <c r="P694" s="16">
        <f t="shared" si="2"/>
        <v>-9.6354148809504425E-4</v>
      </c>
      <c r="Q694" s="16">
        <f t="shared" si="3"/>
        <v>1.2037107427765499E-3</v>
      </c>
      <c r="R694" s="16">
        <f t="shared" si="4"/>
        <v>-3.6356953246382481E-3</v>
      </c>
      <c r="S694" s="16"/>
    </row>
    <row r="695" spans="2:19" ht="15.75" customHeight="1">
      <c r="B695" s="3" t="s">
        <v>809</v>
      </c>
      <c r="C695" s="3">
        <v>4206.05</v>
      </c>
      <c r="D695" s="3">
        <v>4233.45</v>
      </c>
      <c r="E695" s="3">
        <v>4206.05</v>
      </c>
      <c r="F695" s="3">
        <v>4229.8900000000003</v>
      </c>
      <c r="G695" s="3">
        <v>4229.8900000000003</v>
      </c>
      <c r="H695" s="3">
        <v>4139790000</v>
      </c>
      <c r="I695" s="16">
        <f t="shared" si="0"/>
        <v>8.7952943520972007E-3</v>
      </c>
      <c r="J695" s="16">
        <f t="shared" si="1"/>
        <v>2.2164141767284944</v>
      </c>
      <c r="K695" s="16">
        <f>JNJ!D694</f>
        <v>-4.2147967564886725E-4</v>
      </c>
      <c r="L695" s="16">
        <f>JNJ!E694</f>
        <v>-0.10621287826351455</v>
      </c>
      <c r="M695" s="16">
        <f>CSX!D694</f>
        <v>-8.0260824563103408E-4</v>
      </c>
      <c r="N695" s="16">
        <f>CSX!E694</f>
        <v>-0.20225727789902059</v>
      </c>
      <c r="O695" s="16">
        <f>'Q6'!C707/252</f>
        <v>3.9682539682539683E-7</v>
      </c>
      <c r="P695" s="16">
        <f t="shared" si="2"/>
        <v>-4.2187650104569263E-4</v>
      </c>
      <c r="Q695" s="16">
        <f t="shared" si="3"/>
        <v>-8.0300507102785946E-4</v>
      </c>
      <c r="R695" s="16">
        <f t="shared" si="4"/>
        <v>8.7948975267003755E-3</v>
      </c>
      <c r="S695" s="16"/>
    </row>
    <row r="696" spans="2:19" ht="15.75" customHeight="1">
      <c r="B696" s="3" t="s">
        <v>810</v>
      </c>
      <c r="C696" s="3">
        <v>4229.34</v>
      </c>
      <c r="D696" s="3">
        <v>4232.34</v>
      </c>
      <c r="E696" s="3">
        <v>4215.66</v>
      </c>
      <c r="F696" s="3">
        <v>4226.5200000000004</v>
      </c>
      <c r="G696" s="3">
        <v>4226.5200000000004</v>
      </c>
      <c r="H696" s="3">
        <v>4476920000</v>
      </c>
      <c r="I696" s="16">
        <f t="shared" si="0"/>
        <v>-7.9702856848250638E-4</v>
      </c>
      <c r="J696" s="16">
        <f t="shared" si="1"/>
        <v>-0.20085119925759159</v>
      </c>
      <c r="K696" s="16">
        <f>JNJ!D695</f>
        <v>-6.8318654947188868E-3</v>
      </c>
      <c r="L696" s="16">
        <f>JNJ!E695</f>
        <v>-1.7216301046691596</v>
      </c>
      <c r="M696" s="16">
        <f>CSX!D695</f>
        <v>-1.5681496657670022E-2</v>
      </c>
      <c r="N696" s="16">
        <f>CSX!E695</f>
        <v>-3.9517371577328455</v>
      </c>
      <c r="O696" s="16">
        <f>'Q6'!C708/252</f>
        <v>3.9682539682539683E-7</v>
      </c>
      <c r="P696" s="16">
        <f t="shared" si="2"/>
        <v>-6.8322623201157121E-3</v>
      </c>
      <c r="Q696" s="16">
        <f t="shared" si="3"/>
        <v>-1.5681893483066849E-2</v>
      </c>
      <c r="R696" s="16">
        <f t="shared" si="4"/>
        <v>-7.9742539387933175E-4</v>
      </c>
      <c r="S696" s="16"/>
    </row>
    <row r="697" spans="2:19" ht="15.75" customHeight="1">
      <c r="B697" s="3" t="s">
        <v>811</v>
      </c>
      <c r="C697" s="3">
        <v>4233.8100000000004</v>
      </c>
      <c r="D697" s="3">
        <v>4236.74</v>
      </c>
      <c r="E697" s="3">
        <v>4208.41</v>
      </c>
      <c r="F697" s="3">
        <v>4227.26</v>
      </c>
      <c r="G697" s="3">
        <v>4227.26</v>
      </c>
      <c r="H697" s="3">
        <v>4659620000</v>
      </c>
      <c r="I697" s="16">
        <f t="shared" si="0"/>
        <v>1.7506961427659565E-4</v>
      </c>
      <c r="J697" s="16">
        <f t="shared" si="1"/>
        <v>4.4117542797702108E-2</v>
      </c>
      <c r="K697" s="16">
        <f>JNJ!D696</f>
        <v>-8.8353359011304131E-3</v>
      </c>
      <c r="L697" s="16">
        <f>JNJ!E696</f>
        <v>-2.2265046470848642</v>
      </c>
      <c r="M697" s="16">
        <f>CSX!D696</f>
        <v>8.1528837675671204E-4</v>
      </c>
      <c r="N697" s="16">
        <f>CSX!E696</f>
        <v>0.20545267094269143</v>
      </c>
      <c r="O697" s="16">
        <f>'Q6'!C709/252</f>
        <v>3.9682539682539683E-7</v>
      </c>
      <c r="P697" s="16">
        <f t="shared" si="2"/>
        <v>-8.8357327265272383E-3</v>
      </c>
      <c r="Q697" s="16">
        <f t="shared" si="3"/>
        <v>8.1489155135988666E-4</v>
      </c>
      <c r="R697" s="16">
        <f t="shared" si="4"/>
        <v>1.7467278887977025E-4</v>
      </c>
      <c r="S697" s="16"/>
    </row>
    <row r="698" spans="2:19" ht="15.75" customHeight="1">
      <c r="B698" s="3" t="s">
        <v>812</v>
      </c>
      <c r="C698" s="3">
        <v>4232.99</v>
      </c>
      <c r="D698" s="3">
        <v>4237.09</v>
      </c>
      <c r="E698" s="3">
        <v>4218.74</v>
      </c>
      <c r="F698" s="3">
        <v>4219.55</v>
      </c>
      <c r="G698" s="3">
        <v>4219.55</v>
      </c>
      <c r="H698" s="3">
        <v>4713260000</v>
      </c>
      <c r="I698" s="16">
        <f t="shared" si="0"/>
        <v>-1.8255417468125729E-3</v>
      </c>
      <c r="J698" s="16">
        <f t="shared" si="1"/>
        <v>-0.46003652019676838</v>
      </c>
      <c r="K698" s="16">
        <f>JNJ!D697</f>
        <v>1.3374834239481109E-2</v>
      </c>
      <c r="L698" s="16">
        <f>JNJ!E697</f>
        <v>3.3704582283492392</v>
      </c>
      <c r="M698" s="16">
        <f>CSX!D697</f>
        <v>-3.3677950182232574E-3</v>
      </c>
      <c r="N698" s="16">
        <f>CSX!E697</f>
        <v>-0.84868434459226083</v>
      </c>
      <c r="O698" s="16">
        <f>'Q6'!C710/252</f>
        <v>7.9365079365079366E-7</v>
      </c>
      <c r="P698" s="16">
        <f t="shared" si="2"/>
        <v>1.3374040588687458E-2</v>
      </c>
      <c r="Q698" s="16">
        <f t="shared" si="3"/>
        <v>-3.3685886690169083E-3</v>
      </c>
      <c r="R698" s="16">
        <f t="shared" si="4"/>
        <v>-1.8263353976062237E-3</v>
      </c>
      <c r="S698" s="16"/>
    </row>
    <row r="699" spans="2:19" ht="15.75" customHeight="1">
      <c r="B699" s="3" t="s">
        <v>813</v>
      </c>
      <c r="C699" s="3">
        <v>4228.5600000000004</v>
      </c>
      <c r="D699" s="3">
        <v>4249.74</v>
      </c>
      <c r="E699" s="3">
        <v>4220.34</v>
      </c>
      <c r="F699" s="3">
        <v>4239.18</v>
      </c>
      <c r="G699" s="3">
        <v>4239.18</v>
      </c>
      <c r="H699" s="3">
        <v>4408210000</v>
      </c>
      <c r="I699" s="16">
        <f t="shared" si="0"/>
        <v>4.641367023082649E-3</v>
      </c>
      <c r="J699" s="16">
        <f t="shared" si="1"/>
        <v>1.1696244898168275</v>
      </c>
      <c r="K699" s="16">
        <f>JNJ!D698</f>
        <v>8.9579915473362408E-3</v>
      </c>
      <c r="L699" s="16">
        <f>JNJ!E698</f>
        <v>2.2574138699287327</v>
      </c>
      <c r="M699" s="16">
        <f>CSX!D698</f>
        <v>-1.1825889158003811E-2</v>
      </c>
      <c r="N699" s="16">
        <f>CSX!E698</f>
        <v>-2.98012406781696</v>
      </c>
      <c r="O699" s="16">
        <f>'Q6'!C711/252</f>
        <v>1.5873015873015873E-6</v>
      </c>
      <c r="P699" s="16">
        <f t="shared" si="2"/>
        <v>8.9564042457489397E-3</v>
      </c>
      <c r="Q699" s="16">
        <f t="shared" si="3"/>
        <v>-1.1827476459591112E-2</v>
      </c>
      <c r="R699" s="16">
        <f t="shared" si="4"/>
        <v>4.6397797214953471E-3</v>
      </c>
      <c r="S699" s="16"/>
    </row>
    <row r="700" spans="2:19" ht="15.75" customHeight="1">
      <c r="B700" s="3" t="s">
        <v>814</v>
      </c>
      <c r="C700" s="3">
        <v>4242.8999999999996</v>
      </c>
      <c r="D700" s="3">
        <v>4248.38</v>
      </c>
      <c r="E700" s="3">
        <v>4232.25</v>
      </c>
      <c r="F700" s="3">
        <v>4247.4399999999996</v>
      </c>
      <c r="G700" s="3">
        <v>4247.4399999999996</v>
      </c>
      <c r="H700" s="3">
        <v>3815010000</v>
      </c>
      <c r="I700" s="16">
        <f t="shared" si="0"/>
        <v>1.9465941937430961E-3</v>
      </c>
      <c r="J700" s="16">
        <f t="shared" si="1"/>
        <v>0.49054173682326019</v>
      </c>
      <c r="K700" s="16">
        <f>JNJ!D699</f>
        <v>-1.276968734926422E-2</v>
      </c>
      <c r="L700" s="16">
        <f>JNJ!E699</f>
        <v>-3.2179612120145835</v>
      </c>
      <c r="M700" s="16">
        <f>CSX!D699</f>
        <v>5.7761460574877023E-3</v>
      </c>
      <c r="N700" s="16">
        <f>CSX!E699</f>
        <v>1.4555888064869009</v>
      </c>
      <c r="O700" s="16">
        <f>'Q6'!C712/252</f>
        <v>1.984126984126984E-6</v>
      </c>
      <c r="P700" s="16">
        <f t="shared" si="2"/>
        <v>-1.2771671476248346E-2</v>
      </c>
      <c r="Q700" s="16">
        <f t="shared" si="3"/>
        <v>5.7741619305035751E-3</v>
      </c>
      <c r="R700" s="16">
        <f t="shared" si="4"/>
        <v>1.9446100667589691E-3</v>
      </c>
      <c r="S700" s="16"/>
    </row>
    <row r="701" spans="2:19" ht="15.75" customHeight="1">
      <c r="B701" s="3" t="s">
        <v>815</v>
      </c>
      <c r="C701" s="3">
        <v>4248.3100000000004</v>
      </c>
      <c r="D701" s="3">
        <v>4255.59</v>
      </c>
      <c r="E701" s="3">
        <v>4234.07</v>
      </c>
      <c r="F701" s="3">
        <v>4255.1499999999996</v>
      </c>
      <c r="G701" s="3">
        <v>4255.1499999999996</v>
      </c>
      <c r="H701" s="3">
        <v>4151200000</v>
      </c>
      <c r="I701" s="16">
        <f t="shared" si="0"/>
        <v>1.8135655401930488E-3</v>
      </c>
      <c r="J701" s="16">
        <f t="shared" si="1"/>
        <v>0.4570185161286483</v>
      </c>
      <c r="K701" s="16">
        <f>JNJ!D700</f>
        <v>2.4822483736694147E-3</v>
      </c>
      <c r="L701" s="16">
        <f>JNJ!E700</f>
        <v>0.62552659016469248</v>
      </c>
      <c r="M701" s="16">
        <f>CSX!D700</f>
        <v>6.1684983268923228E-4</v>
      </c>
      <c r="N701" s="16">
        <f>CSX!E700</f>
        <v>0.15544615783768653</v>
      </c>
      <c r="O701" s="16">
        <f>'Q6'!C713/252</f>
        <v>1.984126984126984E-6</v>
      </c>
      <c r="P701" s="16">
        <f t="shared" si="2"/>
        <v>2.4802642466852879E-3</v>
      </c>
      <c r="Q701" s="16">
        <f t="shared" si="3"/>
        <v>6.1486570570510528E-4</v>
      </c>
      <c r="R701" s="16">
        <f t="shared" si="4"/>
        <v>1.8115814132089218E-3</v>
      </c>
      <c r="S701" s="16"/>
    </row>
    <row r="702" spans="2:19" ht="15.75" customHeight="1">
      <c r="B702" s="3" t="s">
        <v>816</v>
      </c>
      <c r="C702" s="3">
        <v>4255.28</v>
      </c>
      <c r="D702" s="3">
        <v>4257.16</v>
      </c>
      <c r="E702" s="3">
        <v>4238.3500000000004</v>
      </c>
      <c r="F702" s="3">
        <v>4246.59</v>
      </c>
      <c r="G702" s="3">
        <v>4246.59</v>
      </c>
      <c r="H702" s="3">
        <v>4048940000</v>
      </c>
      <c r="I702" s="16">
        <f t="shared" si="0"/>
        <v>-2.0137061101785226E-3</v>
      </c>
      <c r="J702" s="16">
        <f t="shared" si="1"/>
        <v>-0.50745393976498776</v>
      </c>
      <c r="K702" s="16">
        <f>JNJ!D701</f>
        <v>-5.3355606545418951E-3</v>
      </c>
      <c r="L702" s="16">
        <f>JNJ!E701</f>
        <v>-1.3445612849445576</v>
      </c>
      <c r="M702" s="16">
        <f>CSX!D701</f>
        <v>1.1446413785626608E-2</v>
      </c>
      <c r="N702" s="16">
        <f>CSX!E701</f>
        <v>2.8844962739779052</v>
      </c>
      <c r="O702" s="16">
        <f>'Q6'!C714/252</f>
        <v>1.5873015873015873E-6</v>
      </c>
      <c r="P702" s="16">
        <f t="shared" si="2"/>
        <v>-5.3371479561291971E-3</v>
      </c>
      <c r="Q702" s="16">
        <f t="shared" si="3"/>
        <v>1.1444826484039307E-2</v>
      </c>
      <c r="R702" s="16">
        <f t="shared" si="4"/>
        <v>-2.0152934117658242E-3</v>
      </c>
      <c r="S702" s="16"/>
    </row>
    <row r="703" spans="2:19" ht="15.75" customHeight="1">
      <c r="B703" s="3" t="s">
        <v>817</v>
      </c>
      <c r="C703" s="3">
        <v>4248.87</v>
      </c>
      <c r="D703" s="3">
        <v>4251.8900000000003</v>
      </c>
      <c r="E703" s="3">
        <v>4202.45</v>
      </c>
      <c r="F703" s="3">
        <v>4223.7</v>
      </c>
      <c r="G703" s="3">
        <v>4223.7</v>
      </c>
      <c r="H703" s="3">
        <v>4538350000</v>
      </c>
      <c r="I703" s="16">
        <f t="shared" si="0"/>
        <v>-5.404786783292966E-3</v>
      </c>
      <c r="J703" s="16">
        <f t="shared" si="1"/>
        <v>-1.3620062693898274</v>
      </c>
      <c r="K703" s="16">
        <f>JNJ!D702</f>
        <v>-3.6482641592871666E-4</v>
      </c>
      <c r="L703" s="16">
        <f>JNJ!E702</f>
        <v>-9.1936256814036596E-2</v>
      </c>
      <c r="M703" s="16">
        <f>CSX!D702</f>
        <v>-1.2063263618315782E-2</v>
      </c>
      <c r="N703" s="16">
        <f>CSX!E702</f>
        <v>-3.039942431815577</v>
      </c>
      <c r="O703" s="16">
        <f>'Q6'!C715/252</f>
        <v>1.5873015873015873E-6</v>
      </c>
      <c r="P703" s="16">
        <f t="shared" si="2"/>
        <v>-3.6641371751601823E-4</v>
      </c>
      <c r="Q703" s="16">
        <f t="shared" si="3"/>
        <v>-1.2064850919903083E-2</v>
      </c>
      <c r="R703" s="16">
        <f t="shared" si="4"/>
        <v>-5.406374084880268E-3</v>
      </c>
      <c r="S703" s="16"/>
    </row>
    <row r="704" spans="2:19" ht="15.75" customHeight="1">
      <c r="B704" s="3" t="s">
        <v>818</v>
      </c>
      <c r="C704" s="3">
        <v>4220.37</v>
      </c>
      <c r="D704" s="3">
        <v>4232.29</v>
      </c>
      <c r="E704" s="3">
        <v>4196.05</v>
      </c>
      <c r="F704" s="3">
        <v>4221.8599999999997</v>
      </c>
      <c r="G704" s="3">
        <v>4221.8599999999997</v>
      </c>
      <c r="H704" s="3">
        <v>5312680000</v>
      </c>
      <c r="I704" s="16">
        <f t="shared" si="0"/>
        <v>-4.3573191809956221E-4</v>
      </c>
      <c r="J704" s="16">
        <f t="shared" si="1"/>
        <v>-0.10980444336108967</v>
      </c>
      <c r="K704" s="16">
        <f>JNJ!D703</f>
        <v>4.7930247377120754E-3</v>
      </c>
      <c r="L704" s="16">
        <f>JNJ!E703</f>
        <v>1.2078422339034429</v>
      </c>
      <c r="M704" s="16">
        <f>CSX!D703</f>
        <v>-1.0130328728553854E-2</v>
      </c>
      <c r="N704" s="16">
        <f>CSX!E703</f>
        <v>-2.5528428395955709</v>
      </c>
      <c r="O704" s="16">
        <f>'Q6'!C716/252</f>
        <v>1.5873015873015873E-6</v>
      </c>
      <c r="P704" s="16">
        <f t="shared" si="2"/>
        <v>4.7914374361247734E-3</v>
      </c>
      <c r="Q704" s="16">
        <f t="shared" si="3"/>
        <v>-1.0131916030141155E-2</v>
      </c>
      <c r="R704" s="16">
        <f t="shared" si="4"/>
        <v>-4.3731921968686378E-4</v>
      </c>
      <c r="S704" s="16"/>
    </row>
    <row r="705" spans="2:19" ht="15.75" customHeight="1">
      <c r="B705" s="3" t="s">
        <v>819</v>
      </c>
      <c r="C705" s="3">
        <v>4204.78</v>
      </c>
      <c r="D705" s="3">
        <v>4204.78</v>
      </c>
      <c r="E705" s="3">
        <v>4164.3999999999996</v>
      </c>
      <c r="F705" s="3">
        <v>4166.45</v>
      </c>
      <c r="G705" s="3">
        <v>4166.45</v>
      </c>
      <c r="H705" s="3">
        <v>6817010000</v>
      </c>
      <c r="I705" s="16">
        <f t="shared" si="0"/>
        <v>-1.3211434948255869E-2</v>
      </c>
      <c r="J705" s="16">
        <f t="shared" si="1"/>
        <v>-3.3292816069604791</v>
      </c>
      <c r="K705" s="16">
        <f>JNJ!D704</f>
        <v>-1.9805145833294936E-2</v>
      </c>
      <c r="L705" s="16">
        <f>JNJ!E704</f>
        <v>-4.9908967499903243</v>
      </c>
      <c r="M705" s="16">
        <f>CSX!D704</f>
        <v>-1.5707095780933291E-2</v>
      </c>
      <c r="N705" s="16">
        <f>CSX!E704</f>
        <v>-3.9581881367951892</v>
      </c>
      <c r="O705" s="16">
        <f>'Q6'!C717/252</f>
        <v>1.984126984126984E-6</v>
      </c>
      <c r="P705" s="16">
        <f t="shared" si="2"/>
        <v>-1.9807129960279064E-2</v>
      </c>
      <c r="Q705" s="16">
        <f t="shared" si="3"/>
        <v>-1.5709079907917419E-2</v>
      </c>
      <c r="R705" s="16">
        <f t="shared" si="4"/>
        <v>-1.3213419075239995E-2</v>
      </c>
      <c r="S705" s="16"/>
    </row>
    <row r="706" spans="2:19" ht="15.75" customHeight="1">
      <c r="B706" s="3" t="s">
        <v>820</v>
      </c>
      <c r="C706" s="3">
        <v>4173.3999999999996</v>
      </c>
      <c r="D706" s="3">
        <v>4226.24</v>
      </c>
      <c r="E706" s="3">
        <v>4173.3999999999996</v>
      </c>
      <c r="F706" s="3">
        <v>4224.79</v>
      </c>
      <c r="G706" s="3">
        <v>4224.79</v>
      </c>
      <c r="H706" s="3">
        <v>4128950000</v>
      </c>
      <c r="I706" s="16">
        <f t="shared" si="0"/>
        <v>1.3905201143734752E-2</v>
      </c>
      <c r="J706" s="16">
        <f t="shared" si="1"/>
        <v>3.5041106882211577</v>
      </c>
      <c r="K706" s="16">
        <f>JNJ!D705</f>
        <v>1.1417653542116367E-2</v>
      </c>
      <c r="L706" s="16">
        <f>JNJ!E705</f>
        <v>2.8772486926133247</v>
      </c>
      <c r="M706" s="16">
        <f>CSX!D705</f>
        <v>1.1125089438298064E-2</v>
      </c>
      <c r="N706" s="16">
        <f>CSX!E705</f>
        <v>2.8035225384511122</v>
      </c>
      <c r="O706" s="16">
        <f>'Q6'!C718/252</f>
        <v>1.984126984126984E-6</v>
      </c>
      <c r="P706" s="16">
        <f t="shared" si="2"/>
        <v>1.1415669415132241E-2</v>
      </c>
      <c r="Q706" s="16">
        <f t="shared" si="3"/>
        <v>1.1123105311313938E-2</v>
      </c>
      <c r="R706" s="16">
        <f t="shared" si="4"/>
        <v>1.3903217016750626E-2</v>
      </c>
      <c r="S706" s="16"/>
    </row>
    <row r="707" spans="2:19" ht="15.75" customHeight="1">
      <c r="B707" s="3" t="s">
        <v>821</v>
      </c>
      <c r="C707" s="3">
        <v>4224.6099999999997</v>
      </c>
      <c r="D707" s="3">
        <v>4255.84</v>
      </c>
      <c r="E707" s="3">
        <v>4217.2700000000004</v>
      </c>
      <c r="F707" s="3">
        <v>4246.4399999999996</v>
      </c>
      <c r="G707" s="3">
        <v>4246.4399999999996</v>
      </c>
      <c r="H707" s="3">
        <v>3828390000</v>
      </c>
      <c r="I707" s="16">
        <f t="shared" si="0"/>
        <v>5.1114294233350907E-3</v>
      </c>
      <c r="J707" s="16">
        <f t="shared" si="1"/>
        <v>1.2880802146804429</v>
      </c>
      <c r="K707" s="16">
        <f>JNJ!D706</f>
        <v>-1.3436632126188311E-3</v>
      </c>
      <c r="L707" s="16">
        <f>JNJ!E706</f>
        <v>-0.33860312957994543</v>
      </c>
      <c r="M707" s="16">
        <f>CSX!D706</f>
        <v>-5.5469928545088315E-3</v>
      </c>
      <c r="N707" s="16">
        <f>CSX!E706</f>
        <v>-1.3978421993362256</v>
      </c>
      <c r="O707" s="16">
        <f>'Q6'!C719/252</f>
        <v>1.5873015873015873E-6</v>
      </c>
      <c r="P707" s="16">
        <f t="shared" si="2"/>
        <v>-1.3452505142061326E-3</v>
      </c>
      <c r="Q707" s="16">
        <f t="shared" si="3"/>
        <v>-5.5485801560961334E-3</v>
      </c>
      <c r="R707" s="16">
        <f t="shared" si="4"/>
        <v>5.1098421217477888E-3</v>
      </c>
      <c r="S707" s="16"/>
    </row>
    <row r="708" spans="2:19" ht="15.75" customHeight="1">
      <c r="B708" s="3" t="s">
        <v>822</v>
      </c>
      <c r="C708" s="3">
        <v>4249.2700000000004</v>
      </c>
      <c r="D708" s="3">
        <v>4256.6000000000004</v>
      </c>
      <c r="E708" s="3">
        <v>4241.43</v>
      </c>
      <c r="F708" s="3">
        <v>4241.84</v>
      </c>
      <c r="G708" s="3">
        <v>4241.84</v>
      </c>
      <c r="H708" s="3">
        <v>3730350000</v>
      </c>
      <c r="I708" s="16">
        <f t="shared" si="0"/>
        <v>-1.0838474815418405E-3</v>
      </c>
      <c r="J708" s="16">
        <f t="shared" si="1"/>
        <v>-0.27312956534854377</v>
      </c>
      <c r="K708" s="16">
        <f>JNJ!D707</f>
        <v>-6.0690219382072324E-3</v>
      </c>
      <c r="L708" s="16">
        <f>JNJ!E707</f>
        <v>-1.5293935284282225</v>
      </c>
      <c r="M708" s="16">
        <f>CSX!D707</f>
        <v>-6.5283990288351763E-3</v>
      </c>
      <c r="N708" s="16">
        <f>CSX!E707</f>
        <v>-1.6451565552664644</v>
      </c>
      <c r="O708" s="16">
        <f>'Q6'!C720/252</f>
        <v>1.5873015873015873E-6</v>
      </c>
      <c r="P708" s="16">
        <f t="shared" si="2"/>
        <v>-6.0706092397945343E-3</v>
      </c>
      <c r="Q708" s="16">
        <f t="shared" si="3"/>
        <v>-6.5299863304224782E-3</v>
      </c>
      <c r="R708" s="16">
        <f t="shared" si="4"/>
        <v>-1.085434783129142E-3</v>
      </c>
      <c r="S708" s="16"/>
    </row>
    <row r="709" spans="2:19" ht="15.75" customHeight="1">
      <c r="B709" s="3" t="s">
        <v>823</v>
      </c>
      <c r="C709" s="3">
        <v>4256.97</v>
      </c>
      <c r="D709" s="3">
        <v>4271.28</v>
      </c>
      <c r="E709" s="3">
        <v>4256.97</v>
      </c>
      <c r="F709" s="3">
        <v>4266.49</v>
      </c>
      <c r="G709" s="3">
        <v>4266.49</v>
      </c>
      <c r="H709" s="3">
        <v>3816660000</v>
      </c>
      <c r="I709" s="16">
        <f t="shared" si="0"/>
        <v>5.7943377765723673E-3</v>
      </c>
      <c r="J709" s="16">
        <f t="shared" si="1"/>
        <v>1.4601731196962366</v>
      </c>
      <c r="K709" s="16">
        <f>JNJ!D708</f>
        <v>4.5396449218628688E-3</v>
      </c>
      <c r="L709" s="16">
        <f>JNJ!E708</f>
        <v>1.1439905203094429</v>
      </c>
      <c r="M709" s="16">
        <f>CSX!D708</f>
        <v>5.1630669987189279E-3</v>
      </c>
      <c r="N709" s="16">
        <f>CSX!E708</f>
        <v>1.3010928836771698</v>
      </c>
      <c r="O709" s="16">
        <f>'Q6'!C721/252</f>
        <v>1.984126984126984E-6</v>
      </c>
      <c r="P709" s="16">
        <f t="shared" si="2"/>
        <v>4.5376607948787416E-3</v>
      </c>
      <c r="Q709" s="16">
        <f t="shared" si="3"/>
        <v>5.1610828717348007E-3</v>
      </c>
      <c r="R709" s="16">
        <f t="shared" si="4"/>
        <v>5.7923536495882401E-3</v>
      </c>
      <c r="S709" s="16"/>
    </row>
    <row r="710" spans="2:19" ht="15.75" customHeight="1">
      <c r="B710" s="3" t="s">
        <v>824</v>
      </c>
      <c r="C710" s="3">
        <v>4274.45</v>
      </c>
      <c r="D710" s="3">
        <v>4286.12</v>
      </c>
      <c r="E710" s="3">
        <v>4271.16</v>
      </c>
      <c r="F710" s="3">
        <v>4280.7</v>
      </c>
      <c r="G710" s="3">
        <v>4280.7</v>
      </c>
      <c r="H710" s="3">
        <v>7341450000</v>
      </c>
      <c r="I710" s="16">
        <f t="shared" si="0"/>
        <v>3.3250724723028176E-3</v>
      </c>
      <c r="J710" s="16">
        <f t="shared" si="1"/>
        <v>0.83791826302031003</v>
      </c>
      <c r="K710" s="16">
        <f>JNJ!D709</f>
        <v>5.1285718579580173E-3</v>
      </c>
      <c r="L710" s="16">
        <f>JNJ!E709</f>
        <v>1.2924001082054204</v>
      </c>
      <c r="M710" s="16">
        <f>CSX!D709</f>
        <v>7.9556696367842749E-3</v>
      </c>
      <c r="N710" s="16">
        <f>CSX!E709</f>
        <v>2.0048287484696372</v>
      </c>
      <c r="O710" s="16">
        <f>'Q6'!C722/252</f>
        <v>1.984126984126984E-6</v>
      </c>
      <c r="P710" s="16">
        <f t="shared" si="2"/>
        <v>5.1265877309738901E-3</v>
      </c>
      <c r="Q710" s="16">
        <f t="shared" si="3"/>
        <v>7.9536855098001485E-3</v>
      </c>
      <c r="R710" s="16">
        <f t="shared" si="4"/>
        <v>3.3230883453186908E-3</v>
      </c>
      <c r="S710" s="16"/>
    </row>
    <row r="711" spans="2:19" ht="15.75" customHeight="1">
      <c r="B711" s="3" t="s">
        <v>825</v>
      </c>
      <c r="C711" s="3">
        <v>4284.8999999999996</v>
      </c>
      <c r="D711" s="3">
        <v>4292.1400000000003</v>
      </c>
      <c r="E711" s="3">
        <v>4274.67</v>
      </c>
      <c r="F711" s="3">
        <v>4290.6099999999997</v>
      </c>
      <c r="G711" s="3">
        <v>4290.6099999999997</v>
      </c>
      <c r="H711" s="3">
        <v>4147890000</v>
      </c>
      <c r="I711" s="16">
        <f t="shared" si="0"/>
        <v>2.3123663514123699E-3</v>
      </c>
      <c r="J711" s="16">
        <f t="shared" si="1"/>
        <v>0.58271632055591716</v>
      </c>
      <c r="K711" s="16">
        <f>JNJ!D710</f>
        <v>-1.1574167465558062E-3</v>
      </c>
      <c r="L711" s="16">
        <f>JNJ!E710</f>
        <v>-0.29166902013206314</v>
      </c>
      <c r="M711" s="16">
        <f>CSX!D710</f>
        <v>-6.1706251466166623E-3</v>
      </c>
      <c r="N711" s="16">
        <f>CSX!E710</f>
        <v>-1.554997536947399</v>
      </c>
      <c r="O711" s="16">
        <f>'Q6'!C723/252</f>
        <v>1.984126984126984E-6</v>
      </c>
      <c r="P711" s="16">
        <f t="shared" si="2"/>
        <v>-1.1594008735399332E-3</v>
      </c>
      <c r="Q711" s="16">
        <f t="shared" si="3"/>
        <v>-6.1726092736007895E-3</v>
      </c>
      <c r="R711" s="16">
        <f t="shared" si="4"/>
        <v>2.3103822244282431E-3</v>
      </c>
      <c r="S711" s="16"/>
    </row>
    <row r="712" spans="2:19" ht="15.75" customHeight="1">
      <c r="B712" s="3" t="s">
        <v>826</v>
      </c>
      <c r="C712" s="3">
        <v>4293.21</v>
      </c>
      <c r="D712" s="3">
        <v>4300.5200000000004</v>
      </c>
      <c r="E712" s="3">
        <v>4287.04</v>
      </c>
      <c r="F712" s="3">
        <v>4291.8</v>
      </c>
      <c r="G712" s="3">
        <v>4291.8</v>
      </c>
      <c r="H712" s="3">
        <v>3707150000</v>
      </c>
      <c r="I712" s="16">
        <f t="shared" si="0"/>
        <v>2.7731138634168957E-4</v>
      </c>
      <c r="J712" s="16">
        <f t="shared" si="1"/>
        <v>6.988246935810577E-2</v>
      </c>
      <c r="K712" s="16">
        <f>JNJ!D711</f>
        <v>6.0669933431056277E-5</v>
      </c>
      <c r="L712" s="16">
        <f>JNJ!E711</f>
        <v>1.5288823224626182E-2</v>
      </c>
      <c r="M712" s="16">
        <f>CSX!D711</f>
        <v>-6.7368261306943629E-3</v>
      </c>
      <c r="N712" s="16">
        <f>CSX!E711</f>
        <v>-1.6976801849349794</v>
      </c>
      <c r="O712" s="16">
        <f>'Q6'!C724/252</f>
        <v>1.984126984126984E-6</v>
      </c>
      <c r="P712" s="16">
        <f t="shared" si="2"/>
        <v>5.8685806446929294E-5</v>
      </c>
      <c r="Q712" s="16">
        <f t="shared" si="3"/>
        <v>-6.7388102576784901E-3</v>
      </c>
      <c r="R712" s="16">
        <f t="shared" si="4"/>
        <v>2.7532725935756257E-4</v>
      </c>
      <c r="S712" s="16"/>
    </row>
    <row r="713" spans="2:19" ht="15.75" customHeight="1">
      <c r="B713" s="3" t="s">
        <v>827</v>
      </c>
      <c r="C713" s="3">
        <v>4290.6499999999996</v>
      </c>
      <c r="D713" s="3">
        <v>4302.43</v>
      </c>
      <c r="E713" s="3">
        <v>4287.96</v>
      </c>
      <c r="F713" s="3">
        <v>4297.5</v>
      </c>
      <c r="G713" s="3">
        <v>4297.5</v>
      </c>
      <c r="H713" s="3">
        <v>4266040000</v>
      </c>
      <c r="I713" s="16">
        <f t="shared" si="0"/>
        <v>1.3272329146112091E-3</v>
      </c>
      <c r="J713" s="16">
        <f t="shared" si="1"/>
        <v>0.3344626944820247</v>
      </c>
      <c r="K713" s="16">
        <f>JNJ!D712</f>
        <v>4.3191903376211521E-3</v>
      </c>
      <c r="L713" s="16">
        <f>JNJ!E712</f>
        <v>1.0884359650805304</v>
      </c>
      <c r="M713" s="16">
        <f>CSX!D712</f>
        <v>1.6342423486953979E-2</v>
      </c>
      <c r="N713" s="16">
        <f>CSX!E712</f>
        <v>4.1182907187124025</v>
      </c>
      <c r="O713" s="16">
        <f>'Q6'!C725/252</f>
        <v>1.984126984126984E-6</v>
      </c>
      <c r="P713" s="16">
        <f t="shared" si="2"/>
        <v>4.3172062106370248E-3</v>
      </c>
      <c r="Q713" s="16">
        <f t="shared" si="3"/>
        <v>1.6340439359969851E-2</v>
      </c>
      <c r="R713" s="16">
        <f t="shared" si="4"/>
        <v>1.3252487876270821E-3</v>
      </c>
      <c r="S713" s="16"/>
    </row>
    <row r="714" spans="2:19" ht="15.75" customHeight="1">
      <c r="B714" s="3" t="s">
        <v>828</v>
      </c>
      <c r="C714" s="3">
        <v>4300.7299999999996</v>
      </c>
      <c r="D714" s="3">
        <v>4320.66</v>
      </c>
      <c r="E714" s="3">
        <v>4300.7299999999996</v>
      </c>
      <c r="F714" s="3">
        <v>4319.9399999999996</v>
      </c>
      <c r="G714" s="3">
        <v>4319.9399999999996</v>
      </c>
      <c r="H714" s="3">
        <v>3788230000</v>
      </c>
      <c r="I714" s="16">
        <f t="shared" si="0"/>
        <v>5.2080549958111134E-3</v>
      </c>
      <c r="J714" s="16">
        <f t="shared" si="1"/>
        <v>1.3124298589444006</v>
      </c>
      <c r="K714" s="16">
        <f>JNJ!D713</f>
        <v>7.3784453110684938E-3</v>
      </c>
      <c r="L714" s="16">
        <f>JNJ!E713</f>
        <v>1.8593682183892604</v>
      </c>
      <c r="M714" s="16">
        <f>CSX!D713</f>
        <v>6.2149057573877642E-3</v>
      </c>
      <c r="N714" s="16">
        <f>CSX!E713</f>
        <v>1.5661562508617166</v>
      </c>
      <c r="O714" s="16">
        <f>'Q6'!C726/252</f>
        <v>2.3809523809523808E-6</v>
      </c>
      <c r="P714" s="16">
        <f t="shared" si="2"/>
        <v>7.3760643586875414E-3</v>
      </c>
      <c r="Q714" s="16">
        <f t="shared" si="3"/>
        <v>6.2125248050068117E-3</v>
      </c>
      <c r="R714" s="16">
        <f t="shared" si="4"/>
        <v>5.2056740434301609E-3</v>
      </c>
      <c r="S714" s="16"/>
    </row>
    <row r="715" spans="2:19" ht="15.75" customHeight="1">
      <c r="B715" s="3" t="s">
        <v>829</v>
      </c>
      <c r="C715" s="3">
        <v>4326.6000000000004</v>
      </c>
      <c r="D715" s="3">
        <v>4355.43</v>
      </c>
      <c r="E715" s="3">
        <v>4326.6000000000004</v>
      </c>
      <c r="F715" s="3">
        <v>4352.34</v>
      </c>
      <c r="G715" s="3">
        <v>4352.34</v>
      </c>
      <c r="H715" s="3">
        <v>3225840000</v>
      </c>
      <c r="I715" s="16">
        <f t="shared" si="0"/>
        <v>7.4721182313641664E-3</v>
      </c>
      <c r="J715" s="16">
        <f t="shared" si="1"/>
        <v>1.8829737943037699</v>
      </c>
      <c r="K715" s="16">
        <f>JNJ!D714</f>
        <v>1.8033579571853885E-2</v>
      </c>
      <c r="L715" s="16">
        <f>JNJ!E714</f>
        <v>4.5444620521071792</v>
      </c>
      <c r="M715" s="16">
        <f>CSX!D714</f>
        <v>9.2508787608967576E-3</v>
      </c>
      <c r="N715" s="16">
        <f>CSX!E714</f>
        <v>2.3312214477459827</v>
      </c>
      <c r="O715" s="16">
        <f>'Q6'!C727/252</f>
        <v>2.3809523809523808E-6</v>
      </c>
      <c r="P715" s="16">
        <f t="shared" si="2"/>
        <v>1.8031198619472933E-2</v>
      </c>
      <c r="Q715" s="16">
        <f t="shared" si="3"/>
        <v>9.248497808515806E-3</v>
      </c>
      <c r="R715" s="16">
        <f t="shared" si="4"/>
        <v>7.4697372789832139E-3</v>
      </c>
      <c r="S715" s="16"/>
    </row>
    <row r="716" spans="2:19" ht="15.75" customHeight="1">
      <c r="B716" s="3" t="s">
        <v>830</v>
      </c>
      <c r="C716" s="3">
        <v>4356.46</v>
      </c>
      <c r="D716" s="3">
        <v>4356.46</v>
      </c>
      <c r="E716" s="3">
        <v>4314.37</v>
      </c>
      <c r="F716" s="3">
        <v>4343.54</v>
      </c>
      <c r="G716" s="3">
        <v>4343.54</v>
      </c>
      <c r="H716" s="3">
        <v>4309570000</v>
      </c>
      <c r="I716" s="16">
        <f t="shared" si="0"/>
        <v>-2.0239476634912454E-3</v>
      </c>
      <c r="J716" s="16">
        <f t="shared" si="1"/>
        <v>-0.51003481119979388</v>
      </c>
      <c r="K716" s="16">
        <f>JNJ!D715</f>
        <v>-5.9950124110426375E-3</v>
      </c>
      <c r="L716" s="16">
        <f>JNJ!E715</f>
        <v>-1.5107431275827448</v>
      </c>
      <c r="M716" s="16">
        <f>CSX!D715</f>
        <v>-5.5402705586866515E-3</v>
      </c>
      <c r="N716" s="16">
        <f>CSX!E715</f>
        <v>-1.3961481807890361</v>
      </c>
      <c r="O716" s="16">
        <f>'Q6'!C728/252</f>
        <v>1.984126984126984E-6</v>
      </c>
      <c r="P716" s="16">
        <f t="shared" si="2"/>
        <v>-5.9969965380267647E-3</v>
      </c>
      <c r="Q716" s="16">
        <f t="shared" si="3"/>
        <v>-5.5422546856707788E-3</v>
      </c>
      <c r="R716" s="16">
        <f t="shared" si="4"/>
        <v>-2.0259317904753721E-3</v>
      </c>
      <c r="S716" s="16"/>
    </row>
    <row r="717" spans="2:19" ht="15.75" customHeight="1">
      <c r="B717" s="3" t="s">
        <v>831</v>
      </c>
      <c r="C717" s="3">
        <v>4351.01</v>
      </c>
      <c r="D717" s="3">
        <v>4361.88</v>
      </c>
      <c r="E717" s="3">
        <v>4329.79</v>
      </c>
      <c r="F717" s="3">
        <v>4358.13</v>
      </c>
      <c r="G717" s="3">
        <v>4358.13</v>
      </c>
      <c r="H717" s="3">
        <v>4037380000</v>
      </c>
      <c r="I717" s="16">
        <f t="shared" si="0"/>
        <v>3.3533824363036076E-3</v>
      </c>
      <c r="J717" s="16">
        <f t="shared" si="1"/>
        <v>0.84505237394850907</v>
      </c>
      <c r="K717" s="16">
        <f>JNJ!D716</f>
        <v>8.5364281356744617E-3</v>
      </c>
      <c r="L717" s="16">
        <f>JNJ!E716</f>
        <v>2.1511798901899644</v>
      </c>
      <c r="M717" s="16">
        <f>CSX!D716</f>
        <v>1.774286941282005E-2</v>
      </c>
      <c r="N717" s="16">
        <f>CSX!E716</f>
        <v>4.4712030920306525</v>
      </c>
      <c r="O717" s="16">
        <f>'Q6'!C729/252</f>
        <v>1.984126984126984E-6</v>
      </c>
      <c r="P717" s="16">
        <f t="shared" si="2"/>
        <v>8.5344440086903353E-3</v>
      </c>
      <c r="Q717" s="16">
        <f t="shared" si="3"/>
        <v>1.7740885285835922E-2</v>
      </c>
      <c r="R717" s="16">
        <f t="shared" si="4"/>
        <v>3.3513983093194808E-3</v>
      </c>
      <c r="S717" s="16"/>
    </row>
    <row r="718" spans="2:19" ht="15.75" customHeight="1">
      <c r="B718" s="3" t="s">
        <v>832</v>
      </c>
      <c r="C718" s="3">
        <v>4321.07</v>
      </c>
      <c r="D718" s="3">
        <v>4330.88</v>
      </c>
      <c r="E718" s="3">
        <v>4289.37</v>
      </c>
      <c r="F718" s="3">
        <v>4320.82</v>
      </c>
      <c r="G718" s="3">
        <v>4320.82</v>
      </c>
      <c r="H718" s="3">
        <v>4347500000</v>
      </c>
      <c r="I718" s="16">
        <f t="shared" si="0"/>
        <v>-8.5978672165738772E-3</v>
      </c>
      <c r="J718" s="16">
        <f t="shared" si="1"/>
        <v>-2.1666625385766172</v>
      </c>
      <c r="K718" s="16">
        <f>JNJ!D717</f>
        <v>-1.9498153986939823E-3</v>
      </c>
      <c r="L718" s="16">
        <f>JNJ!E717</f>
        <v>-0.49135348047088351</v>
      </c>
      <c r="M718" s="16">
        <f>CSX!D717</f>
        <v>-6.3528326427993179E-2</v>
      </c>
      <c r="N718" s="16">
        <f>CSX!E717</f>
        <v>-16.009138259854282</v>
      </c>
      <c r="O718" s="16">
        <f>'Q6'!C730/252</f>
        <v>2.3809523809523808E-6</v>
      </c>
      <c r="P718" s="16">
        <f t="shared" si="2"/>
        <v>-1.9521963510749345E-3</v>
      </c>
      <c r="Q718" s="16">
        <f t="shared" si="3"/>
        <v>-6.3530707380374127E-2</v>
      </c>
      <c r="R718" s="16">
        <f t="shared" si="4"/>
        <v>-8.6002481689548289E-3</v>
      </c>
      <c r="S718" s="16"/>
    </row>
    <row r="719" spans="2:19" ht="15.75" customHeight="1">
      <c r="B719" s="3" t="s">
        <v>833</v>
      </c>
      <c r="C719" s="3">
        <v>4329.38</v>
      </c>
      <c r="D719" s="3">
        <v>4371.6000000000004</v>
      </c>
      <c r="E719" s="3">
        <v>4329.38</v>
      </c>
      <c r="F719" s="3">
        <v>4369.55</v>
      </c>
      <c r="G719" s="3">
        <v>4369.55</v>
      </c>
      <c r="H719" s="3">
        <v>3531120000</v>
      </c>
      <c r="I719" s="16">
        <f t="shared" si="0"/>
        <v>1.1214829918570923E-2</v>
      </c>
      <c r="J719" s="16">
        <f t="shared" si="1"/>
        <v>2.8261371394798727</v>
      </c>
      <c r="K719" s="16">
        <f>JNJ!D718</f>
        <v>3.9547497571372804E-3</v>
      </c>
      <c r="L719" s="16">
        <f>JNJ!E718</f>
        <v>0.99659693879859468</v>
      </c>
      <c r="M719" s="16">
        <f>CSX!D718</f>
        <v>2.8036209482512023E-2</v>
      </c>
      <c r="N719" s="16">
        <f>CSX!E718</f>
        <v>7.06512478959303</v>
      </c>
      <c r="O719" s="16">
        <f>'Q6'!C731/252</f>
        <v>1.984126984126984E-6</v>
      </c>
      <c r="P719" s="16">
        <f t="shared" si="2"/>
        <v>3.9527656301531532E-3</v>
      </c>
      <c r="Q719" s="16">
        <f t="shared" si="3"/>
        <v>2.8034225355527895E-2</v>
      </c>
      <c r="R719" s="16">
        <f t="shared" si="4"/>
        <v>1.1212845791586797E-2</v>
      </c>
      <c r="S719" s="16"/>
    </row>
    <row r="720" spans="2:19" ht="15.75" customHeight="1">
      <c r="B720" s="3" t="s">
        <v>834</v>
      </c>
      <c r="C720" s="3">
        <v>4372.41</v>
      </c>
      <c r="D720" s="3">
        <v>4386.68</v>
      </c>
      <c r="E720" s="3">
        <v>4364.03</v>
      </c>
      <c r="F720" s="3">
        <v>4384.63</v>
      </c>
      <c r="G720" s="3">
        <v>4384.63</v>
      </c>
      <c r="H720" s="3">
        <v>3384460000</v>
      </c>
      <c r="I720" s="16">
        <f t="shared" si="0"/>
        <v>3.4452147239393167E-3</v>
      </c>
      <c r="J720" s="16">
        <f t="shared" si="1"/>
        <v>0.86819411043270778</v>
      </c>
      <c r="K720" s="16">
        <f>JNJ!D719</f>
        <v>-1.5919173696370486E-3</v>
      </c>
      <c r="L720" s="16">
        <f>JNJ!E719</f>
        <v>-0.40116317714853622</v>
      </c>
      <c r="M720" s="16">
        <f>CSX!D719</f>
        <v>-2.8315078329894821E-3</v>
      </c>
      <c r="N720" s="16">
        <f>CSX!E719</f>
        <v>-0.71353997391334945</v>
      </c>
      <c r="O720" s="16">
        <f>'Q6'!C732/252</f>
        <v>1.984126984126984E-6</v>
      </c>
      <c r="P720" s="16">
        <f t="shared" si="2"/>
        <v>-1.5939014966211756E-3</v>
      </c>
      <c r="Q720" s="16">
        <f t="shared" si="3"/>
        <v>-2.8334919599736089E-3</v>
      </c>
      <c r="R720" s="16">
        <f t="shared" si="4"/>
        <v>3.44323059695519E-3</v>
      </c>
      <c r="S720" s="16"/>
    </row>
    <row r="721" spans="2:19" ht="15.75" customHeight="1">
      <c r="B721" s="3" t="s">
        <v>835</v>
      </c>
      <c r="C721" s="3">
        <v>4381.07</v>
      </c>
      <c r="D721" s="3">
        <v>4392.37</v>
      </c>
      <c r="E721" s="3">
        <v>4366.92</v>
      </c>
      <c r="F721" s="3">
        <v>4369.21</v>
      </c>
      <c r="G721" s="3">
        <v>4369.21</v>
      </c>
      <c r="H721" s="3">
        <v>3695430000</v>
      </c>
      <c r="I721" s="16">
        <f t="shared" si="0"/>
        <v>-3.5230289676471218E-3</v>
      </c>
      <c r="J721" s="16">
        <f t="shared" si="1"/>
        <v>-0.88780329984707473</v>
      </c>
      <c r="K721" s="16">
        <f>JNJ!D720</f>
        <v>-1.239745041611721E-3</v>
      </c>
      <c r="L721" s="16">
        <f>JNJ!E720</f>
        <v>-0.31241575048615372</v>
      </c>
      <c r="M721" s="16">
        <f>CSX!D720</f>
        <v>-1.2609250388506963E-3</v>
      </c>
      <c r="N721" s="16">
        <f>CSX!E720</f>
        <v>-0.31775310979037547</v>
      </c>
      <c r="O721" s="16">
        <f>'Q6'!C733/252</f>
        <v>1.984126984126984E-6</v>
      </c>
      <c r="P721" s="16">
        <f t="shared" si="2"/>
        <v>-1.241729168595848E-3</v>
      </c>
      <c r="Q721" s="16">
        <f t="shared" si="3"/>
        <v>-1.2629091658348233E-3</v>
      </c>
      <c r="R721" s="16">
        <f t="shared" si="4"/>
        <v>-3.5250130946312486E-3</v>
      </c>
      <c r="S721" s="16"/>
    </row>
    <row r="722" spans="2:19" ht="15.75" customHeight="1">
      <c r="B722" s="3" t="s">
        <v>836</v>
      </c>
      <c r="C722" s="3">
        <v>4380.1099999999997</v>
      </c>
      <c r="D722" s="3">
        <v>4393.68</v>
      </c>
      <c r="E722" s="3">
        <v>4362.3599999999997</v>
      </c>
      <c r="F722" s="3">
        <v>4374.3</v>
      </c>
      <c r="G722" s="3">
        <v>4374.3</v>
      </c>
      <c r="H722" s="3">
        <v>4006370000</v>
      </c>
      <c r="I722" s="16">
        <f t="shared" si="0"/>
        <v>1.1642922750682311E-3</v>
      </c>
      <c r="J722" s="16">
        <f t="shared" si="1"/>
        <v>0.29340165331719426</v>
      </c>
      <c r="K722" s="16">
        <f>JNJ!D721</f>
        <v>6.7709334331365542E-3</v>
      </c>
      <c r="L722" s="16">
        <f>JNJ!E721</f>
        <v>1.7062752251504116</v>
      </c>
      <c r="M722" s="16">
        <f>CSX!D721</f>
        <v>-1.8945363013650126E-3</v>
      </c>
      <c r="N722" s="16">
        <f>CSX!E721</f>
        <v>-0.47742314794398316</v>
      </c>
      <c r="O722" s="16">
        <f>'Q6'!C734/252</f>
        <v>1.984126984126984E-6</v>
      </c>
      <c r="P722" s="16">
        <f t="shared" si="2"/>
        <v>6.768949306152427E-3</v>
      </c>
      <c r="Q722" s="16">
        <f t="shared" si="3"/>
        <v>-1.8965204283491396E-3</v>
      </c>
      <c r="R722" s="16">
        <f t="shared" si="4"/>
        <v>1.1623081480841041E-3</v>
      </c>
      <c r="S722" s="16"/>
    </row>
    <row r="723" spans="2:19" ht="15.75" customHeight="1">
      <c r="B723" s="3" t="s">
        <v>837</v>
      </c>
      <c r="C723" s="3">
        <v>4369.0200000000004</v>
      </c>
      <c r="D723" s="3">
        <v>4369.0200000000004</v>
      </c>
      <c r="E723" s="3">
        <v>4340.7</v>
      </c>
      <c r="F723" s="3">
        <v>4360.03</v>
      </c>
      <c r="G723" s="3">
        <v>4360.03</v>
      </c>
      <c r="H723" s="3">
        <v>3905230000</v>
      </c>
      <c r="I723" s="16">
        <f t="shared" si="0"/>
        <v>-3.267568936996537E-3</v>
      </c>
      <c r="J723" s="16">
        <f t="shared" si="1"/>
        <v>-0.82342737212312733</v>
      </c>
      <c r="K723" s="16">
        <f>JNJ!D722</f>
        <v>-1.2102205254194691E-2</v>
      </c>
      <c r="L723" s="16">
        <f>JNJ!E722</f>
        <v>-3.0497557240570621</v>
      </c>
      <c r="M723" s="16">
        <f>CSX!D722</f>
        <v>5.358488028034885E-3</v>
      </c>
      <c r="N723" s="16">
        <f>CSX!E722</f>
        <v>1.3503389830647909</v>
      </c>
      <c r="O723" s="16">
        <f>'Q6'!C735/252</f>
        <v>1.5873015873015873E-6</v>
      </c>
      <c r="P723" s="16">
        <f t="shared" si="2"/>
        <v>-1.2103792555781992E-2</v>
      </c>
      <c r="Q723" s="16">
        <f t="shared" si="3"/>
        <v>5.356900726447583E-3</v>
      </c>
      <c r="R723" s="16">
        <f t="shared" si="4"/>
        <v>-3.2691562385838385E-3</v>
      </c>
      <c r="S723" s="16"/>
    </row>
    <row r="724" spans="2:19" ht="15.75" customHeight="1">
      <c r="B724" s="3" t="s">
        <v>838</v>
      </c>
      <c r="C724" s="3">
        <v>4367.43</v>
      </c>
      <c r="D724" s="3">
        <v>4375.09</v>
      </c>
      <c r="E724" s="3">
        <v>4322.53</v>
      </c>
      <c r="F724" s="3">
        <v>4327.16</v>
      </c>
      <c r="G724" s="3">
        <v>4327.16</v>
      </c>
      <c r="H724" s="3">
        <v>3985700000</v>
      </c>
      <c r="I724" s="16">
        <f t="shared" si="0"/>
        <v>-7.5675003916981084E-3</v>
      </c>
      <c r="J724" s="16">
        <f t="shared" si="1"/>
        <v>-1.9070100987079233</v>
      </c>
      <c r="K724" s="16">
        <f>JNJ!D723</f>
        <v>-1.6048809655129232E-3</v>
      </c>
      <c r="L724" s="16">
        <f>JNJ!E723</f>
        <v>-0.40443000330925666</v>
      </c>
      <c r="M724" s="16">
        <f>CSX!D723</f>
        <v>-9.4758728577602012E-3</v>
      </c>
      <c r="N724" s="16">
        <f>CSX!E723</f>
        <v>-2.3879199601555707</v>
      </c>
      <c r="O724" s="16">
        <f>'Q6'!C736/252</f>
        <v>1.5873015873015873E-6</v>
      </c>
      <c r="P724" s="16">
        <f t="shared" si="2"/>
        <v>-1.6064682671002248E-3</v>
      </c>
      <c r="Q724" s="16">
        <f t="shared" si="3"/>
        <v>-9.4774601593475023E-3</v>
      </c>
      <c r="R724" s="16">
        <f t="shared" si="4"/>
        <v>-7.5690876932854104E-3</v>
      </c>
      <c r="S724" s="16"/>
    </row>
    <row r="725" spans="2:19" ht="15.75" customHeight="1">
      <c r="B725" s="3" t="s">
        <v>839</v>
      </c>
      <c r="C725" s="3">
        <v>4296.3999999999996</v>
      </c>
      <c r="D725" s="3">
        <v>4296.3999999999996</v>
      </c>
      <c r="E725" s="3">
        <v>4233.13</v>
      </c>
      <c r="F725" s="3">
        <v>4258.49</v>
      </c>
      <c r="G725" s="3">
        <v>4258.49</v>
      </c>
      <c r="H725" s="3">
        <v>5157660000</v>
      </c>
      <c r="I725" s="16">
        <f t="shared" si="0"/>
        <v>-1.5996800327963308E-2</v>
      </c>
      <c r="J725" s="16">
        <f t="shared" si="1"/>
        <v>-4.0311936826467534</v>
      </c>
      <c r="K725" s="16">
        <f>JNJ!D724</f>
        <v>-7.2838791120217712E-3</v>
      </c>
      <c r="L725" s="16">
        <f>JNJ!E724</f>
        <v>-1.8355375362294863</v>
      </c>
      <c r="M725" s="16">
        <f>CSX!D724</f>
        <v>-2.2140960170066476E-2</v>
      </c>
      <c r="N725" s="16">
        <f>CSX!E724</f>
        <v>-5.5795219628567523</v>
      </c>
      <c r="O725" s="16">
        <f>'Q6'!C737/252</f>
        <v>1.984126984126984E-6</v>
      </c>
      <c r="P725" s="16">
        <f t="shared" si="2"/>
        <v>-7.2858632390058985E-3</v>
      </c>
      <c r="Q725" s="16">
        <f t="shared" si="3"/>
        <v>-2.2142944297050604E-2</v>
      </c>
      <c r="R725" s="16">
        <f t="shared" si="4"/>
        <v>-1.5998784454947436E-2</v>
      </c>
      <c r="S725" s="16"/>
    </row>
    <row r="726" spans="2:19" ht="15.75" customHeight="1">
      <c r="B726" s="3" t="s">
        <v>840</v>
      </c>
      <c r="C726" s="3">
        <v>4265.1099999999997</v>
      </c>
      <c r="D726" s="3">
        <v>4336.84</v>
      </c>
      <c r="E726" s="3">
        <v>4262.05</v>
      </c>
      <c r="F726" s="3">
        <v>4323.0600000000004</v>
      </c>
      <c r="G726" s="3">
        <v>4323.0600000000004</v>
      </c>
      <c r="H726" s="3">
        <v>4438270000</v>
      </c>
      <c r="I726" s="16">
        <f t="shared" si="0"/>
        <v>1.5048847488145101E-2</v>
      </c>
      <c r="J726" s="16">
        <f t="shared" si="1"/>
        <v>3.7923095670125657</v>
      </c>
      <c r="K726" s="16">
        <f>JNJ!D725</f>
        <v>9.3637840463478197E-3</v>
      </c>
      <c r="L726" s="16">
        <f>JNJ!E725</f>
        <v>2.3596735796796504</v>
      </c>
      <c r="M726" s="16">
        <f>CSX!D725</f>
        <v>1.1612990844534325E-2</v>
      </c>
      <c r="N726" s="16">
        <f>CSX!E725</f>
        <v>2.9264736928226496</v>
      </c>
      <c r="O726" s="16">
        <f>'Q6'!C738/252</f>
        <v>1.984126984126984E-6</v>
      </c>
      <c r="P726" s="16">
        <f t="shared" si="2"/>
        <v>9.3617999193636933E-3</v>
      </c>
      <c r="Q726" s="16">
        <f t="shared" si="3"/>
        <v>1.1611006717550198E-2</v>
      </c>
      <c r="R726" s="16">
        <f t="shared" si="4"/>
        <v>1.5046863361160975E-2</v>
      </c>
      <c r="S726" s="16"/>
    </row>
    <row r="727" spans="2:19" ht="15.75" customHeight="1">
      <c r="B727" s="3" t="s">
        <v>841</v>
      </c>
      <c r="C727" s="3">
        <v>4331.13</v>
      </c>
      <c r="D727" s="3">
        <v>4359.7</v>
      </c>
      <c r="E727" s="3">
        <v>4331.13</v>
      </c>
      <c r="F727" s="3">
        <v>4358.6899999999996</v>
      </c>
      <c r="G727" s="3">
        <v>4358.6899999999996</v>
      </c>
      <c r="H727" s="3">
        <v>3810280000</v>
      </c>
      <c r="I727" s="16">
        <f t="shared" si="0"/>
        <v>8.2080686588838214E-3</v>
      </c>
      <c r="J727" s="16">
        <f t="shared" si="1"/>
        <v>2.0684333020387231</v>
      </c>
      <c r="K727" s="16">
        <f>JNJ!D726</f>
        <v>6.1549966175352896E-3</v>
      </c>
      <c r="L727" s="16">
        <f>JNJ!E726</f>
        <v>1.5510591476188931</v>
      </c>
      <c r="M727" s="16">
        <f>CSX!D726</f>
        <v>1.2430347404636933E-2</v>
      </c>
      <c r="N727" s="16">
        <f>CSX!E726</f>
        <v>3.1324475459685073</v>
      </c>
      <c r="O727" s="16">
        <f>'Q6'!C739/252</f>
        <v>1.5873015873015873E-6</v>
      </c>
      <c r="P727" s="16">
        <f t="shared" si="2"/>
        <v>6.1534093159479877E-3</v>
      </c>
      <c r="Q727" s="16">
        <f t="shared" si="3"/>
        <v>1.2428760103049632E-2</v>
      </c>
      <c r="R727" s="16">
        <f t="shared" si="4"/>
        <v>8.2064813572965203E-3</v>
      </c>
      <c r="S727" s="16"/>
    </row>
    <row r="728" spans="2:19" ht="15.75" customHeight="1">
      <c r="B728" s="3" t="s">
        <v>842</v>
      </c>
      <c r="C728" s="3">
        <v>4361.2700000000004</v>
      </c>
      <c r="D728" s="3">
        <v>4369.87</v>
      </c>
      <c r="E728" s="3">
        <v>4350.0600000000004</v>
      </c>
      <c r="F728" s="3">
        <v>4367.4799999999996</v>
      </c>
      <c r="G728" s="3">
        <v>4367.4799999999996</v>
      </c>
      <c r="H728" s="3">
        <v>3358300000</v>
      </c>
      <c r="I728" s="16">
        <f t="shared" si="0"/>
        <v>2.0146302382427882E-3</v>
      </c>
      <c r="J728" s="16">
        <f t="shared" si="1"/>
        <v>0.50768682003718268</v>
      </c>
      <c r="K728" s="16">
        <f>JNJ!D727</f>
        <v>2.8868260029860974E-3</v>
      </c>
      <c r="L728" s="16">
        <f>JNJ!E727</f>
        <v>0.72748015275249656</v>
      </c>
      <c r="M728" s="16">
        <f>CSX!D727</f>
        <v>3.424990921617057E-2</v>
      </c>
      <c r="N728" s="16">
        <f>CSX!E727</f>
        <v>8.6309771224749827</v>
      </c>
      <c r="O728" s="16">
        <f>'Q6'!C740/252</f>
        <v>1.5873015873015873E-6</v>
      </c>
      <c r="P728" s="16">
        <f t="shared" si="2"/>
        <v>2.8852387013987959E-3</v>
      </c>
      <c r="Q728" s="16">
        <f t="shared" si="3"/>
        <v>3.4248321914583268E-2</v>
      </c>
      <c r="R728" s="16">
        <f t="shared" si="4"/>
        <v>2.0130429366554867E-3</v>
      </c>
      <c r="S728" s="16"/>
    </row>
    <row r="729" spans="2:19" ht="15.75" customHeight="1">
      <c r="B729" s="3" t="s">
        <v>843</v>
      </c>
      <c r="C729" s="3">
        <v>4381.2</v>
      </c>
      <c r="D729" s="3">
        <v>4415.18</v>
      </c>
      <c r="E729" s="3">
        <v>4381.2</v>
      </c>
      <c r="F729" s="3">
        <v>4411.79</v>
      </c>
      <c r="G729" s="3">
        <v>4411.79</v>
      </c>
      <c r="H729" s="3">
        <v>4540070000</v>
      </c>
      <c r="I729" s="16">
        <f t="shared" si="0"/>
        <v>1.0094319060166316E-2</v>
      </c>
      <c r="J729" s="16">
        <f t="shared" si="1"/>
        <v>2.5437684031619114</v>
      </c>
      <c r="K729" s="16">
        <f>JNJ!D728</f>
        <v>1.0592097860869235E-2</v>
      </c>
      <c r="L729" s="16">
        <f>JNJ!E728</f>
        <v>2.6692086609390473</v>
      </c>
      <c r="M729" s="16">
        <f>CSX!D728</f>
        <v>4.2760347090165501E-3</v>
      </c>
      <c r="N729" s="16">
        <f>CSX!E728</f>
        <v>1.0775607466721706</v>
      </c>
      <c r="O729" s="16">
        <f>'Q6'!C741/252</f>
        <v>1.984126984126984E-6</v>
      </c>
      <c r="P729" s="16">
        <f t="shared" si="2"/>
        <v>1.0590113733885109E-2</v>
      </c>
      <c r="Q729" s="16">
        <f t="shared" si="3"/>
        <v>4.2740505820324229E-3</v>
      </c>
      <c r="R729" s="16">
        <f t="shared" si="4"/>
        <v>1.0092334933182189E-2</v>
      </c>
      <c r="S729" s="16"/>
    </row>
    <row r="730" spans="2:19" ht="15.75" customHeight="1">
      <c r="B730" s="3" t="s">
        <v>844</v>
      </c>
      <c r="C730" s="3">
        <v>4409.58</v>
      </c>
      <c r="D730" s="3">
        <v>4422.7299999999996</v>
      </c>
      <c r="E730" s="3">
        <v>4405.45</v>
      </c>
      <c r="F730" s="3">
        <v>4422.3</v>
      </c>
      <c r="G730" s="3">
        <v>4422.3</v>
      </c>
      <c r="H730" s="3">
        <v>4275630000</v>
      </c>
      <c r="I730" s="16">
        <f t="shared" si="0"/>
        <v>2.3794199422129485E-3</v>
      </c>
      <c r="J730" s="16">
        <f t="shared" si="1"/>
        <v>0.59961382543766306</v>
      </c>
      <c r="K730" s="16">
        <f>JNJ!D729</f>
        <v>4.6556934136009155E-4</v>
      </c>
      <c r="L730" s="16">
        <f>JNJ!E729</f>
        <v>0.11732347402274307</v>
      </c>
      <c r="M730" s="16">
        <f>CSX!D729</f>
        <v>2.4354472789044068E-3</v>
      </c>
      <c r="N730" s="16">
        <f>CSX!E729</f>
        <v>0.61373271428391052</v>
      </c>
      <c r="O730" s="16">
        <f>'Q6'!C742/252</f>
        <v>1.984126984126984E-6</v>
      </c>
      <c r="P730" s="16">
        <f t="shared" si="2"/>
        <v>4.6358521437596454E-4</v>
      </c>
      <c r="Q730" s="16">
        <f t="shared" si="3"/>
        <v>2.43346315192028E-3</v>
      </c>
      <c r="R730" s="16">
        <f t="shared" si="4"/>
        <v>2.3774358152288217E-3</v>
      </c>
      <c r="S730" s="16"/>
    </row>
    <row r="731" spans="2:19" ht="15.75" customHeight="1">
      <c r="B731" s="3" t="s">
        <v>845</v>
      </c>
      <c r="C731" s="3">
        <v>4416.38</v>
      </c>
      <c r="D731" s="3">
        <v>4416.38</v>
      </c>
      <c r="E731" s="3">
        <v>4372.51</v>
      </c>
      <c r="F731" s="3">
        <v>4401.46</v>
      </c>
      <c r="G731" s="3">
        <v>4401.46</v>
      </c>
      <c r="H731" s="3">
        <v>4241950000</v>
      </c>
      <c r="I731" s="16">
        <f t="shared" si="0"/>
        <v>-4.7236186726493743E-3</v>
      </c>
      <c r="J731" s="16">
        <f t="shared" si="1"/>
        <v>-1.1903519055076424</v>
      </c>
      <c r="K731" s="16">
        <f>JNJ!D730</f>
        <v>4.5862011528123988E-3</v>
      </c>
      <c r="L731" s="16">
        <f>JNJ!E730</f>
        <v>1.1557226905087246</v>
      </c>
      <c r="M731" s="16">
        <f>CSX!D730</f>
        <v>-1.562765237863346E-2</v>
      </c>
      <c r="N731" s="16">
        <f>CSX!E730</f>
        <v>-3.9381683994156318</v>
      </c>
      <c r="O731" s="16">
        <f>'Q6'!C743/252</f>
        <v>1.984126984126984E-6</v>
      </c>
      <c r="P731" s="16">
        <f t="shared" si="2"/>
        <v>4.5842170258282716E-3</v>
      </c>
      <c r="Q731" s="16">
        <f t="shared" si="3"/>
        <v>-1.5629636505617588E-2</v>
      </c>
      <c r="R731" s="16">
        <f t="shared" si="4"/>
        <v>-4.7256027996335015E-3</v>
      </c>
      <c r="S731" s="16"/>
    </row>
    <row r="732" spans="2:19" ht="15.75" customHeight="1">
      <c r="B732" s="3" t="s">
        <v>846</v>
      </c>
      <c r="C732" s="3">
        <v>4402.95</v>
      </c>
      <c r="D732" s="3">
        <v>4415.47</v>
      </c>
      <c r="E732" s="3">
        <v>4387.01</v>
      </c>
      <c r="F732" s="3">
        <v>4400.6400000000003</v>
      </c>
      <c r="G732" s="3">
        <v>4400.6400000000003</v>
      </c>
      <c r="H732" s="3">
        <v>4215290000</v>
      </c>
      <c r="I732" s="16">
        <f t="shared" si="0"/>
        <v>-1.8631917437244311E-4</v>
      </c>
      <c r="J732" s="16">
        <f t="shared" si="1"/>
        <v>-4.6952431941855666E-2</v>
      </c>
      <c r="K732" s="16">
        <f>JNJ!D731</f>
        <v>-2.7841544716616061E-3</v>
      </c>
      <c r="L732" s="16">
        <f>JNJ!E731</f>
        <v>-0.70160692685872472</v>
      </c>
      <c r="M732" s="16">
        <f>CSX!D731</f>
        <v>-1.4621490572279116E-2</v>
      </c>
      <c r="N732" s="16">
        <f>CSX!E731</f>
        <v>-3.6846156242143371</v>
      </c>
      <c r="O732" s="16">
        <f>'Q6'!C744/252</f>
        <v>1.984126984126984E-6</v>
      </c>
      <c r="P732" s="16">
        <f t="shared" si="2"/>
        <v>-2.7861385986457329E-3</v>
      </c>
      <c r="Q732" s="16">
        <f t="shared" si="3"/>
        <v>-1.4623474699263242E-2</v>
      </c>
      <c r="R732" s="16">
        <f t="shared" si="4"/>
        <v>-1.8830330135657009E-4</v>
      </c>
      <c r="S732" s="16"/>
    </row>
    <row r="733" spans="2:19" ht="15.75" customHeight="1">
      <c r="B733" s="3" t="s">
        <v>847</v>
      </c>
      <c r="C733" s="3">
        <v>4403.59</v>
      </c>
      <c r="D733" s="3">
        <v>4429.97</v>
      </c>
      <c r="E733" s="3">
        <v>4403.59</v>
      </c>
      <c r="F733" s="3">
        <v>4419.1499999999996</v>
      </c>
      <c r="G733" s="3">
        <v>4419.1499999999996</v>
      </c>
      <c r="H733" s="3">
        <v>4044600000</v>
      </c>
      <c r="I733" s="16">
        <f t="shared" si="0"/>
        <v>4.1973850116203163E-3</v>
      </c>
      <c r="J733" s="16">
        <f t="shared" si="1"/>
        <v>1.0577410229283197</v>
      </c>
      <c r="K733" s="16">
        <f>JNJ!D732</f>
        <v>0</v>
      </c>
      <c r="L733" s="16">
        <f>JNJ!E732</f>
        <v>0</v>
      </c>
      <c r="M733" s="16">
        <f>CSX!D732</f>
        <v>5.6249139676112572E-3</v>
      </c>
      <c r="N733" s="16">
        <f>CSX!E732</f>
        <v>1.4174783198380367</v>
      </c>
      <c r="O733" s="16">
        <f>'Q6'!C745/252</f>
        <v>1.984126984126984E-6</v>
      </c>
      <c r="P733" s="16">
        <f t="shared" si="2"/>
        <v>-1.984126984126984E-6</v>
      </c>
      <c r="Q733" s="16">
        <f t="shared" si="3"/>
        <v>5.62292984062713E-3</v>
      </c>
      <c r="R733" s="16">
        <f t="shared" si="4"/>
        <v>4.1954008846361891E-3</v>
      </c>
      <c r="S733" s="16"/>
    </row>
    <row r="734" spans="2:19" ht="15.75" customHeight="1">
      <c r="B734" s="3" t="s">
        <v>848</v>
      </c>
      <c r="C734" s="3">
        <v>4395.12</v>
      </c>
      <c r="D734" s="3">
        <v>4412.25</v>
      </c>
      <c r="E734" s="3">
        <v>4389.6499999999996</v>
      </c>
      <c r="F734" s="3">
        <v>4395.26</v>
      </c>
      <c r="G734" s="3">
        <v>4395.26</v>
      </c>
      <c r="H734" s="3">
        <v>3956740000</v>
      </c>
      <c r="I734" s="16">
        <f t="shared" si="0"/>
        <v>-5.4206823821932627E-3</v>
      </c>
      <c r="J734" s="16">
        <f t="shared" si="1"/>
        <v>-1.3660119603127021</v>
      </c>
      <c r="K734" s="16">
        <f>JNJ!D733</f>
        <v>1.1624614172820527E-4</v>
      </c>
      <c r="L734" s="16">
        <f>JNJ!E733</f>
        <v>2.929402771550773E-2</v>
      </c>
      <c r="M734" s="16">
        <f>CSX!D733</f>
        <v>7.1417361794490781E-3</v>
      </c>
      <c r="N734" s="16">
        <f>CSX!E733</f>
        <v>1.7997175172211677</v>
      </c>
      <c r="O734" s="16">
        <f>'Q6'!C746/252</f>
        <v>1.984126984126984E-6</v>
      </c>
      <c r="P734" s="16">
        <f t="shared" si="2"/>
        <v>1.1426201474407828E-4</v>
      </c>
      <c r="Q734" s="16">
        <f t="shared" si="3"/>
        <v>7.1397520524649509E-3</v>
      </c>
      <c r="R734" s="16">
        <f t="shared" si="4"/>
        <v>-5.42266650917739E-3</v>
      </c>
      <c r="S734" s="16"/>
    </row>
    <row r="735" spans="2:19" ht="15.75" customHeight="1">
      <c r="B735" s="3" t="s">
        <v>849</v>
      </c>
      <c r="C735" s="3">
        <v>4406.8599999999997</v>
      </c>
      <c r="D735" s="3">
        <v>4422.18</v>
      </c>
      <c r="E735" s="3">
        <v>4384.8100000000004</v>
      </c>
      <c r="F735" s="3">
        <v>4387.16</v>
      </c>
      <c r="G735" s="3">
        <v>4387.16</v>
      </c>
      <c r="H735" s="3">
        <v>3724090000</v>
      </c>
      <c r="I735" s="16">
        <f t="shared" si="0"/>
        <v>-1.8445946098472469E-3</v>
      </c>
      <c r="J735" s="16">
        <f t="shared" si="1"/>
        <v>-0.46483784168150621</v>
      </c>
      <c r="K735" s="16">
        <f>JNJ!D734</f>
        <v>4.0641291791848117E-4</v>
      </c>
      <c r="L735" s="16">
        <f>JNJ!E734</f>
        <v>0.10241605531545725</v>
      </c>
      <c r="M735" s="16">
        <f>CSX!D734</f>
        <v>-7.1417361794491032E-3</v>
      </c>
      <c r="N735" s="16">
        <f>CSX!E734</f>
        <v>-1.7997175172211741</v>
      </c>
      <c r="O735" s="16">
        <f>'Q6'!C747/252</f>
        <v>1.5873015873015873E-6</v>
      </c>
      <c r="P735" s="16">
        <f t="shared" si="2"/>
        <v>4.048256163311796E-4</v>
      </c>
      <c r="Q735" s="16">
        <f t="shared" si="3"/>
        <v>-7.1433234810364052E-3</v>
      </c>
      <c r="R735" s="16">
        <f t="shared" si="4"/>
        <v>-1.8461819114345484E-3</v>
      </c>
      <c r="S735" s="16"/>
    </row>
    <row r="736" spans="2:19" ht="15.75" customHeight="1">
      <c r="B736" s="3" t="s">
        <v>850</v>
      </c>
      <c r="C736" s="3">
        <v>4392.74</v>
      </c>
      <c r="D736" s="3">
        <v>4423.79</v>
      </c>
      <c r="E736" s="3">
        <v>4373</v>
      </c>
      <c r="F736" s="3">
        <v>4423.1499999999996</v>
      </c>
      <c r="G736" s="3">
        <v>4423.1499999999996</v>
      </c>
      <c r="H736" s="3">
        <v>3965190000</v>
      </c>
      <c r="I736" s="16">
        <f t="shared" si="0"/>
        <v>8.170019032652822E-3</v>
      </c>
      <c r="J736" s="16">
        <f t="shared" si="1"/>
        <v>2.0588447962285112</v>
      </c>
      <c r="K736" s="16">
        <f>JNJ!D735</f>
        <v>1.2231125816464194E-2</v>
      </c>
      <c r="L736" s="16">
        <f>JNJ!E735</f>
        <v>3.0822437057489767</v>
      </c>
      <c r="M736" s="16">
        <f>CSX!D735</f>
        <v>1.0539415218174489E-2</v>
      </c>
      <c r="N736" s="16">
        <f>CSX!E735</f>
        <v>2.6559326349799712</v>
      </c>
      <c r="O736" s="16">
        <f>'Q6'!C748/252</f>
        <v>1.5873015873015873E-6</v>
      </c>
      <c r="P736" s="16">
        <f t="shared" si="2"/>
        <v>1.2229538514876893E-2</v>
      </c>
      <c r="Q736" s="16">
        <f t="shared" si="3"/>
        <v>1.0537827916587188E-2</v>
      </c>
      <c r="R736" s="16">
        <f t="shared" si="4"/>
        <v>8.1684317310655209E-3</v>
      </c>
      <c r="S736" s="16"/>
    </row>
    <row r="737" spans="2:19" ht="15.75" customHeight="1">
      <c r="B737" s="3" t="s">
        <v>851</v>
      </c>
      <c r="C737" s="3">
        <v>4415.95</v>
      </c>
      <c r="D737" s="3">
        <v>4416.17</v>
      </c>
      <c r="E737" s="3">
        <v>4400.2299999999996</v>
      </c>
      <c r="F737" s="3">
        <v>4402.66</v>
      </c>
      <c r="G737" s="3">
        <v>4402.66</v>
      </c>
      <c r="H737" s="3">
        <v>4260760000</v>
      </c>
      <c r="I737" s="16">
        <f t="shared" si="0"/>
        <v>-4.6432082296428796E-3</v>
      </c>
      <c r="J737" s="16">
        <f t="shared" si="1"/>
        <v>-1.1700884738700057</v>
      </c>
      <c r="K737" s="16">
        <f>JNJ!D736</f>
        <v>-5.9237505649191594E-3</v>
      </c>
      <c r="L737" s="16">
        <f>JNJ!E736</f>
        <v>-1.4927851423596281</v>
      </c>
      <c r="M737" s="16">
        <f>CSX!D736</f>
        <v>-1.5851088486732941E-2</v>
      </c>
      <c r="N737" s="16">
        <f>CSX!E736</f>
        <v>-3.9944742986567014</v>
      </c>
      <c r="O737" s="16">
        <f>'Q6'!C749/252</f>
        <v>1.984126984126984E-6</v>
      </c>
      <c r="P737" s="16">
        <f t="shared" si="2"/>
        <v>-5.9257346919032866E-3</v>
      </c>
      <c r="Q737" s="16">
        <f t="shared" si="3"/>
        <v>-1.585307261371707E-2</v>
      </c>
      <c r="R737" s="16">
        <f t="shared" si="4"/>
        <v>-4.6451923566270068E-3</v>
      </c>
      <c r="S737" s="16"/>
    </row>
    <row r="738" spans="2:19" ht="15.75" customHeight="1">
      <c r="B738" s="3" t="s">
        <v>852</v>
      </c>
      <c r="C738" s="3">
        <v>4408.8599999999997</v>
      </c>
      <c r="D738" s="3">
        <v>4429.76</v>
      </c>
      <c r="E738" s="3">
        <v>4408.8599999999997</v>
      </c>
      <c r="F738" s="3">
        <v>4429.1000000000004</v>
      </c>
      <c r="G738" s="3">
        <v>4429.1000000000004</v>
      </c>
      <c r="H738" s="3">
        <v>3769410000</v>
      </c>
      <c r="I738" s="16">
        <f t="shared" si="0"/>
        <v>5.9874994315475697E-3</v>
      </c>
      <c r="J738" s="16">
        <f t="shared" si="1"/>
        <v>1.5088498567499875</v>
      </c>
      <c r="K738" s="16">
        <f>JNJ!D737</f>
        <v>1.9016313223148013E-3</v>
      </c>
      <c r="L738" s="16">
        <f>JNJ!E737</f>
        <v>0.47921109322332994</v>
      </c>
      <c r="M738" s="16">
        <f>CSX!D737</f>
        <v>7.179763476155605E-3</v>
      </c>
      <c r="N738" s="16">
        <f>CSX!E737</f>
        <v>1.8093003959912124</v>
      </c>
      <c r="O738" s="16">
        <f>'Q6'!C750/252</f>
        <v>1.984126984126984E-6</v>
      </c>
      <c r="P738" s="16">
        <f t="shared" si="2"/>
        <v>1.8996471953306743E-3</v>
      </c>
      <c r="Q738" s="16">
        <f t="shared" si="3"/>
        <v>7.1777793491714778E-3</v>
      </c>
      <c r="R738" s="16">
        <f t="shared" si="4"/>
        <v>5.9855153045634425E-3</v>
      </c>
      <c r="S738" s="16"/>
    </row>
    <row r="739" spans="2:19" ht="15.75" customHeight="1">
      <c r="B739" s="3" t="s">
        <v>853</v>
      </c>
      <c r="C739" s="3">
        <v>4429.07</v>
      </c>
      <c r="D739" s="3">
        <v>4440.82</v>
      </c>
      <c r="E739" s="3">
        <v>4429.07</v>
      </c>
      <c r="F739" s="3">
        <v>4436.5200000000004</v>
      </c>
      <c r="G739" s="3">
        <v>4436.5200000000004</v>
      </c>
      <c r="H739" s="3">
        <v>3451870000</v>
      </c>
      <c r="I739" s="16">
        <f t="shared" si="0"/>
        <v>1.6738821949274498E-3</v>
      </c>
      <c r="J739" s="16">
        <f t="shared" si="1"/>
        <v>0.42181831312171736</v>
      </c>
      <c r="K739" s="16">
        <f>JNJ!D738</f>
        <v>-3.3448362432961275E-3</v>
      </c>
      <c r="L739" s="16">
        <f>JNJ!E738</f>
        <v>-0.84289873331062415</v>
      </c>
      <c r="M739" s="16">
        <f>CSX!D738</f>
        <v>4.6546323562061372E-3</v>
      </c>
      <c r="N739" s="16">
        <f>CSX!E738</f>
        <v>1.1729673537639467</v>
      </c>
      <c r="O739" s="16">
        <f>'Q6'!C751/252</f>
        <v>1.984126984126984E-6</v>
      </c>
      <c r="P739" s="16">
        <f t="shared" si="2"/>
        <v>-3.3468203702802543E-3</v>
      </c>
      <c r="Q739" s="16">
        <f t="shared" si="3"/>
        <v>4.65264822922201E-3</v>
      </c>
      <c r="R739" s="16">
        <f t="shared" si="4"/>
        <v>1.6718980679433228E-3</v>
      </c>
      <c r="S739" s="16"/>
    </row>
    <row r="740" spans="2:19" ht="15.75" customHeight="1">
      <c r="B740" s="3" t="s">
        <v>854</v>
      </c>
      <c r="C740" s="3">
        <v>4437.7700000000004</v>
      </c>
      <c r="D740" s="3">
        <v>4439.3900000000003</v>
      </c>
      <c r="E740" s="3">
        <v>4424.74</v>
      </c>
      <c r="F740" s="3">
        <v>4432.3500000000004</v>
      </c>
      <c r="G740" s="3">
        <v>4432.3500000000004</v>
      </c>
      <c r="H740" s="3">
        <v>3449280000</v>
      </c>
      <c r="I740" s="16">
        <f t="shared" si="0"/>
        <v>-9.4036789518653135E-4</v>
      </c>
      <c r="J740" s="16">
        <f t="shared" si="1"/>
        <v>-0.23697270958700589</v>
      </c>
      <c r="K740" s="16">
        <f>JNJ!D739</f>
        <v>3.4601635578127938E-3</v>
      </c>
      <c r="L740" s="16">
        <f>JNJ!E739</f>
        <v>0.87196121656882408</v>
      </c>
      <c r="M740" s="16">
        <f>CSX!D739</f>
        <v>2.7824851828745483E-3</v>
      </c>
      <c r="N740" s="16">
        <f>CSX!E739</f>
        <v>0.70118626608438617</v>
      </c>
      <c r="O740" s="16">
        <f>'Q6'!C752/252</f>
        <v>1.5873015873015873E-6</v>
      </c>
      <c r="P740" s="16">
        <f t="shared" si="2"/>
        <v>3.4585762562254923E-3</v>
      </c>
      <c r="Q740" s="16">
        <f t="shared" si="3"/>
        <v>2.7808978812872468E-3</v>
      </c>
      <c r="R740" s="16">
        <f t="shared" si="4"/>
        <v>-9.4195519677383298E-4</v>
      </c>
      <c r="S740" s="16"/>
    </row>
    <row r="741" spans="2:19" ht="15.75" customHeight="1">
      <c r="B741" s="3" t="s">
        <v>855</v>
      </c>
      <c r="C741" s="3">
        <v>4435.79</v>
      </c>
      <c r="D741" s="3">
        <v>4445.21</v>
      </c>
      <c r="E741" s="3">
        <v>4430.03</v>
      </c>
      <c r="F741" s="3">
        <v>4436.75</v>
      </c>
      <c r="G741" s="3">
        <v>4436.75</v>
      </c>
      <c r="H741" s="3">
        <v>3886610000</v>
      </c>
      <c r="I741" s="16">
        <f t="shared" si="0"/>
        <v>9.922089864754615E-4</v>
      </c>
      <c r="J741" s="16">
        <f t="shared" si="1"/>
        <v>0.25003666459181628</v>
      </c>
      <c r="K741" s="16">
        <f>JNJ!D740</f>
        <v>3.4515033121353036E-4</v>
      </c>
      <c r="L741" s="16">
        <f>JNJ!E740</f>
        <v>8.6977883465809647E-2</v>
      </c>
      <c r="M741" s="16">
        <f>CSX!D740</f>
        <v>1.714158938049988E-2</v>
      </c>
      <c r="N741" s="16">
        <f>CSX!E740</f>
        <v>4.3196805238859701</v>
      </c>
      <c r="O741" s="16">
        <f>'Q6'!C753/252</f>
        <v>1.5873015873015873E-6</v>
      </c>
      <c r="P741" s="16">
        <f t="shared" si="2"/>
        <v>3.4356302962622879E-4</v>
      </c>
      <c r="Q741" s="16">
        <f t="shared" si="3"/>
        <v>1.7140002078912579E-2</v>
      </c>
      <c r="R741" s="16">
        <f t="shared" si="4"/>
        <v>9.9062168488815998E-4</v>
      </c>
      <c r="S741" s="16"/>
    </row>
    <row r="742" spans="2:19" ht="15.75" customHeight="1">
      <c r="B742" s="3" t="s">
        <v>856</v>
      </c>
      <c r="C742" s="3">
        <v>4442.18</v>
      </c>
      <c r="D742" s="3">
        <v>4449.4399999999996</v>
      </c>
      <c r="E742" s="3">
        <v>4436.42</v>
      </c>
      <c r="F742" s="3">
        <v>4442.41</v>
      </c>
      <c r="G742" s="3">
        <v>4442.41</v>
      </c>
      <c r="H742" s="3">
        <v>3532560000</v>
      </c>
      <c r="I742" s="16">
        <f t="shared" si="0"/>
        <v>1.2748955456659639E-3</v>
      </c>
      <c r="J742" s="16">
        <f t="shared" si="1"/>
        <v>0.32127367750782287</v>
      </c>
      <c r="K742" s="16">
        <f>JNJ!D741</f>
        <v>1.728146826040954E-4</v>
      </c>
      <c r="L742" s="16">
        <f>JNJ!E741</f>
        <v>4.3549300016232043E-2</v>
      </c>
      <c r="M742" s="16">
        <f>CSX!D741</f>
        <v>3.0780868694019699E-2</v>
      </c>
      <c r="N742" s="16">
        <f>CSX!E741</f>
        <v>7.7567789108929643</v>
      </c>
      <c r="O742" s="16">
        <f>'Q6'!C754/252</f>
        <v>1.1904761904761904E-6</v>
      </c>
      <c r="P742" s="16">
        <f t="shared" si="2"/>
        <v>1.7162420641361921E-4</v>
      </c>
      <c r="Q742" s="16">
        <f t="shared" si="3"/>
        <v>3.0779678217829221E-2</v>
      </c>
      <c r="R742" s="16">
        <f t="shared" si="4"/>
        <v>1.2737050694754876E-3</v>
      </c>
      <c r="S742" s="16"/>
    </row>
    <row r="743" spans="2:19" ht="15.75" customHeight="1">
      <c r="B743" s="3" t="s">
        <v>857</v>
      </c>
      <c r="C743" s="3">
        <v>4446.08</v>
      </c>
      <c r="D743" s="3">
        <v>4461.7700000000004</v>
      </c>
      <c r="E743" s="3">
        <v>4435.96</v>
      </c>
      <c r="F743" s="3">
        <v>4460.83</v>
      </c>
      <c r="G743" s="3">
        <v>4460.83</v>
      </c>
      <c r="H743" s="3">
        <v>3375310000</v>
      </c>
      <c r="I743" s="16">
        <f t="shared" si="0"/>
        <v>4.1378253942716235E-3</v>
      </c>
      <c r="J743" s="16">
        <f t="shared" si="1"/>
        <v>1.0427319993564492</v>
      </c>
      <c r="K743" s="16">
        <f>JNJ!D742</f>
        <v>8.0227908054971396E-3</v>
      </c>
      <c r="L743" s="16">
        <f>JNJ!E742</f>
        <v>2.0217432829852791</v>
      </c>
      <c r="M743" s="16">
        <f>CSX!D742</f>
        <v>4.4048695416768298E-3</v>
      </c>
      <c r="N743" s="16">
        <f>CSX!E742</f>
        <v>1.110027124502561</v>
      </c>
      <c r="O743" s="16">
        <f>'Q6'!C755/252</f>
        <v>1.1904761904761904E-6</v>
      </c>
      <c r="P743" s="16">
        <f t="shared" si="2"/>
        <v>8.0216003293066638E-3</v>
      </c>
      <c r="Q743" s="16">
        <f t="shared" si="3"/>
        <v>4.4036790654863539E-3</v>
      </c>
      <c r="R743" s="16">
        <f t="shared" si="4"/>
        <v>4.1366349180811477E-3</v>
      </c>
      <c r="S743" s="16"/>
    </row>
    <row r="744" spans="2:19" ht="15.75" customHeight="1">
      <c r="B744" s="3" t="s">
        <v>858</v>
      </c>
      <c r="C744" s="3">
        <v>4464.84</v>
      </c>
      <c r="D744" s="3">
        <v>4468.37</v>
      </c>
      <c r="E744" s="3">
        <v>4460.82</v>
      </c>
      <c r="F744" s="3">
        <v>4468</v>
      </c>
      <c r="G744" s="3">
        <v>4468</v>
      </c>
      <c r="H744" s="3">
        <v>3016470000</v>
      </c>
      <c r="I744" s="16">
        <f t="shared" si="0"/>
        <v>1.6060338344795659E-3</v>
      </c>
      <c r="J744" s="16">
        <f t="shared" si="1"/>
        <v>0.40472052628885063</v>
      </c>
      <c r="K744" s="16">
        <f>JNJ!D743</f>
        <v>5.9752950714271171E-3</v>
      </c>
      <c r="L744" s="16">
        <f>JNJ!E743</f>
        <v>1.5057743579996334</v>
      </c>
      <c r="M744" s="16">
        <f>CSX!D743</f>
        <v>-7.64731149966014E-3</v>
      </c>
      <c r="N744" s="16">
        <f>CSX!E743</f>
        <v>-1.9271224979143553</v>
      </c>
      <c r="O744" s="16">
        <f>'Q6'!C756/252</f>
        <v>1.5873015873015873E-6</v>
      </c>
      <c r="P744" s="16">
        <f t="shared" si="2"/>
        <v>5.9737077698398151E-3</v>
      </c>
      <c r="Q744" s="16">
        <f t="shared" si="3"/>
        <v>-7.648898801247442E-3</v>
      </c>
      <c r="R744" s="16">
        <f t="shared" si="4"/>
        <v>1.6044465328922644E-3</v>
      </c>
      <c r="S744" s="16"/>
    </row>
    <row r="745" spans="2:19" ht="15.75" customHeight="1">
      <c r="B745" s="3" t="s">
        <v>859</v>
      </c>
      <c r="C745" s="3">
        <v>4461.6499999999996</v>
      </c>
      <c r="D745" s="3">
        <v>4480.26</v>
      </c>
      <c r="E745" s="3">
        <v>4437.66</v>
      </c>
      <c r="F745" s="3">
        <v>4479.71</v>
      </c>
      <c r="G745" s="3">
        <v>4479.71</v>
      </c>
      <c r="H745" s="3">
        <v>3370640000</v>
      </c>
      <c r="I745" s="16">
        <f t="shared" si="0"/>
        <v>2.6174309818667143E-3</v>
      </c>
      <c r="J745" s="16">
        <f t="shared" si="1"/>
        <v>0.65959260743041204</v>
      </c>
      <c r="K745" s="16">
        <f>JNJ!D744</f>
        <v>8.9808263786731804E-3</v>
      </c>
      <c r="L745" s="16">
        <f>JNJ!E744</f>
        <v>2.2631682474256416</v>
      </c>
      <c r="M745" s="16">
        <f>CSX!D744</f>
        <v>0</v>
      </c>
      <c r="N745" s="16">
        <f>CSX!E744</f>
        <v>0</v>
      </c>
      <c r="O745" s="16">
        <f>'Q6'!C757/252</f>
        <v>1.5873015873015873E-6</v>
      </c>
      <c r="P745" s="16">
        <f t="shared" si="2"/>
        <v>8.9792390770858793E-3</v>
      </c>
      <c r="Q745" s="16">
        <f t="shared" si="3"/>
        <v>-1.5873015873015873E-6</v>
      </c>
      <c r="R745" s="16">
        <f t="shared" si="4"/>
        <v>2.6158436802794127E-3</v>
      </c>
      <c r="S745" s="16"/>
    </row>
    <row r="746" spans="2:19" ht="15.75" customHeight="1">
      <c r="B746" s="3" t="s">
        <v>860</v>
      </c>
      <c r="C746" s="3">
        <v>4462.12</v>
      </c>
      <c r="D746" s="3">
        <v>4462.12</v>
      </c>
      <c r="E746" s="3">
        <v>4417.83</v>
      </c>
      <c r="F746" s="3">
        <v>4448.08</v>
      </c>
      <c r="G746" s="3">
        <v>4448.08</v>
      </c>
      <c r="H746" s="3">
        <v>3836960000</v>
      </c>
      <c r="I746" s="16">
        <f t="shared" si="0"/>
        <v>-7.0857697907681849E-3</v>
      </c>
      <c r="J746" s="16">
        <f t="shared" si="1"/>
        <v>-1.7856139872735826</v>
      </c>
      <c r="K746" s="16">
        <f>JNJ!D745</f>
        <v>9.1237913801900071E-3</v>
      </c>
      <c r="L746" s="16">
        <f>JNJ!E745</f>
        <v>2.2991954278078817</v>
      </c>
      <c r="M746" s="16">
        <f>CSX!D745</f>
        <v>-3.845530935130776E-3</v>
      </c>
      <c r="N746" s="16">
        <f>CSX!E745</f>
        <v>-0.96907379565295559</v>
      </c>
      <c r="O746" s="16">
        <f>'Q6'!C758/252</f>
        <v>1.5873015873015873E-6</v>
      </c>
      <c r="P746" s="16">
        <f t="shared" si="2"/>
        <v>9.122204078602706E-3</v>
      </c>
      <c r="Q746" s="16">
        <f t="shared" si="3"/>
        <v>-3.8471182367180775E-3</v>
      </c>
      <c r="R746" s="16">
        <f t="shared" si="4"/>
        <v>-7.0873570923554868E-3</v>
      </c>
      <c r="S746" s="16"/>
    </row>
    <row r="747" spans="2:19" ht="15.75" customHeight="1">
      <c r="B747" s="3" t="s">
        <v>861</v>
      </c>
      <c r="C747" s="3">
        <v>4440.9399999999996</v>
      </c>
      <c r="D747" s="3">
        <v>4454.32</v>
      </c>
      <c r="E747" s="3">
        <v>4397.59</v>
      </c>
      <c r="F747" s="3">
        <v>4400.2700000000004</v>
      </c>
      <c r="G747" s="3">
        <v>4400.2700000000004</v>
      </c>
      <c r="H747" s="3">
        <v>3755590000</v>
      </c>
      <c r="I747" s="16">
        <f t="shared" si="0"/>
        <v>-1.0806639720144598E-2</v>
      </c>
      <c r="J747" s="16">
        <f t="shared" si="1"/>
        <v>-2.7232732094764387</v>
      </c>
      <c r="K747" s="16">
        <f>JNJ!D746</f>
        <v>-1.2785511925974326E-2</v>
      </c>
      <c r="L747" s="16">
        <f>JNJ!E746</f>
        <v>-3.2219490053455302</v>
      </c>
      <c r="M747" s="16">
        <f>CSX!D746</f>
        <v>5.924194268545496E-4</v>
      </c>
      <c r="N747" s="16">
        <f>CSX!E746</f>
        <v>0.1492896955673465</v>
      </c>
      <c r="O747" s="16">
        <f>'Q6'!C759/252</f>
        <v>1.1904761904761904E-6</v>
      </c>
      <c r="P747" s="16">
        <f t="shared" si="2"/>
        <v>-1.2786702402164802E-2</v>
      </c>
      <c r="Q747" s="16">
        <f t="shared" si="3"/>
        <v>5.9122895066407346E-4</v>
      </c>
      <c r="R747" s="16">
        <f t="shared" si="4"/>
        <v>-1.0807830196335074E-2</v>
      </c>
      <c r="S747" s="16"/>
    </row>
    <row r="748" spans="2:19" ht="15.75" customHeight="1">
      <c r="B748" s="3" t="s">
        <v>862</v>
      </c>
      <c r="C748" s="3">
        <v>4382.4399999999996</v>
      </c>
      <c r="D748" s="3">
        <v>4418.6099999999997</v>
      </c>
      <c r="E748" s="3">
        <v>4367.7299999999996</v>
      </c>
      <c r="F748" s="3">
        <v>4405.8</v>
      </c>
      <c r="G748" s="3">
        <v>4405.8</v>
      </c>
      <c r="H748" s="3">
        <v>4398410000</v>
      </c>
      <c r="I748" s="16">
        <f t="shared" si="0"/>
        <v>1.2559520255743905E-3</v>
      </c>
      <c r="J748" s="16">
        <f t="shared" si="1"/>
        <v>0.3164999104447464</v>
      </c>
      <c r="K748" s="16">
        <f>JNJ!D747</f>
        <v>7.7580896688132853E-3</v>
      </c>
      <c r="L748" s="16">
        <f>JNJ!E747</f>
        <v>1.9550385965409478</v>
      </c>
      <c r="M748" s="16">
        <f>CSX!D747</f>
        <v>-5.0480740183276038E-3</v>
      </c>
      <c r="N748" s="16">
        <f>CSX!E747</f>
        <v>-1.2721146526185561</v>
      </c>
      <c r="O748" s="16">
        <f>'Q6'!C760/252</f>
        <v>1.5873015873015873E-6</v>
      </c>
      <c r="P748" s="16">
        <f t="shared" si="2"/>
        <v>7.7565023672259833E-3</v>
      </c>
      <c r="Q748" s="16">
        <f t="shared" si="3"/>
        <v>-5.0496613199149058E-3</v>
      </c>
      <c r="R748" s="16">
        <f t="shared" si="4"/>
        <v>1.254364723987089E-3</v>
      </c>
      <c r="S748" s="16"/>
    </row>
    <row r="749" spans="2:19" ht="15.75" customHeight="1">
      <c r="B749" s="3" t="s">
        <v>863</v>
      </c>
      <c r="C749" s="3">
        <v>4410.5600000000004</v>
      </c>
      <c r="D749" s="3">
        <v>4444.3500000000004</v>
      </c>
      <c r="E749" s="3">
        <v>4406.8</v>
      </c>
      <c r="F749" s="3">
        <v>4441.67</v>
      </c>
      <c r="G749" s="3">
        <v>4441.67</v>
      </c>
      <c r="H749" s="3">
        <v>3652610000</v>
      </c>
      <c r="I749" s="16">
        <f t="shared" si="0"/>
        <v>8.1085771490773013E-3</v>
      </c>
      <c r="J749" s="16">
        <f t="shared" si="1"/>
        <v>2.0433614415674799</v>
      </c>
      <c r="K749" s="16">
        <f>JNJ!D748</f>
        <v>4.8602512439270152E-3</v>
      </c>
      <c r="L749" s="16">
        <f>JNJ!E748</f>
        <v>1.2247833134696078</v>
      </c>
      <c r="M749" s="16">
        <f>CSX!D748</f>
        <v>4.1592217011485475E-3</v>
      </c>
      <c r="N749" s="16">
        <f>CSX!E748</f>
        <v>1.0481238686894339</v>
      </c>
      <c r="O749" s="16">
        <f>'Q6'!C761/252</f>
        <v>1.5873015873015873E-6</v>
      </c>
      <c r="P749" s="16">
        <f t="shared" si="2"/>
        <v>4.8586639423397133E-3</v>
      </c>
      <c r="Q749" s="16">
        <f t="shared" si="3"/>
        <v>4.1576343995612455E-3</v>
      </c>
      <c r="R749" s="16">
        <f t="shared" si="4"/>
        <v>8.1069898474900003E-3</v>
      </c>
      <c r="S749" s="16"/>
    </row>
    <row r="750" spans="2:19" ht="15.75" customHeight="1">
      <c r="B750" s="3" t="s">
        <v>864</v>
      </c>
      <c r="C750" s="3">
        <v>4450.29</v>
      </c>
      <c r="D750" s="3">
        <v>4489.88</v>
      </c>
      <c r="E750" s="3">
        <v>4450.29</v>
      </c>
      <c r="F750" s="3">
        <v>4479.53</v>
      </c>
      <c r="G750" s="3">
        <v>4479.53</v>
      </c>
      <c r="H750" s="3">
        <v>3576530000</v>
      </c>
      <c r="I750" s="16">
        <f t="shared" si="0"/>
        <v>8.487698356534068E-3</v>
      </c>
      <c r="J750" s="16">
        <f t="shared" si="1"/>
        <v>2.1388999858465851</v>
      </c>
      <c r="K750" s="16">
        <f>JNJ!D749</f>
        <v>-4.3260776457179125E-3</v>
      </c>
      <c r="L750" s="16">
        <f>JNJ!E749</f>
        <v>-1.090171566720914</v>
      </c>
      <c r="M750" s="16">
        <f>CSX!D749</f>
        <v>4.1419638254554655E-3</v>
      </c>
      <c r="N750" s="16">
        <f>CSX!E749</f>
        <v>1.0437748840147774</v>
      </c>
      <c r="O750" s="16">
        <f>'Q6'!C762/252</f>
        <v>1.5873015873015873E-6</v>
      </c>
      <c r="P750" s="16">
        <f t="shared" si="2"/>
        <v>-4.3276649473052145E-3</v>
      </c>
      <c r="Q750" s="16">
        <f t="shared" si="3"/>
        <v>4.1403765238681636E-3</v>
      </c>
      <c r="R750" s="16">
        <f t="shared" si="4"/>
        <v>8.4861110549467669E-3</v>
      </c>
      <c r="S750" s="16"/>
    </row>
    <row r="751" spans="2:19" ht="15.75" customHeight="1">
      <c r="B751" s="3" t="s">
        <v>865</v>
      </c>
      <c r="C751" s="3">
        <v>4484.3999999999996</v>
      </c>
      <c r="D751" s="3">
        <v>4492.8100000000004</v>
      </c>
      <c r="E751" s="3">
        <v>4482.28</v>
      </c>
      <c r="F751" s="3">
        <v>4486.2299999999996</v>
      </c>
      <c r="G751" s="3">
        <v>4486.2299999999996</v>
      </c>
      <c r="H751" s="3">
        <v>3979220000</v>
      </c>
      <c r="I751" s="16">
        <f t="shared" si="0"/>
        <v>1.4945751943348515E-3</v>
      </c>
      <c r="J751" s="16">
        <f t="shared" si="1"/>
        <v>0.37663294897238259</v>
      </c>
      <c r="K751" s="16">
        <f>JNJ!D750</f>
        <v>-1.2577946073137499E-2</v>
      </c>
      <c r="L751" s="16">
        <f>JNJ!E750</f>
        <v>-3.16964241043065</v>
      </c>
      <c r="M751" s="16">
        <f>CSX!D750</f>
        <v>-1.4872280690567971E-2</v>
      </c>
      <c r="N751" s="16">
        <f>CSX!E750</f>
        <v>-3.7478147340231285</v>
      </c>
      <c r="O751" s="16">
        <f>'Q6'!C763/252</f>
        <v>1.5873015873015873E-6</v>
      </c>
      <c r="P751" s="16">
        <f t="shared" si="2"/>
        <v>-1.25795333747248E-2</v>
      </c>
      <c r="Q751" s="16">
        <f t="shared" si="3"/>
        <v>-1.4873867992155272E-2</v>
      </c>
      <c r="R751" s="16">
        <f t="shared" si="4"/>
        <v>1.49298789274755E-3</v>
      </c>
      <c r="S751" s="16"/>
    </row>
    <row r="752" spans="2:19" ht="15.75" customHeight="1">
      <c r="B752" s="3" t="s">
        <v>866</v>
      </c>
      <c r="C752" s="3">
        <v>4490.45</v>
      </c>
      <c r="D752" s="3">
        <v>4501.71</v>
      </c>
      <c r="E752" s="3">
        <v>4485.66</v>
      </c>
      <c r="F752" s="3">
        <v>4496.1899999999996</v>
      </c>
      <c r="G752" s="3">
        <v>4496.1899999999996</v>
      </c>
      <c r="H752" s="3">
        <v>3444700000</v>
      </c>
      <c r="I752" s="16">
        <f t="shared" si="0"/>
        <v>2.2176660815180892E-3</v>
      </c>
      <c r="J752" s="16">
        <f t="shared" si="1"/>
        <v>0.55885185254255854</v>
      </c>
      <c r="K752" s="16">
        <f>JNJ!D751</f>
        <v>-6.6359824031226502E-3</v>
      </c>
      <c r="L752" s="16">
        <f>JNJ!E751</f>
        <v>-1.6722675655869079</v>
      </c>
      <c r="M752" s="16">
        <f>CSX!D751</f>
        <v>2.6934466688193028E-3</v>
      </c>
      <c r="N752" s="16">
        <f>CSX!E751</f>
        <v>0.67874856054246435</v>
      </c>
      <c r="O752" s="16">
        <f>'Q6'!C764/252</f>
        <v>1.1904761904761904E-6</v>
      </c>
      <c r="P752" s="16">
        <f t="shared" si="2"/>
        <v>-6.637172879313126E-3</v>
      </c>
      <c r="Q752" s="16">
        <f t="shared" si="3"/>
        <v>2.6922561926288266E-3</v>
      </c>
      <c r="R752" s="16">
        <f t="shared" si="4"/>
        <v>2.216475605327613E-3</v>
      </c>
      <c r="S752" s="16"/>
    </row>
    <row r="753" spans="2:19" ht="15.75" customHeight="1">
      <c r="B753" s="3" t="s">
        <v>867</v>
      </c>
      <c r="C753" s="3">
        <v>4493.75</v>
      </c>
      <c r="D753" s="3">
        <v>4495.8999999999996</v>
      </c>
      <c r="E753" s="3">
        <v>4468.99</v>
      </c>
      <c r="F753" s="3">
        <v>4470</v>
      </c>
      <c r="G753" s="3">
        <v>4470</v>
      </c>
      <c r="H753" s="3">
        <v>3263980000</v>
      </c>
      <c r="I753" s="16">
        <f t="shared" si="0"/>
        <v>-5.8419628594696153E-3</v>
      </c>
      <c r="J753" s="16">
        <f t="shared" si="1"/>
        <v>-1.472174640586343</v>
      </c>
      <c r="K753" s="16">
        <f>JNJ!D752</f>
        <v>-5.351926454897315E-3</v>
      </c>
      <c r="L753" s="16">
        <f>JNJ!E752</f>
        <v>-1.3486854666341235</v>
      </c>
      <c r="M753" s="16">
        <f>CSX!D752</f>
        <v>-5.3942912592071244E-3</v>
      </c>
      <c r="N753" s="16">
        <f>CSX!E752</f>
        <v>-1.3593613973201952</v>
      </c>
      <c r="O753" s="16">
        <f>'Q6'!C765/252</f>
        <v>1.5873015873015873E-6</v>
      </c>
      <c r="P753" s="16">
        <f t="shared" si="2"/>
        <v>-5.353513756484617E-3</v>
      </c>
      <c r="Q753" s="16">
        <f t="shared" si="3"/>
        <v>-5.3958785607944263E-3</v>
      </c>
      <c r="R753" s="16">
        <f t="shared" si="4"/>
        <v>-5.8435501610569172E-3</v>
      </c>
      <c r="S753" s="16"/>
    </row>
    <row r="754" spans="2:19" ht="15.75" customHeight="1">
      <c r="B754" s="3" t="s">
        <v>868</v>
      </c>
      <c r="C754" s="3">
        <v>4474.1000000000004</v>
      </c>
      <c r="D754" s="3">
        <v>4513.33</v>
      </c>
      <c r="E754" s="3">
        <v>4474.1000000000004</v>
      </c>
      <c r="F754" s="3">
        <v>4509.37</v>
      </c>
      <c r="G754" s="3">
        <v>4509.37</v>
      </c>
      <c r="H754" s="3">
        <v>3331200000</v>
      </c>
      <c r="I754" s="16">
        <f t="shared" si="0"/>
        <v>8.7690455528976891E-3</v>
      </c>
      <c r="J754" s="16">
        <f t="shared" si="1"/>
        <v>2.2097994793302176</v>
      </c>
      <c r="K754" s="16">
        <f>JNJ!D753</f>
        <v>-2.1373178687773805E-3</v>
      </c>
      <c r="L754" s="16">
        <f>JNJ!E753</f>
        <v>-0.53860410293189986</v>
      </c>
      <c r="M754" s="16">
        <f>CSX!D753</f>
        <v>5.095469692240554E-3</v>
      </c>
      <c r="N754" s="16">
        <f>CSX!E753</f>
        <v>1.2840583624446196</v>
      </c>
      <c r="O754" s="16">
        <f>'Q6'!C766/252</f>
        <v>1.984126984126984E-6</v>
      </c>
      <c r="P754" s="16">
        <f t="shared" si="2"/>
        <v>-2.1393019957615072E-3</v>
      </c>
      <c r="Q754" s="16">
        <f t="shared" si="3"/>
        <v>5.0934855652564268E-3</v>
      </c>
      <c r="R754" s="16">
        <f t="shared" si="4"/>
        <v>8.7670614259135627E-3</v>
      </c>
      <c r="S754" s="16"/>
    </row>
    <row r="755" spans="2:19" ht="15.75" customHeight="1">
      <c r="B755" s="3" t="s">
        <v>869</v>
      </c>
      <c r="C755" s="3">
        <v>4513.76</v>
      </c>
      <c r="D755" s="3">
        <v>4537.3599999999997</v>
      </c>
      <c r="E755" s="3">
        <v>4513.76</v>
      </c>
      <c r="F755" s="3">
        <v>4528.79</v>
      </c>
      <c r="G755" s="3">
        <v>4528.79</v>
      </c>
      <c r="H755" s="3">
        <v>3168660000</v>
      </c>
      <c r="I755" s="16">
        <f t="shared" si="0"/>
        <v>4.2973414690568616E-3</v>
      </c>
      <c r="J755" s="16">
        <f t="shared" si="1"/>
        <v>1.0829300502023291</v>
      </c>
      <c r="K755" s="16">
        <f>JNJ!D754</f>
        <v>4.2123718867620764E-3</v>
      </c>
      <c r="L755" s="16">
        <f>JNJ!E754</f>
        <v>1.0615177154640432</v>
      </c>
      <c r="M755" s="16">
        <f>CSX!D754</f>
        <v>-7.7345603325187622E-3</v>
      </c>
      <c r="N755" s="16">
        <f>CSX!E754</f>
        <v>-1.9491092037947282</v>
      </c>
      <c r="O755" s="16">
        <f>'Q6'!C767/252</f>
        <v>1.5873015873015873E-6</v>
      </c>
      <c r="P755" s="16">
        <f t="shared" si="2"/>
        <v>4.2107845851747745E-3</v>
      </c>
      <c r="Q755" s="16">
        <f t="shared" si="3"/>
        <v>-7.7361476341060642E-3</v>
      </c>
      <c r="R755" s="16">
        <f t="shared" si="4"/>
        <v>4.2957541674695596E-3</v>
      </c>
      <c r="S755" s="16"/>
    </row>
    <row r="756" spans="2:19" ht="15.75" customHeight="1">
      <c r="B756" s="3" t="s">
        <v>870</v>
      </c>
      <c r="C756" s="3">
        <v>4529.75</v>
      </c>
      <c r="D756" s="3">
        <v>4531.3900000000003</v>
      </c>
      <c r="E756" s="3">
        <v>4515.8</v>
      </c>
      <c r="F756" s="3">
        <v>4522.68</v>
      </c>
      <c r="G756" s="3">
        <v>4522.68</v>
      </c>
      <c r="H756" s="3">
        <v>4290710000</v>
      </c>
      <c r="I756" s="16">
        <f t="shared" si="0"/>
        <v>-1.3500571571324227E-3</v>
      </c>
      <c r="J756" s="16">
        <f t="shared" si="1"/>
        <v>-0.34021440359737054</v>
      </c>
      <c r="K756" s="16">
        <f>JNJ!D755</f>
        <v>-3.0564497352264033E-3</v>
      </c>
      <c r="L756" s="16">
        <f>JNJ!E755</f>
        <v>-0.77022533327705367</v>
      </c>
      <c r="M756" s="16">
        <f>CSX!D755</f>
        <v>-1.737056025133004E-2</v>
      </c>
      <c r="N756" s="16">
        <f>CSX!E755</f>
        <v>-4.3773811833351699</v>
      </c>
      <c r="O756" s="16">
        <f>'Q6'!C768/252</f>
        <v>1.5873015873015873E-6</v>
      </c>
      <c r="P756" s="16">
        <f t="shared" si="2"/>
        <v>-3.0580370368137049E-3</v>
      </c>
      <c r="Q756" s="16">
        <f t="shared" si="3"/>
        <v>-1.7372147552917341E-2</v>
      </c>
      <c r="R756" s="16">
        <f t="shared" si="4"/>
        <v>-1.3516444587197243E-3</v>
      </c>
      <c r="S756" s="16"/>
    </row>
    <row r="757" spans="2:19" ht="15.75" customHeight="1">
      <c r="B757" s="3" t="s">
        <v>871</v>
      </c>
      <c r="C757" s="3">
        <v>4528.8</v>
      </c>
      <c r="D757" s="3">
        <v>4537.1099999999997</v>
      </c>
      <c r="E757" s="3">
        <v>4522.0200000000004</v>
      </c>
      <c r="F757" s="3">
        <v>4524.09</v>
      </c>
      <c r="G757" s="3">
        <v>4524.09</v>
      </c>
      <c r="H757" s="3">
        <v>4057340000</v>
      </c>
      <c r="I757" s="16">
        <f t="shared" si="0"/>
        <v>3.1171346489786849E-4</v>
      </c>
      <c r="J757" s="16">
        <f t="shared" si="1"/>
        <v>7.8551793154262861E-2</v>
      </c>
      <c r="K757" s="16">
        <f>JNJ!D756</f>
        <v>3.5171676345642278E-3</v>
      </c>
      <c r="L757" s="16">
        <f>JNJ!E756</f>
        <v>0.88632624391018544</v>
      </c>
      <c r="M757" s="16">
        <f>CSX!D756</f>
        <v>3.0745789036534815E-4</v>
      </c>
      <c r="N757" s="16">
        <f>CSX!E756</f>
        <v>7.7479388372067734E-2</v>
      </c>
      <c r="O757" s="16">
        <f>'Q6'!C769/252</f>
        <v>1.984126984126984E-6</v>
      </c>
      <c r="P757" s="16">
        <f t="shared" si="2"/>
        <v>3.5151835075801011E-3</v>
      </c>
      <c r="Q757" s="16">
        <f t="shared" si="3"/>
        <v>3.0547376338122115E-4</v>
      </c>
      <c r="R757" s="16">
        <f t="shared" si="4"/>
        <v>3.0972933791374149E-4</v>
      </c>
      <c r="S757" s="16"/>
    </row>
    <row r="758" spans="2:19" ht="15.75" customHeight="1">
      <c r="B758" s="3" t="s">
        <v>872</v>
      </c>
      <c r="C758" s="3">
        <v>4534.4799999999996</v>
      </c>
      <c r="D758" s="3">
        <v>4545.8500000000004</v>
      </c>
      <c r="E758" s="3">
        <v>4524.66</v>
      </c>
      <c r="F758" s="3">
        <v>4536.95</v>
      </c>
      <c r="G758" s="3">
        <v>4536.95</v>
      </c>
      <c r="H758" s="3">
        <v>3735990000</v>
      </c>
      <c r="I758" s="16">
        <f t="shared" si="0"/>
        <v>2.8385281677768184E-3</v>
      </c>
      <c r="J758" s="16">
        <f t="shared" si="1"/>
        <v>0.71530909827975819</v>
      </c>
      <c r="K758" s="16">
        <f>JNJ!D757</f>
        <v>6.8258678734303014E-3</v>
      </c>
      <c r="L758" s="16">
        <f>JNJ!E757</f>
        <v>1.7201187041044359</v>
      </c>
      <c r="M758" s="16">
        <f>CSX!D757</f>
        <v>1.2286351784825621E-3</v>
      </c>
      <c r="N758" s="16">
        <f>CSX!E757</f>
        <v>0.30961606497760563</v>
      </c>
      <c r="O758" s="16">
        <f>'Q6'!C770/252</f>
        <v>2.7777777777777783E-6</v>
      </c>
      <c r="P758" s="16">
        <f t="shared" si="2"/>
        <v>6.8230900956525236E-3</v>
      </c>
      <c r="Q758" s="16">
        <f t="shared" si="3"/>
        <v>1.2258574007047844E-3</v>
      </c>
      <c r="R758" s="16">
        <f t="shared" si="4"/>
        <v>2.8357503899990406E-3</v>
      </c>
      <c r="S758" s="16"/>
    </row>
    <row r="759" spans="2:19" ht="15.75" customHeight="1">
      <c r="B759" s="3" t="s">
        <v>873</v>
      </c>
      <c r="C759" s="3">
        <v>4532.42</v>
      </c>
      <c r="D759" s="3">
        <v>4541.45</v>
      </c>
      <c r="E759" s="3">
        <v>4521.3</v>
      </c>
      <c r="F759" s="3">
        <v>4535.43</v>
      </c>
      <c r="G759" s="3">
        <v>4535.43</v>
      </c>
      <c r="H759" s="3">
        <v>3217530000</v>
      </c>
      <c r="I759" s="16">
        <f t="shared" si="0"/>
        <v>-3.3508296923669389E-4</v>
      </c>
      <c r="J759" s="16">
        <f t="shared" si="1"/>
        <v>-8.4440908247646856E-2</v>
      </c>
      <c r="K759" s="16">
        <f>JNJ!D758</f>
        <v>6.2858397117435193E-4</v>
      </c>
      <c r="L759" s="16">
        <f>JNJ!E758</f>
        <v>0.15840316073593669</v>
      </c>
      <c r="M759" s="16">
        <f>CSX!D758</f>
        <v>-1.7962877526876739E-2</v>
      </c>
      <c r="N759" s="16">
        <f>CSX!E758</f>
        <v>-4.5266451367729381</v>
      </c>
      <c r="O759" s="16">
        <f>'Q6'!C771/252</f>
        <v>2.3809523809523808E-6</v>
      </c>
      <c r="P759" s="16">
        <f t="shared" si="2"/>
        <v>6.2620301879339954E-4</v>
      </c>
      <c r="Q759" s="16">
        <f t="shared" si="3"/>
        <v>-1.796525847925769E-2</v>
      </c>
      <c r="R759" s="16">
        <f t="shared" si="4"/>
        <v>-3.3746392161764627E-4</v>
      </c>
      <c r="S759" s="16"/>
    </row>
    <row r="760" spans="2:19" ht="15.75" customHeight="1">
      <c r="B760" s="3" t="s">
        <v>874</v>
      </c>
      <c r="C760" s="3">
        <v>4535.38</v>
      </c>
      <c r="D760" s="3">
        <v>4535.38</v>
      </c>
      <c r="E760" s="3">
        <v>4513</v>
      </c>
      <c r="F760" s="3">
        <v>4520.03</v>
      </c>
      <c r="G760" s="3">
        <v>4520.03</v>
      </c>
      <c r="H760" s="3">
        <v>3822960000</v>
      </c>
      <c r="I760" s="16">
        <f t="shared" si="0"/>
        <v>-3.401266163481994E-3</v>
      </c>
      <c r="J760" s="16">
        <f t="shared" si="1"/>
        <v>-0.8571190731974625</v>
      </c>
      <c r="K760" s="16">
        <f>JNJ!D759</f>
        <v>-1.5661304822961949E-2</v>
      </c>
      <c r="L760" s="16">
        <f>JNJ!E759</f>
        <v>-3.9466488153864114</v>
      </c>
      <c r="M760" s="16">
        <f>CSX!D759</f>
        <v>-1.5430981629015609E-2</v>
      </c>
      <c r="N760" s="16">
        <f>CSX!E759</f>
        <v>-3.8886073705119335</v>
      </c>
      <c r="O760" s="16">
        <f>'Q6'!C772/252</f>
        <v>2.3809523809523808E-6</v>
      </c>
      <c r="P760" s="16">
        <f t="shared" si="2"/>
        <v>-1.5663685775342901E-2</v>
      </c>
      <c r="Q760" s="16">
        <f t="shared" si="3"/>
        <v>-1.543336258139656E-2</v>
      </c>
      <c r="R760" s="16">
        <f t="shared" si="4"/>
        <v>-3.4036471158629465E-3</v>
      </c>
      <c r="S760" s="16"/>
    </row>
    <row r="761" spans="2:19" ht="15.75" customHeight="1">
      <c r="B761" s="3" t="s">
        <v>875</v>
      </c>
      <c r="C761" s="3">
        <v>4518.09</v>
      </c>
      <c r="D761" s="3">
        <v>4521.79</v>
      </c>
      <c r="E761" s="3">
        <v>4493.95</v>
      </c>
      <c r="F761" s="3">
        <v>4514.07</v>
      </c>
      <c r="G761" s="3">
        <v>4514.07</v>
      </c>
      <c r="H761" s="3">
        <v>3750880000</v>
      </c>
      <c r="I761" s="16">
        <f t="shared" si="0"/>
        <v>-1.3194454045593487E-3</v>
      </c>
      <c r="J761" s="16">
        <f t="shared" si="1"/>
        <v>-0.33250024194895589</v>
      </c>
      <c r="K761" s="16">
        <f>JNJ!D760</f>
        <v>-2.440184426144131E-3</v>
      </c>
      <c r="L761" s="16">
        <f>JNJ!E760</f>
        <v>-0.61492647538832101</v>
      </c>
      <c r="M761" s="16">
        <f>CSX!D760</f>
        <v>5.6961897991462352E-3</v>
      </c>
      <c r="N761" s="16">
        <f>CSX!E760</f>
        <v>1.4354398293848514</v>
      </c>
      <c r="O761" s="16">
        <f>'Q6'!C773/252</f>
        <v>1.984126984126984E-6</v>
      </c>
      <c r="P761" s="16">
        <f t="shared" si="2"/>
        <v>-2.4421685531282578E-3</v>
      </c>
      <c r="Q761" s="16">
        <f t="shared" si="3"/>
        <v>5.694205672162108E-3</v>
      </c>
      <c r="R761" s="16">
        <f t="shared" si="4"/>
        <v>-1.3214295315434757E-3</v>
      </c>
      <c r="S761" s="16"/>
    </row>
    <row r="762" spans="2:19" ht="15.75" customHeight="1">
      <c r="B762" s="3" t="s">
        <v>876</v>
      </c>
      <c r="C762" s="3">
        <v>4513.0200000000004</v>
      </c>
      <c r="D762" s="3">
        <v>4529.8999999999996</v>
      </c>
      <c r="E762" s="3">
        <v>4492.07</v>
      </c>
      <c r="F762" s="3">
        <v>4493.28</v>
      </c>
      <c r="G762" s="3">
        <v>4493.28</v>
      </c>
      <c r="H762" s="3">
        <v>3735390000</v>
      </c>
      <c r="I762" s="16">
        <f t="shared" si="0"/>
        <v>-4.6162382762889205E-3</v>
      </c>
      <c r="J762" s="16">
        <f t="shared" si="1"/>
        <v>-1.1632920456248079</v>
      </c>
      <c r="K762" s="16">
        <f>JNJ!D761</f>
        <v>-2.2532385605187603E-2</v>
      </c>
      <c r="L762" s="16">
        <f>JNJ!E761</f>
        <v>-5.6781611725072763</v>
      </c>
      <c r="M762" s="16">
        <f>CSX!D761</f>
        <v>-1.0786845936518788E-2</v>
      </c>
      <c r="N762" s="16">
        <f>CSX!E761</f>
        <v>-2.7182851760027344</v>
      </c>
      <c r="O762" s="16">
        <f>'Q6'!C774/252</f>
        <v>1.5873015873015873E-6</v>
      </c>
      <c r="P762" s="16">
        <f t="shared" si="2"/>
        <v>-2.2533972906774904E-2</v>
      </c>
      <c r="Q762" s="16">
        <f t="shared" si="3"/>
        <v>-1.0788433238106089E-2</v>
      </c>
      <c r="R762" s="16">
        <f t="shared" si="4"/>
        <v>-4.6178255778762224E-3</v>
      </c>
      <c r="S762" s="16"/>
    </row>
    <row r="763" spans="2:19" ht="15.75" customHeight="1">
      <c r="B763" s="3" t="s">
        <v>877</v>
      </c>
      <c r="C763" s="3">
        <v>4506.92</v>
      </c>
      <c r="D763" s="3">
        <v>4520.47</v>
      </c>
      <c r="E763" s="3">
        <v>4457.66</v>
      </c>
      <c r="F763" s="3">
        <v>4458.58</v>
      </c>
      <c r="G763" s="3">
        <v>4458.58</v>
      </c>
      <c r="H763" s="3">
        <v>3623180000</v>
      </c>
      <c r="I763" s="16">
        <f t="shared" si="0"/>
        <v>-7.7526176231305427E-3</v>
      </c>
      <c r="J763" s="16">
        <f t="shared" si="1"/>
        <v>-1.9536596410288967</v>
      </c>
      <c r="K763" s="16">
        <f>JNJ!D762</f>
        <v>-6.5663998656720927E-3</v>
      </c>
      <c r="L763" s="16">
        <f>JNJ!E762</f>
        <v>-1.6547327661493674</v>
      </c>
      <c r="M763" s="16">
        <f>CSX!D762</f>
        <v>-1.2841384008369535E-2</v>
      </c>
      <c r="N763" s="16">
        <f>CSX!E762</f>
        <v>-3.2360287701091228</v>
      </c>
      <c r="O763" s="16">
        <f>'Q6'!C775/252</f>
        <v>2.3809523809523808E-6</v>
      </c>
      <c r="P763" s="16">
        <f t="shared" si="2"/>
        <v>-6.5687808180530452E-3</v>
      </c>
      <c r="Q763" s="16">
        <f t="shared" si="3"/>
        <v>-1.2843764960750487E-2</v>
      </c>
      <c r="R763" s="16">
        <f t="shared" si="4"/>
        <v>-7.7549985755114952E-3</v>
      </c>
      <c r="S763" s="16"/>
    </row>
    <row r="764" spans="2:19" ht="15.75" customHeight="1">
      <c r="B764" s="3" t="s">
        <v>878</v>
      </c>
      <c r="C764" s="3">
        <v>4474.8100000000004</v>
      </c>
      <c r="D764" s="3">
        <v>4492.99</v>
      </c>
      <c r="E764" s="3">
        <v>4445.7</v>
      </c>
      <c r="F764" s="3">
        <v>4468.7299999999996</v>
      </c>
      <c r="G764" s="3">
        <v>4468.7299999999996</v>
      </c>
      <c r="H764" s="3">
        <v>3914220000</v>
      </c>
      <c r="I764" s="16">
        <f t="shared" si="0"/>
        <v>2.273922239413449E-3</v>
      </c>
      <c r="J764" s="16">
        <f t="shared" si="1"/>
        <v>0.57302840433218916</v>
      </c>
      <c r="K764" s="16">
        <f>JNJ!D763</f>
        <v>-7.0319407694895992E-3</v>
      </c>
      <c r="L764" s="16">
        <f>JNJ!E763</f>
        <v>-1.772049073911379</v>
      </c>
      <c r="M764" s="16">
        <f>CSX!D763</f>
        <v>-1.6166597644049787E-3</v>
      </c>
      <c r="N764" s="16">
        <f>CSX!E763</f>
        <v>-0.40739826063005463</v>
      </c>
      <c r="O764" s="16">
        <f>'Q6'!C776/252</f>
        <v>2.3809523809523808E-6</v>
      </c>
      <c r="P764" s="16">
        <f t="shared" si="2"/>
        <v>-7.0343217218705517E-3</v>
      </c>
      <c r="Q764" s="16">
        <f t="shared" si="3"/>
        <v>-1.6190407167859309E-3</v>
      </c>
      <c r="R764" s="16">
        <f t="shared" si="4"/>
        <v>2.2715412870324965E-3</v>
      </c>
      <c r="S764" s="16"/>
    </row>
    <row r="765" spans="2:19" ht="15.75" customHeight="1">
      <c r="B765" s="3" t="s">
        <v>879</v>
      </c>
      <c r="C765" s="3">
        <v>4479.33</v>
      </c>
      <c r="D765" s="3">
        <v>4485.68</v>
      </c>
      <c r="E765" s="3">
        <v>4435.46</v>
      </c>
      <c r="F765" s="3">
        <v>4443.05</v>
      </c>
      <c r="G765" s="3">
        <v>4443.05</v>
      </c>
      <c r="H765" s="3">
        <v>3670460000</v>
      </c>
      <c r="I765" s="16">
        <f t="shared" si="0"/>
        <v>-5.7631743778016721E-3</v>
      </c>
      <c r="J765" s="16">
        <f t="shared" si="1"/>
        <v>-1.4523199432060214</v>
      </c>
      <c r="K765" s="16">
        <f>JNJ!D764</f>
        <v>-6.0495006626394192E-3</v>
      </c>
      <c r="L765" s="16">
        <f>JNJ!E764</f>
        <v>-1.5244741669851336</v>
      </c>
      <c r="M765" s="16">
        <f>CSX!D764</f>
        <v>-1.3029550262795028E-2</v>
      </c>
      <c r="N765" s="16">
        <f>CSX!E764</f>
        <v>-3.2834466662243469</v>
      </c>
      <c r="O765" s="16">
        <f>'Q6'!C777/252</f>
        <v>2.3809523809523808E-6</v>
      </c>
      <c r="P765" s="16">
        <f t="shared" si="2"/>
        <v>-6.0518816150203717E-3</v>
      </c>
      <c r="Q765" s="16">
        <f t="shared" si="3"/>
        <v>-1.303193121517598E-2</v>
      </c>
      <c r="R765" s="16">
        <f t="shared" si="4"/>
        <v>-5.7655553301826246E-3</v>
      </c>
      <c r="S765" s="16"/>
    </row>
    <row r="766" spans="2:19" ht="15.75" customHeight="1">
      <c r="B766" s="3" t="s">
        <v>880</v>
      </c>
      <c r="C766" s="3">
        <v>4447.49</v>
      </c>
      <c r="D766" s="3">
        <v>4486.87</v>
      </c>
      <c r="E766" s="3">
        <v>4438.37</v>
      </c>
      <c r="F766" s="3">
        <v>4480.7</v>
      </c>
      <c r="G766" s="3">
        <v>4480.7</v>
      </c>
      <c r="H766" s="3">
        <v>4032020000</v>
      </c>
      <c r="I766" s="16">
        <f t="shared" si="0"/>
        <v>8.4382066732456781E-3</v>
      </c>
      <c r="J766" s="16">
        <f t="shared" si="1"/>
        <v>2.1264280816579109</v>
      </c>
      <c r="K766" s="16">
        <f>JNJ!D765</f>
        <v>3.7550999788964448E-3</v>
      </c>
      <c r="L766" s="16">
        <f>JNJ!E765</f>
        <v>0.94628519468190408</v>
      </c>
      <c r="M766" s="16">
        <f>CSX!D765</f>
        <v>1.141007311739296E-2</v>
      </c>
      <c r="N766" s="16">
        <f>CSX!E765</f>
        <v>2.8753384255830259</v>
      </c>
      <c r="O766" s="16">
        <f>'Q6'!C778/252</f>
        <v>1.984126984126984E-6</v>
      </c>
      <c r="P766" s="16">
        <f t="shared" si="2"/>
        <v>3.753115851912318E-3</v>
      </c>
      <c r="Q766" s="16">
        <f t="shared" si="3"/>
        <v>1.1408088990408833E-2</v>
      </c>
      <c r="R766" s="16">
        <f t="shared" si="4"/>
        <v>8.4362225462615518E-3</v>
      </c>
      <c r="S766" s="16"/>
    </row>
    <row r="767" spans="2:19" ht="15.75" customHeight="1">
      <c r="B767" s="3" t="s">
        <v>881</v>
      </c>
      <c r="C767" s="3">
        <v>4477.09</v>
      </c>
      <c r="D767" s="3">
        <v>4485.87</v>
      </c>
      <c r="E767" s="3">
        <v>4443.8</v>
      </c>
      <c r="F767" s="3">
        <v>4473.75</v>
      </c>
      <c r="G767" s="3">
        <v>4473.75</v>
      </c>
      <c r="H767" s="3">
        <v>3984560000</v>
      </c>
      <c r="I767" s="16">
        <f t="shared" si="0"/>
        <v>-1.5523011230354105E-3</v>
      </c>
      <c r="J767" s="16">
        <f t="shared" si="1"/>
        <v>-0.39117988300492346</v>
      </c>
      <c r="K767" s="16">
        <f>JNJ!D766</f>
        <v>-1.2098242344095876E-3</v>
      </c>
      <c r="L767" s="16">
        <f>JNJ!E766</f>
        <v>-0.30487570707121608</v>
      </c>
      <c r="M767" s="16">
        <f>CSX!D766</f>
        <v>1.942951862272776E-3</v>
      </c>
      <c r="N767" s="16">
        <f>CSX!E766</f>
        <v>0.48962386929273954</v>
      </c>
      <c r="O767" s="16">
        <f>'Q6'!C779/252</f>
        <v>1.5873015873015873E-6</v>
      </c>
      <c r="P767" s="16">
        <f t="shared" si="2"/>
        <v>-1.2114115359968891E-3</v>
      </c>
      <c r="Q767" s="16">
        <f t="shared" si="3"/>
        <v>1.9413645606854745E-3</v>
      </c>
      <c r="R767" s="16">
        <f t="shared" si="4"/>
        <v>-1.553888424622712E-3</v>
      </c>
      <c r="S767" s="16"/>
    </row>
    <row r="768" spans="2:19" ht="15.75" customHeight="1">
      <c r="B768" s="3" t="s">
        <v>882</v>
      </c>
      <c r="C768" s="3">
        <v>4469.74</v>
      </c>
      <c r="D768" s="3">
        <v>4471.5200000000004</v>
      </c>
      <c r="E768" s="3">
        <v>4427.76</v>
      </c>
      <c r="F768" s="3">
        <v>4432.99</v>
      </c>
      <c r="G768" s="3">
        <v>4432.99</v>
      </c>
      <c r="H768" s="3">
        <v>7289530000</v>
      </c>
      <c r="I768" s="16">
        <f t="shared" si="0"/>
        <v>-9.1526831464338165E-3</v>
      </c>
      <c r="J768" s="16">
        <f t="shared" si="1"/>
        <v>-2.3064761529013218</v>
      </c>
      <c r="K768" s="16">
        <f>JNJ!D767</f>
        <v>-2.8487866322450222E-3</v>
      </c>
      <c r="L768" s="16">
        <f>JNJ!E767</f>
        <v>-0.71789423132574559</v>
      </c>
      <c r="M768" s="16">
        <f>CSX!D767</f>
        <v>-1.9602023949740699E-2</v>
      </c>
      <c r="N768" s="16">
        <f>CSX!E767</f>
        <v>-4.9397100353346559</v>
      </c>
      <c r="O768" s="16">
        <f>'Q6'!C780/252</f>
        <v>1.984126984126984E-6</v>
      </c>
      <c r="P768" s="16">
        <f t="shared" si="2"/>
        <v>-2.850770759229149E-3</v>
      </c>
      <c r="Q768" s="16">
        <f t="shared" si="3"/>
        <v>-1.9604008076724827E-2</v>
      </c>
      <c r="R768" s="16">
        <f t="shared" si="4"/>
        <v>-9.1546672734179428E-3</v>
      </c>
      <c r="S768" s="16"/>
    </row>
    <row r="769" spans="2:19" ht="15.75" customHeight="1">
      <c r="B769" s="3" t="s">
        <v>883</v>
      </c>
      <c r="C769" s="3">
        <v>4402.95</v>
      </c>
      <c r="D769" s="3">
        <v>4402.95</v>
      </c>
      <c r="E769" s="3">
        <v>4305.91</v>
      </c>
      <c r="F769" s="3">
        <v>4357.7299999999996</v>
      </c>
      <c r="G769" s="3">
        <v>4357.7299999999996</v>
      </c>
      <c r="H769" s="3">
        <v>4898070000</v>
      </c>
      <c r="I769" s="16">
        <f t="shared" si="0"/>
        <v>-1.7123020373769459E-2</v>
      </c>
      <c r="J769" s="16">
        <f t="shared" si="1"/>
        <v>-4.3150011341899033</v>
      </c>
      <c r="K769" s="16">
        <f>JNJ!D768</f>
        <v>-5.7220233392465342E-3</v>
      </c>
      <c r="L769" s="16">
        <f>JNJ!E768</f>
        <v>-1.4419498814901266</v>
      </c>
      <c r="M769" s="16">
        <f>CSX!D768</f>
        <v>-1.7976460379322937E-2</v>
      </c>
      <c r="N769" s="16">
        <f>CSX!E768</f>
        <v>-4.5300680155893804</v>
      </c>
      <c r="O769" s="16">
        <f>'Q6'!C781/252</f>
        <v>2.3809523809523808E-6</v>
      </c>
      <c r="P769" s="16">
        <f t="shared" si="2"/>
        <v>-5.7244042916274867E-3</v>
      </c>
      <c r="Q769" s="16">
        <f t="shared" si="3"/>
        <v>-1.7978841331703889E-2</v>
      </c>
      <c r="R769" s="16">
        <f t="shared" si="4"/>
        <v>-1.7125401326150411E-2</v>
      </c>
      <c r="S769" s="16"/>
    </row>
    <row r="770" spans="2:19" ht="15.75" customHeight="1">
      <c r="B770" s="3" t="s">
        <v>884</v>
      </c>
      <c r="C770" s="3">
        <v>4374.45</v>
      </c>
      <c r="D770" s="3">
        <v>4394.87</v>
      </c>
      <c r="E770" s="3">
        <v>4347.96</v>
      </c>
      <c r="F770" s="3">
        <v>4354.1899999999996</v>
      </c>
      <c r="G770" s="3">
        <v>4354.1899999999996</v>
      </c>
      <c r="H770" s="3">
        <v>3920920000</v>
      </c>
      <c r="I770" s="16">
        <f t="shared" si="0"/>
        <v>-8.1267968365917188E-4</v>
      </c>
      <c r="J770" s="16">
        <f t="shared" si="1"/>
        <v>-0.2047952802821113</v>
      </c>
      <c r="K770" s="16">
        <f>JNJ!D769</f>
        <v>4.3858560457815145E-3</v>
      </c>
      <c r="L770" s="16">
        <f>JNJ!E769</f>
        <v>1.1052357235369417</v>
      </c>
      <c r="M770" s="16">
        <f>CSX!D769</f>
        <v>-2.0176365748064947E-3</v>
      </c>
      <c r="N770" s="16">
        <f>CSX!E769</f>
        <v>-0.50844441685123665</v>
      </c>
      <c r="O770" s="16">
        <f>'Q6'!C782/252</f>
        <v>2.3809523809523808E-6</v>
      </c>
      <c r="P770" s="16">
        <f t="shared" si="2"/>
        <v>4.383475093400562E-3</v>
      </c>
      <c r="Q770" s="16">
        <f t="shared" si="3"/>
        <v>-2.0200175271874472E-3</v>
      </c>
      <c r="R770" s="16">
        <f t="shared" si="4"/>
        <v>-8.1506063604012426E-4</v>
      </c>
      <c r="S770" s="16"/>
    </row>
    <row r="771" spans="2:19" ht="15.75" customHeight="1">
      <c r="B771" s="3" t="s">
        <v>885</v>
      </c>
      <c r="C771" s="3">
        <v>4367.43</v>
      </c>
      <c r="D771" s="3">
        <v>4416.75</v>
      </c>
      <c r="E771" s="3">
        <v>4367.43</v>
      </c>
      <c r="F771" s="3">
        <v>4395.6400000000003</v>
      </c>
      <c r="G771" s="3">
        <v>4395.6400000000003</v>
      </c>
      <c r="H771" s="3">
        <v>3939170000</v>
      </c>
      <c r="I771" s="16">
        <f t="shared" si="0"/>
        <v>9.4745406640912491E-3</v>
      </c>
      <c r="J771" s="16">
        <f t="shared" si="1"/>
        <v>2.3875842473509947</v>
      </c>
      <c r="K771" s="16">
        <f>JNJ!D770</f>
        <v>-3.6536749632400181E-3</v>
      </c>
      <c r="L771" s="16">
        <f>JNJ!E770</f>
        <v>-0.92072609073648459</v>
      </c>
      <c r="M771" s="16">
        <f>CSX!D770</f>
        <v>5.0361697888431992E-3</v>
      </c>
      <c r="N771" s="16">
        <f>CSX!E770</f>
        <v>1.2691147867884862</v>
      </c>
      <c r="O771" s="16">
        <f>'Q6'!C783/252</f>
        <v>2.7777777777777783E-6</v>
      </c>
      <c r="P771" s="16">
        <f t="shared" si="2"/>
        <v>-3.6564527410177959E-3</v>
      </c>
      <c r="Q771" s="16">
        <f t="shared" si="3"/>
        <v>5.0333920110654214E-3</v>
      </c>
      <c r="R771" s="16">
        <f t="shared" si="4"/>
        <v>9.4717628863134704E-3</v>
      </c>
      <c r="S771" s="16"/>
    </row>
    <row r="772" spans="2:19" ht="15.75" customHeight="1">
      <c r="B772" s="3" t="s">
        <v>886</v>
      </c>
      <c r="C772" s="3">
        <v>4406.75</v>
      </c>
      <c r="D772" s="3">
        <v>4465.3999999999996</v>
      </c>
      <c r="E772" s="3">
        <v>4406.75</v>
      </c>
      <c r="F772" s="3">
        <v>4448.9799999999996</v>
      </c>
      <c r="G772" s="3">
        <v>4448.9799999999996</v>
      </c>
      <c r="H772" s="3">
        <v>3916350000</v>
      </c>
      <c r="I772" s="16">
        <f t="shared" si="0"/>
        <v>1.2061715863250257E-2</v>
      </c>
      <c r="J772" s="16">
        <f t="shared" si="1"/>
        <v>3.0395523975390648</v>
      </c>
      <c r="K772" s="16">
        <f>JNJ!D771</f>
        <v>5.6571641267998572E-3</v>
      </c>
      <c r="L772" s="16">
        <f>JNJ!E771</f>
        <v>1.4256053599535641</v>
      </c>
      <c r="M772" s="16">
        <f>CSX!D771</f>
        <v>1.1653074345140473E-2</v>
      </c>
      <c r="N772" s="16">
        <f>CSX!E771</f>
        <v>2.936574734975399</v>
      </c>
      <c r="O772" s="16">
        <f>'Q6'!C784/252</f>
        <v>1.984126984126984E-6</v>
      </c>
      <c r="P772" s="16">
        <f t="shared" si="2"/>
        <v>5.65517999981573E-3</v>
      </c>
      <c r="Q772" s="16">
        <f t="shared" si="3"/>
        <v>1.1651090218156347E-2</v>
      </c>
      <c r="R772" s="16">
        <f t="shared" si="4"/>
        <v>1.205973173626613E-2</v>
      </c>
      <c r="S772" s="16"/>
    </row>
    <row r="773" spans="2:19" ht="15.75" customHeight="1">
      <c r="B773" s="3" t="s">
        <v>887</v>
      </c>
      <c r="C773" s="3">
        <v>4438.04</v>
      </c>
      <c r="D773" s="3">
        <v>4463.12</v>
      </c>
      <c r="E773" s="3">
        <v>4430.2700000000004</v>
      </c>
      <c r="F773" s="3">
        <v>4455.4799999999996</v>
      </c>
      <c r="G773" s="3">
        <v>4455.4799999999996</v>
      </c>
      <c r="H773" s="3">
        <v>3384290000</v>
      </c>
      <c r="I773" s="16">
        <f t="shared" si="0"/>
        <v>1.4599428049598621E-3</v>
      </c>
      <c r="J773" s="16">
        <f t="shared" si="1"/>
        <v>0.36790558684988522</v>
      </c>
      <c r="K773" s="16">
        <f>JNJ!D772</f>
        <v>-3.0373262888728158E-3</v>
      </c>
      <c r="L773" s="16">
        <f>JNJ!E772</f>
        <v>-0.76540622479594955</v>
      </c>
      <c r="M773" s="16">
        <f>CSX!D772</f>
        <v>6.9275392999827868E-3</v>
      </c>
      <c r="N773" s="16">
        <f>CSX!E772</f>
        <v>1.7457399035956622</v>
      </c>
      <c r="O773" s="16">
        <f>'Q6'!C785/252</f>
        <v>2.7777777777777783E-6</v>
      </c>
      <c r="P773" s="16">
        <f t="shared" si="2"/>
        <v>-3.0401040666505935E-3</v>
      </c>
      <c r="Q773" s="16">
        <f t="shared" si="3"/>
        <v>6.924761522205009E-3</v>
      </c>
      <c r="R773" s="16">
        <f t="shared" si="4"/>
        <v>1.4571650271820843E-3</v>
      </c>
      <c r="S773" s="16"/>
    </row>
    <row r="774" spans="2:19" ht="15.75" customHeight="1">
      <c r="B774" s="3" t="s">
        <v>888</v>
      </c>
      <c r="C774" s="3">
        <v>4442.12</v>
      </c>
      <c r="D774" s="3">
        <v>4457.3</v>
      </c>
      <c r="E774" s="3">
        <v>4436.1899999999996</v>
      </c>
      <c r="F774" s="3">
        <v>4443.1099999999997</v>
      </c>
      <c r="G774" s="3">
        <v>4443.1099999999997</v>
      </c>
      <c r="H774" s="3">
        <v>4058650000</v>
      </c>
      <c r="I774" s="16">
        <f t="shared" si="0"/>
        <v>-2.7802175328761427E-3</v>
      </c>
      <c r="J774" s="16">
        <f t="shared" si="1"/>
        <v>-0.700614818284788</v>
      </c>
      <c r="K774" s="16">
        <f>JNJ!D773</f>
        <v>-7.266534738368551E-3</v>
      </c>
      <c r="L774" s="16">
        <f>JNJ!E773</f>
        <v>-1.831166754068875</v>
      </c>
      <c r="M774" s="16">
        <f>CSX!D773</f>
        <v>4.5914714886132408E-3</v>
      </c>
      <c r="N774" s="16">
        <f>CSX!E773</f>
        <v>1.1570508151305368</v>
      </c>
      <c r="O774" s="16">
        <f>'Q6'!C786/252</f>
        <v>3.1746031746031746E-6</v>
      </c>
      <c r="P774" s="16">
        <f t="shared" si="2"/>
        <v>-7.2697093415431541E-3</v>
      </c>
      <c r="Q774" s="16">
        <f t="shared" si="3"/>
        <v>4.5882968854386377E-3</v>
      </c>
      <c r="R774" s="16">
        <f t="shared" si="4"/>
        <v>-2.7833921360507457E-3</v>
      </c>
      <c r="S774" s="16"/>
    </row>
    <row r="775" spans="2:19" ht="15.75" customHeight="1">
      <c r="B775" s="3" t="s">
        <v>889</v>
      </c>
      <c r="C775" s="3">
        <v>4419.54</v>
      </c>
      <c r="D775" s="3">
        <v>4419.54</v>
      </c>
      <c r="E775" s="3">
        <v>4346.33</v>
      </c>
      <c r="F775" s="3">
        <v>4352.63</v>
      </c>
      <c r="G775" s="3">
        <v>4352.63</v>
      </c>
      <c r="H775" s="3">
        <v>4416550000</v>
      </c>
      <c r="I775" s="16">
        <f t="shared" si="0"/>
        <v>-2.0574321587474437E-2</v>
      </c>
      <c r="J775" s="16">
        <f t="shared" si="1"/>
        <v>-5.1847290400435577</v>
      </c>
      <c r="K775" s="16">
        <f>JNJ!D774</f>
        <v>-2.2088048082778778E-3</v>
      </c>
      <c r="L775" s="16">
        <f>JNJ!E774</f>
        <v>-0.55661881168602523</v>
      </c>
      <c r="M775" s="16">
        <f>CSX!D774</f>
        <v>-1.9651589983751207E-3</v>
      </c>
      <c r="N775" s="16">
        <f>CSX!E774</f>
        <v>-0.49522006759053039</v>
      </c>
      <c r="O775" s="16">
        <f>'Q6'!C787/252</f>
        <v>3.5714285714285714E-6</v>
      </c>
      <c r="P775" s="16">
        <f t="shared" si="2"/>
        <v>-2.2123762368493065E-3</v>
      </c>
      <c r="Q775" s="16">
        <f t="shared" si="3"/>
        <v>-1.9687304269465494E-3</v>
      </c>
      <c r="R775" s="16">
        <f t="shared" si="4"/>
        <v>-2.0577893016045866E-2</v>
      </c>
      <c r="S775" s="16"/>
    </row>
    <row r="776" spans="2:19" ht="15.75" customHeight="1">
      <c r="B776" s="3" t="s">
        <v>890</v>
      </c>
      <c r="C776" s="3">
        <v>4362.41</v>
      </c>
      <c r="D776" s="3">
        <v>4385.57</v>
      </c>
      <c r="E776" s="3">
        <v>4355.08</v>
      </c>
      <c r="F776" s="3">
        <v>4359.46</v>
      </c>
      <c r="G776" s="3">
        <v>4359.46</v>
      </c>
      <c r="H776" s="3">
        <v>3712660000</v>
      </c>
      <c r="I776" s="16">
        <f t="shared" si="0"/>
        <v>1.5679363733049781E-3</v>
      </c>
      <c r="J776" s="16">
        <f t="shared" si="1"/>
        <v>0.39511996607285449</v>
      </c>
      <c r="K776" s="16">
        <f>JNJ!D775</f>
        <v>7.4045563036611306E-3</v>
      </c>
      <c r="L776" s="16">
        <f>JNJ!E775</f>
        <v>1.865948188522605</v>
      </c>
      <c r="M776" s="16">
        <f>CSX!D775</f>
        <v>-4.600760716246188E-3</v>
      </c>
      <c r="N776" s="16">
        <f>CSX!E775</f>
        <v>-1.1593917004940393</v>
      </c>
      <c r="O776" s="16">
        <f>'Q6'!C788/252</f>
        <v>3.9682539682539681E-6</v>
      </c>
      <c r="P776" s="16">
        <f t="shared" si="2"/>
        <v>7.400588049692877E-3</v>
      </c>
      <c r="Q776" s="16">
        <f t="shared" si="3"/>
        <v>-4.6047289702144415E-3</v>
      </c>
      <c r="R776" s="16">
        <f t="shared" si="4"/>
        <v>1.5639681193367241E-3</v>
      </c>
      <c r="S776" s="16"/>
    </row>
    <row r="777" spans="2:19" ht="15.75" customHeight="1">
      <c r="B777" s="3" t="s">
        <v>891</v>
      </c>
      <c r="C777" s="3">
        <v>4370.67</v>
      </c>
      <c r="D777" s="3">
        <v>4382.55</v>
      </c>
      <c r="E777" s="3">
        <v>4306.24</v>
      </c>
      <c r="F777" s="3">
        <v>4307.54</v>
      </c>
      <c r="G777" s="3">
        <v>4307.54</v>
      </c>
      <c r="H777" s="3">
        <v>4448140000</v>
      </c>
      <c r="I777" s="16">
        <f t="shared" si="0"/>
        <v>-1.1981220973814677E-2</v>
      </c>
      <c r="J777" s="16">
        <f t="shared" si="1"/>
        <v>-3.0192676854012985</v>
      </c>
      <c r="K777" s="16">
        <f>JNJ!D776</f>
        <v>-1.5483273376986953E-2</v>
      </c>
      <c r="L777" s="16">
        <f>JNJ!E776</f>
        <v>-3.901784891000712</v>
      </c>
      <c r="M777" s="16">
        <f>CSX!D776</f>
        <v>-2.0632939060879839E-2</v>
      </c>
      <c r="N777" s="16">
        <f>CSX!E776</f>
        <v>-5.199500643341719</v>
      </c>
      <c r="O777" s="16">
        <f>'Q6'!C789/252</f>
        <v>2.3809523809523808E-6</v>
      </c>
      <c r="P777" s="16">
        <f t="shared" si="2"/>
        <v>-1.5485654329367904E-2</v>
      </c>
      <c r="Q777" s="16">
        <f t="shared" si="3"/>
        <v>-2.063532001326079E-2</v>
      </c>
      <c r="R777" s="16">
        <f t="shared" si="4"/>
        <v>-1.1983601926195629E-2</v>
      </c>
      <c r="S777" s="16"/>
    </row>
    <row r="778" spans="2:19" ht="15.75" customHeight="1">
      <c r="B778" s="3" t="s">
        <v>892</v>
      </c>
      <c r="C778" s="3">
        <v>4317.16</v>
      </c>
      <c r="D778" s="3">
        <v>4375.1899999999996</v>
      </c>
      <c r="E778" s="3">
        <v>4288.5200000000004</v>
      </c>
      <c r="F778" s="3">
        <v>4357.04</v>
      </c>
      <c r="G778" s="3">
        <v>4357.04</v>
      </c>
      <c r="H778" s="3">
        <v>4010370000</v>
      </c>
      <c r="I778" s="16">
        <f t="shared" si="0"/>
        <v>1.1425952216359555E-2</v>
      </c>
      <c r="J778" s="16">
        <f t="shared" si="1"/>
        <v>2.8793399585226078</v>
      </c>
      <c r="K778" s="16">
        <f>JNJ!D777</f>
        <v>-6.3981031078358692E-3</v>
      </c>
      <c r="L778" s="16">
        <f>JNJ!E777</f>
        <v>-1.6123219831746389</v>
      </c>
      <c r="M778" s="16">
        <f>CSX!D777</f>
        <v>1.9973990017617141E-2</v>
      </c>
      <c r="N778" s="16">
        <f>CSX!E777</f>
        <v>5.0334454844395191</v>
      </c>
      <c r="O778" s="16">
        <f>'Q6'!C790/252</f>
        <v>1.1904761904761904E-6</v>
      </c>
      <c r="P778" s="16">
        <f t="shared" si="2"/>
        <v>-6.399293584026345E-3</v>
      </c>
      <c r="Q778" s="16">
        <f t="shared" si="3"/>
        <v>1.9972799541426663E-2</v>
      </c>
      <c r="R778" s="16">
        <f t="shared" si="4"/>
        <v>1.1424761740169079E-2</v>
      </c>
      <c r="S778" s="16"/>
    </row>
    <row r="779" spans="2:19" ht="15.75" customHeight="1">
      <c r="B779" s="3" t="s">
        <v>893</v>
      </c>
      <c r="C779" s="3">
        <v>4348.84</v>
      </c>
      <c r="D779" s="3">
        <v>4355.51</v>
      </c>
      <c r="E779" s="3">
        <v>4278.9399999999996</v>
      </c>
      <c r="F779" s="3">
        <v>4300.46</v>
      </c>
      <c r="G779" s="3">
        <v>4300.46</v>
      </c>
      <c r="H779" s="3">
        <v>4307870000</v>
      </c>
      <c r="I779" s="16">
        <f t="shared" si="0"/>
        <v>-1.3070933999937525E-2</v>
      </c>
      <c r="J779" s="16">
        <f t="shared" si="1"/>
        <v>-3.2938753679842563</v>
      </c>
      <c r="K779" s="16">
        <f>JNJ!D778</f>
        <v>-7.8202125695323536E-3</v>
      </c>
      <c r="L779" s="16">
        <f>JNJ!E778</f>
        <v>-1.9706935675221531</v>
      </c>
      <c r="M779" s="16">
        <f>CSX!D778</f>
        <v>5.5875606113319739E-3</v>
      </c>
      <c r="N779" s="16">
        <f>CSX!E778</f>
        <v>1.4080652740556574</v>
      </c>
      <c r="O779" s="16">
        <f>'Q6'!C791/252</f>
        <v>7.9365079365079366E-7</v>
      </c>
      <c r="P779" s="16">
        <f t="shared" si="2"/>
        <v>-7.8210062203260041E-3</v>
      </c>
      <c r="Q779" s="16">
        <f t="shared" si="3"/>
        <v>5.5867669605383233E-3</v>
      </c>
      <c r="R779" s="16">
        <f t="shared" si="4"/>
        <v>-1.3071727650731176E-2</v>
      </c>
      <c r="S779" s="16"/>
    </row>
    <row r="780" spans="2:19" ht="15.75" customHeight="1">
      <c r="B780" s="3" t="s">
        <v>894</v>
      </c>
      <c r="C780" s="3">
        <v>4309.87</v>
      </c>
      <c r="D780" s="3">
        <v>4369.2299999999996</v>
      </c>
      <c r="E780" s="3">
        <v>4309.87</v>
      </c>
      <c r="F780" s="3">
        <v>4345.72</v>
      </c>
      <c r="G780" s="3">
        <v>4345.72</v>
      </c>
      <c r="H780" s="3">
        <v>3902890000</v>
      </c>
      <c r="I780" s="16">
        <f t="shared" si="0"/>
        <v>1.0469458977261837E-2</v>
      </c>
      <c r="J780" s="16">
        <f t="shared" si="1"/>
        <v>2.6383036622699829</v>
      </c>
      <c r="K780" s="16">
        <f>JNJ!D779</f>
        <v>2.2584523179015039E-3</v>
      </c>
      <c r="L780" s="16">
        <f>JNJ!E779</f>
        <v>0.56912998411117899</v>
      </c>
      <c r="M780" s="16">
        <f>CSX!D779</f>
        <v>2.9708180011805245E-2</v>
      </c>
      <c r="N780" s="16">
        <f>CSX!E779</f>
        <v>7.4864613629749215</v>
      </c>
      <c r="O780" s="16">
        <f>'Q6'!C792/252</f>
        <v>1.1904761904761904E-6</v>
      </c>
      <c r="P780" s="16">
        <f t="shared" si="2"/>
        <v>2.2572618417110277E-3</v>
      </c>
      <c r="Q780" s="16">
        <f t="shared" si="3"/>
        <v>2.9706989535614767E-2</v>
      </c>
      <c r="R780" s="16">
        <f t="shared" si="4"/>
        <v>1.0468268501071361E-2</v>
      </c>
      <c r="S780" s="16"/>
    </row>
    <row r="781" spans="2:19" ht="15.75" customHeight="1">
      <c r="B781" s="3" t="s">
        <v>895</v>
      </c>
      <c r="C781" s="3">
        <v>4319.57</v>
      </c>
      <c r="D781" s="3">
        <v>4365.57</v>
      </c>
      <c r="E781" s="3">
        <v>4290.49</v>
      </c>
      <c r="F781" s="3">
        <v>4363.55</v>
      </c>
      <c r="G781" s="3">
        <v>4363.55</v>
      </c>
      <c r="H781" s="3">
        <v>4009630000</v>
      </c>
      <c r="I781" s="16">
        <f t="shared" si="0"/>
        <v>4.0944935476352412E-3</v>
      </c>
      <c r="J781" s="16">
        <f t="shared" si="1"/>
        <v>1.0318123740040808</v>
      </c>
      <c r="K781" s="16">
        <f>JNJ!D780</f>
        <v>2.0659742919377686E-3</v>
      </c>
      <c r="L781" s="16">
        <f>JNJ!E780</f>
        <v>0.52062552156831765</v>
      </c>
      <c r="M781" s="16">
        <f>CSX!D780</f>
        <v>3.4707443286723552E-2</v>
      </c>
      <c r="N781" s="16">
        <f>CSX!E780</f>
        <v>8.7462757082543359</v>
      </c>
      <c r="O781" s="16">
        <f>'Q6'!C793/252</f>
        <v>1.1904761904761904E-6</v>
      </c>
      <c r="P781" s="16">
        <f t="shared" si="2"/>
        <v>2.0647838157472924E-3</v>
      </c>
      <c r="Q781" s="16">
        <f t="shared" si="3"/>
        <v>3.4706252810533078E-2</v>
      </c>
      <c r="R781" s="16">
        <f t="shared" si="4"/>
        <v>4.0933030714447654E-3</v>
      </c>
      <c r="S781" s="16"/>
    </row>
    <row r="782" spans="2:19" ht="15.75" customHeight="1">
      <c r="B782" s="3" t="s">
        <v>896</v>
      </c>
      <c r="C782" s="3">
        <v>4383.7299999999996</v>
      </c>
      <c r="D782" s="3">
        <v>4429.97</v>
      </c>
      <c r="E782" s="3">
        <v>4383.7299999999996</v>
      </c>
      <c r="F782" s="3">
        <v>4399.76</v>
      </c>
      <c r="G782" s="3">
        <v>4399.76</v>
      </c>
      <c r="H782" s="3">
        <v>3843740000</v>
      </c>
      <c r="I782" s="16">
        <f t="shared" si="0"/>
        <v>8.2640477350165494E-3</v>
      </c>
      <c r="J782" s="16">
        <f t="shared" si="1"/>
        <v>2.0825400292241705</v>
      </c>
      <c r="K782" s="16">
        <f>JNJ!D781</f>
        <v>8.9027607484635403E-3</v>
      </c>
      <c r="L782" s="16">
        <f>JNJ!E781</f>
        <v>2.2434957086128122</v>
      </c>
      <c r="M782" s="16">
        <f>CSX!D781</f>
        <v>-1.1124999598222572E-2</v>
      </c>
      <c r="N782" s="16">
        <f>CSX!E781</f>
        <v>-2.8034998987520883</v>
      </c>
      <c r="O782" s="16">
        <f>'Q6'!C794/252</f>
        <v>1.984126984126984E-6</v>
      </c>
      <c r="P782" s="16">
        <f t="shared" si="2"/>
        <v>8.9007766214794139E-3</v>
      </c>
      <c r="Q782" s="16">
        <f t="shared" si="3"/>
        <v>-1.1126983725206699E-2</v>
      </c>
      <c r="R782" s="16">
        <f t="shared" si="4"/>
        <v>8.2620636080324231E-3</v>
      </c>
      <c r="S782" s="16"/>
    </row>
    <row r="783" spans="2:19" ht="15.75" customHeight="1">
      <c r="B783" s="3" t="s">
        <v>897</v>
      </c>
      <c r="C783" s="3">
        <v>4406.51</v>
      </c>
      <c r="D783" s="3">
        <v>4412.0200000000004</v>
      </c>
      <c r="E783" s="3">
        <v>4386.22</v>
      </c>
      <c r="F783" s="3">
        <v>4391.34</v>
      </c>
      <c r="G783" s="3">
        <v>4391.34</v>
      </c>
      <c r="H783" s="3">
        <v>3280160000</v>
      </c>
      <c r="I783" s="16">
        <f t="shared" si="0"/>
        <v>-1.9155742909790841E-3</v>
      </c>
      <c r="J783" s="16">
        <f t="shared" si="1"/>
        <v>-0.48272472132672922</v>
      </c>
      <c r="K783" s="16">
        <f>JNJ!D782</f>
        <v>-2.5445938538423453E-3</v>
      </c>
      <c r="L783" s="16">
        <f>JNJ!E782</f>
        <v>-0.64123765116827103</v>
      </c>
      <c r="M783" s="16">
        <f>CSX!D782</f>
        <v>1.6335584249571232E-2</v>
      </c>
      <c r="N783" s="16">
        <f>CSX!E782</f>
        <v>4.1165672308919508</v>
      </c>
      <c r="O783" s="16">
        <f>'Q6'!C795/252</f>
        <v>1.5873015873015873E-6</v>
      </c>
      <c r="P783" s="16">
        <f t="shared" si="2"/>
        <v>-2.5461811554296468E-3</v>
      </c>
      <c r="Q783" s="16">
        <f t="shared" si="3"/>
        <v>1.6333996947983931E-2</v>
      </c>
      <c r="R783" s="16">
        <f t="shared" si="4"/>
        <v>-1.9171615925663856E-3</v>
      </c>
      <c r="S783" s="16"/>
    </row>
    <row r="784" spans="2:19" ht="15.75" customHeight="1">
      <c r="B784" s="3" t="s">
        <v>898</v>
      </c>
      <c r="C784" s="3">
        <v>4385.4399999999996</v>
      </c>
      <c r="D784" s="3">
        <v>4415.88</v>
      </c>
      <c r="E784" s="3">
        <v>4360.59</v>
      </c>
      <c r="F784" s="3">
        <v>4361.1899999999996</v>
      </c>
      <c r="G784" s="3">
        <v>4361.1899999999996</v>
      </c>
      <c r="H784" s="3">
        <v>3281970000</v>
      </c>
      <c r="I784" s="16">
        <f t="shared" si="0"/>
        <v>-6.8894637904681668E-3</v>
      </c>
      <c r="J784" s="16">
        <f t="shared" si="1"/>
        <v>-1.736144875197978</v>
      </c>
      <c r="K784" s="16">
        <f>JNJ!D783</f>
        <v>-4.2343158968971241E-3</v>
      </c>
      <c r="L784" s="16">
        <f>JNJ!E783</f>
        <v>-1.0670476060180754</v>
      </c>
      <c r="M784" s="16">
        <f>CSX!D783</f>
        <v>-6.4405102320079328E-3</v>
      </c>
      <c r="N784" s="16">
        <f>CSX!E783</f>
        <v>-1.6230085784659991</v>
      </c>
      <c r="O784" s="16">
        <f>'Q6'!C796/252</f>
        <v>1.984126984126984E-6</v>
      </c>
      <c r="P784" s="16">
        <f t="shared" si="2"/>
        <v>-4.2363000238812513E-3</v>
      </c>
      <c r="Q784" s="16">
        <f t="shared" si="3"/>
        <v>-6.44249435899206E-3</v>
      </c>
      <c r="R784" s="16">
        <f t="shared" si="4"/>
        <v>-6.891447917452294E-3</v>
      </c>
      <c r="S784" s="16"/>
    </row>
    <row r="785" spans="2:19" ht="15.75" customHeight="1">
      <c r="B785" s="3" t="s">
        <v>899</v>
      </c>
      <c r="C785" s="3">
        <v>4368.3100000000004</v>
      </c>
      <c r="D785" s="3">
        <v>4374.8900000000003</v>
      </c>
      <c r="E785" s="3">
        <v>4342.09</v>
      </c>
      <c r="F785" s="3">
        <v>4350.6499999999996</v>
      </c>
      <c r="G785" s="3">
        <v>4350.6499999999996</v>
      </c>
      <c r="H785" s="3">
        <v>3558450000</v>
      </c>
      <c r="I785" s="16">
        <f t="shared" si="0"/>
        <v>-2.4196966754627294E-3</v>
      </c>
      <c r="J785" s="16">
        <f t="shared" si="1"/>
        <v>-0.60976356221660777</v>
      </c>
      <c r="K785" s="16">
        <f>JNJ!D784</f>
        <v>-1.6103895002608212E-2</v>
      </c>
      <c r="L785" s="16">
        <f>JNJ!E784</f>
        <v>-4.0581815406572694</v>
      </c>
      <c r="M785" s="16">
        <f>CSX!D784</f>
        <v>-1.1450148232214687E-2</v>
      </c>
      <c r="N785" s="16">
        <f>CSX!E784</f>
        <v>-2.8854373545181011</v>
      </c>
      <c r="O785" s="16">
        <f>'Q6'!C797/252</f>
        <v>2.3809523809523808E-6</v>
      </c>
      <c r="P785" s="16">
        <f t="shared" si="2"/>
        <v>-1.6106275954989164E-2</v>
      </c>
      <c r="Q785" s="16">
        <f t="shared" si="3"/>
        <v>-1.1452529184595639E-2</v>
      </c>
      <c r="R785" s="16">
        <f t="shared" si="4"/>
        <v>-2.4220776278436819E-3</v>
      </c>
      <c r="S785" s="16"/>
    </row>
    <row r="786" spans="2:19" ht="15.75" customHeight="1">
      <c r="B786" s="3" t="s">
        <v>900</v>
      </c>
      <c r="C786" s="3">
        <v>4358.01</v>
      </c>
      <c r="D786" s="3">
        <v>4372.87</v>
      </c>
      <c r="E786" s="3">
        <v>4329.92</v>
      </c>
      <c r="F786" s="3">
        <v>4363.8</v>
      </c>
      <c r="G786" s="3">
        <v>4363.8</v>
      </c>
      <c r="H786" s="3">
        <v>3620070000</v>
      </c>
      <c r="I786" s="16">
        <f t="shared" si="0"/>
        <v>3.0179781813102643E-3</v>
      </c>
      <c r="J786" s="16">
        <f t="shared" si="1"/>
        <v>0.76053050169018654</v>
      </c>
      <c r="K786" s="16">
        <f>JNJ!D785</f>
        <v>9.5300331464287791E-3</v>
      </c>
      <c r="L786" s="16">
        <f>JNJ!E785</f>
        <v>2.4015683529000524</v>
      </c>
      <c r="M786" s="16">
        <f>CSX!D785</f>
        <v>1.3908708991356612E-2</v>
      </c>
      <c r="N786" s="16">
        <f>CSX!E785</f>
        <v>3.504994665821866</v>
      </c>
      <c r="O786" s="16">
        <f>'Q6'!C798/252</f>
        <v>2.3809523809523808E-6</v>
      </c>
      <c r="P786" s="16">
        <f t="shared" si="2"/>
        <v>9.5276521940478275E-3</v>
      </c>
      <c r="Q786" s="16">
        <f t="shared" si="3"/>
        <v>1.390632803897566E-2</v>
      </c>
      <c r="R786" s="16">
        <f t="shared" si="4"/>
        <v>3.0155972289293118E-3</v>
      </c>
      <c r="S786" s="16"/>
    </row>
    <row r="787" spans="2:19" ht="15.75" customHeight="1">
      <c r="B787" s="3" t="s">
        <v>901</v>
      </c>
      <c r="C787" s="3">
        <v>4386.75</v>
      </c>
      <c r="D787" s="3">
        <v>4439.7299999999996</v>
      </c>
      <c r="E787" s="3">
        <v>4386.75</v>
      </c>
      <c r="F787" s="3">
        <v>4438.26</v>
      </c>
      <c r="G787" s="3">
        <v>4438.26</v>
      </c>
      <c r="H787" s="3">
        <v>3598280000</v>
      </c>
      <c r="I787" s="16">
        <f t="shared" si="0"/>
        <v>1.6919170336133042E-2</v>
      </c>
      <c r="J787" s="16">
        <f t="shared" si="1"/>
        <v>4.2636309247055264</v>
      </c>
      <c r="K787" s="16">
        <f>JNJ!D786</f>
        <v>5.6998846815253601E-3</v>
      </c>
      <c r="L787" s="16">
        <f>JNJ!E786</f>
        <v>1.4363709397443907</v>
      </c>
      <c r="M787" s="16">
        <f>CSX!D786</f>
        <v>2.57550409592683E-2</v>
      </c>
      <c r="N787" s="16">
        <f>CSX!E786</f>
        <v>6.4902703217356112</v>
      </c>
      <c r="O787" s="16">
        <f>'Q6'!C799/252</f>
        <v>2.3809523809523808E-6</v>
      </c>
      <c r="P787" s="16">
        <f t="shared" si="2"/>
        <v>5.6975037291444076E-3</v>
      </c>
      <c r="Q787" s="16">
        <f t="shared" si="3"/>
        <v>2.5752660006887348E-2</v>
      </c>
      <c r="R787" s="16">
        <f t="shared" si="4"/>
        <v>1.6916789383752091E-2</v>
      </c>
      <c r="S787" s="16"/>
    </row>
    <row r="788" spans="2:19" ht="15.75" customHeight="1">
      <c r="B788" s="3" t="s">
        <v>902</v>
      </c>
      <c r="C788" s="3">
        <v>4447.6899999999996</v>
      </c>
      <c r="D788" s="3">
        <v>4475.82</v>
      </c>
      <c r="E788" s="3">
        <v>4447.6899999999996</v>
      </c>
      <c r="F788" s="3">
        <v>4471.37</v>
      </c>
      <c r="G788" s="3">
        <v>4471.37</v>
      </c>
      <c r="H788" s="3">
        <v>3819380000</v>
      </c>
      <c r="I788" s="16">
        <f t="shared" si="0"/>
        <v>7.4324416209213713E-3</v>
      </c>
      <c r="J788" s="16">
        <f t="shared" si="1"/>
        <v>1.8729752884721855</v>
      </c>
      <c r="K788" s="16">
        <f>JNJ!D787</f>
        <v>7.4048989108032393E-3</v>
      </c>
      <c r="L788" s="16">
        <f>JNJ!E787</f>
        <v>1.8660345255224162</v>
      </c>
      <c r="M788" s="16">
        <f>CSX!D787</f>
        <v>2.1601532615929467E-2</v>
      </c>
      <c r="N788" s="16">
        <f>CSX!E787</f>
        <v>5.4435862192142253</v>
      </c>
      <c r="O788" s="16">
        <f>'Q6'!C800/252</f>
        <v>1.984126984126984E-6</v>
      </c>
      <c r="P788" s="16">
        <f t="shared" si="2"/>
        <v>7.4029147838191121E-3</v>
      </c>
      <c r="Q788" s="16">
        <f t="shared" si="3"/>
        <v>2.1599548488945339E-2</v>
      </c>
      <c r="R788" s="16">
        <f t="shared" si="4"/>
        <v>7.4304574939372441E-3</v>
      </c>
      <c r="S788" s="16"/>
    </row>
    <row r="789" spans="2:19" ht="15.75" customHeight="1">
      <c r="B789" s="3" t="s">
        <v>903</v>
      </c>
      <c r="C789" s="3">
        <v>4463.72</v>
      </c>
      <c r="D789" s="3">
        <v>4488.75</v>
      </c>
      <c r="E789" s="3">
        <v>4447.47</v>
      </c>
      <c r="F789" s="3">
        <v>4486.46</v>
      </c>
      <c r="G789" s="3">
        <v>4486.46</v>
      </c>
      <c r="H789" s="3">
        <v>3662010000</v>
      </c>
      <c r="I789" s="16">
        <f t="shared" si="0"/>
        <v>3.3691227169670899E-3</v>
      </c>
      <c r="J789" s="16">
        <f t="shared" si="1"/>
        <v>0.84901892467570661</v>
      </c>
      <c r="K789" s="16">
        <f>JNJ!D788</f>
        <v>-7.3425078653335495E-3</v>
      </c>
      <c r="L789" s="16">
        <f>JNJ!E788</f>
        <v>-1.8503119820640546</v>
      </c>
      <c r="M789" s="16">
        <f>CSX!D788</f>
        <v>2.0469768639633764E-3</v>
      </c>
      <c r="N789" s="16">
        <f>CSX!E788</f>
        <v>0.51583816971877083</v>
      </c>
      <c r="O789" s="16">
        <f>'Q6'!C801/252</f>
        <v>2.7777777777777783E-6</v>
      </c>
      <c r="P789" s="16">
        <f t="shared" si="2"/>
        <v>-7.3452856431113272E-3</v>
      </c>
      <c r="Q789" s="16">
        <f t="shared" si="3"/>
        <v>2.0441990861855986E-3</v>
      </c>
      <c r="R789" s="16">
        <f t="shared" si="4"/>
        <v>3.3663449391893121E-3</v>
      </c>
      <c r="S789" s="16"/>
    </row>
    <row r="790" spans="2:19" ht="15.75" customHeight="1">
      <c r="B790" s="3" t="s">
        <v>904</v>
      </c>
      <c r="C790" s="3">
        <v>4497.34</v>
      </c>
      <c r="D790" s="3">
        <v>4520.3999999999996</v>
      </c>
      <c r="E790" s="3">
        <v>4496.41</v>
      </c>
      <c r="F790" s="3">
        <v>4519.63</v>
      </c>
      <c r="G790" s="3">
        <v>4519.63</v>
      </c>
      <c r="H790" s="3">
        <v>3459130000</v>
      </c>
      <c r="I790" s="16">
        <f t="shared" si="0"/>
        <v>7.366160006043284E-3</v>
      </c>
      <c r="J790" s="16">
        <f t="shared" si="1"/>
        <v>1.8562723215229076</v>
      </c>
      <c r="K790" s="16">
        <f>JNJ!D789</f>
        <v>2.3149767903377645E-2</v>
      </c>
      <c r="L790" s="16">
        <f>JNJ!E789</f>
        <v>5.8337415116511666</v>
      </c>
      <c r="M790" s="16">
        <f>CSX!D789</f>
        <v>-3.511728694991798E-3</v>
      </c>
      <c r="N790" s="16">
        <f>CSX!E789</f>
        <v>-0.88495563113793307</v>
      </c>
      <c r="O790" s="16">
        <f>'Q6'!C802/252</f>
        <v>2.3809523809523808E-6</v>
      </c>
      <c r="P790" s="16">
        <f t="shared" si="2"/>
        <v>2.3147386950996694E-2</v>
      </c>
      <c r="Q790" s="16">
        <f t="shared" si="3"/>
        <v>-3.5141096473727505E-3</v>
      </c>
      <c r="R790" s="16">
        <f t="shared" si="4"/>
        <v>7.3637790536623315E-3</v>
      </c>
      <c r="S790" s="16"/>
    </row>
    <row r="791" spans="2:19" ht="15.75" customHeight="1">
      <c r="B791" s="3" t="s">
        <v>905</v>
      </c>
      <c r="C791" s="3">
        <v>4524.42</v>
      </c>
      <c r="D791" s="3">
        <v>4540.87</v>
      </c>
      <c r="E791" s="3">
        <v>4524.3999999999996</v>
      </c>
      <c r="F791" s="3">
        <v>4536.1899999999996</v>
      </c>
      <c r="G791" s="3">
        <v>4536.1899999999996</v>
      </c>
      <c r="H791" s="3">
        <v>3670760000</v>
      </c>
      <c r="I791" s="16">
        <f t="shared" si="0"/>
        <v>3.6573205869523144E-3</v>
      </c>
      <c r="J791" s="16">
        <f t="shared" si="1"/>
        <v>0.92164478791198323</v>
      </c>
      <c r="K791" s="16">
        <f>JNJ!D790</f>
        <v>-5.4926085804807376E-4</v>
      </c>
      <c r="L791" s="16">
        <f>JNJ!E790</f>
        <v>-0.13841373622811459</v>
      </c>
      <c r="M791" s="16">
        <f>CSX!D790</f>
        <v>1.0208699746153281E-2</v>
      </c>
      <c r="N791" s="16">
        <f>CSX!E790</f>
        <v>2.5725923360306271</v>
      </c>
      <c r="O791" s="16">
        <f>'Q6'!C803/252</f>
        <v>2.3809523809523808E-6</v>
      </c>
      <c r="P791" s="16">
        <f t="shared" si="2"/>
        <v>-5.5164181042902615E-4</v>
      </c>
      <c r="Q791" s="16">
        <f t="shared" si="3"/>
        <v>1.020631879377233E-2</v>
      </c>
      <c r="R791" s="16">
        <f t="shared" si="4"/>
        <v>3.6549396345713619E-3</v>
      </c>
      <c r="S791" s="16"/>
    </row>
    <row r="792" spans="2:19" ht="15.75" customHeight="1">
      <c r="B792" s="3" t="s">
        <v>906</v>
      </c>
      <c r="C792" s="3">
        <v>4532.24</v>
      </c>
      <c r="D792" s="3">
        <v>4551.4399999999996</v>
      </c>
      <c r="E792" s="3">
        <v>4526.8900000000003</v>
      </c>
      <c r="F792" s="3">
        <v>4549.78</v>
      </c>
      <c r="G792" s="3">
        <v>4549.78</v>
      </c>
      <c r="H792" s="3">
        <v>3822330000</v>
      </c>
      <c r="I792" s="16">
        <f t="shared" si="0"/>
        <v>2.9914274720985803E-3</v>
      </c>
      <c r="J792" s="16">
        <f t="shared" si="1"/>
        <v>0.75383972296884227</v>
      </c>
      <c r="K792" s="16">
        <f>JNJ!D791</f>
        <v>-2.3229257203945383E-3</v>
      </c>
      <c r="L792" s="16">
        <f>JNJ!E791</f>
        <v>-0.5853772815394237</v>
      </c>
      <c r="M792" s="16">
        <f>CSX!D791</f>
        <v>1.5834281115057299E-2</v>
      </c>
      <c r="N792" s="16">
        <f>CSX!E791</f>
        <v>3.9902388409944396</v>
      </c>
      <c r="O792" s="16">
        <f>'Q6'!C804/252</f>
        <v>2.3809523809523808E-6</v>
      </c>
      <c r="P792" s="16">
        <f t="shared" si="2"/>
        <v>-2.3253066727754908E-3</v>
      </c>
      <c r="Q792" s="16">
        <f t="shared" si="3"/>
        <v>1.5831900162676348E-2</v>
      </c>
      <c r="R792" s="16">
        <f t="shared" si="4"/>
        <v>2.9890465197176279E-3</v>
      </c>
      <c r="S792" s="16"/>
    </row>
    <row r="793" spans="2:19" ht="15.75" customHeight="1">
      <c r="B793" s="3" t="s">
        <v>907</v>
      </c>
      <c r="C793" s="3">
        <v>4546.12</v>
      </c>
      <c r="D793" s="3">
        <v>4559.67</v>
      </c>
      <c r="E793" s="3">
        <v>4524</v>
      </c>
      <c r="F793" s="3">
        <v>4544.8999999999996</v>
      </c>
      <c r="G793" s="3">
        <v>4544.8999999999996</v>
      </c>
      <c r="H793" s="3">
        <v>3758220000</v>
      </c>
      <c r="I793" s="16">
        <f t="shared" si="0"/>
        <v>-1.0731549583585973E-3</v>
      </c>
      <c r="J793" s="16">
        <f t="shared" si="1"/>
        <v>-0.27043504950636654</v>
      </c>
      <c r="K793" s="16">
        <f>JNJ!D792</f>
        <v>1.9565153462367331E-3</v>
      </c>
      <c r="L793" s="16">
        <f>JNJ!E792</f>
        <v>0.49304186725165672</v>
      </c>
      <c r="M793" s="16">
        <f>CSX!D792</f>
        <v>1.1642944411447666E-2</v>
      </c>
      <c r="N793" s="16">
        <f>CSX!E792</f>
        <v>2.934021991684812</v>
      </c>
      <c r="O793" s="16">
        <f>'Q6'!C805/252</f>
        <v>2.3809523809523808E-6</v>
      </c>
      <c r="P793" s="16">
        <f t="shared" si="2"/>
        <v>1.9541343938557806E-3</v>
      </c>
      <c r="Q793" s="16">
        <f t="shared" si="3"/>
        <v>1.1640563459066715E-2</v>
      </c>
      <c r="R793" s="16">
        <f t="shared" si="4"/>
        <v>-1.0755359107395496E-3</v>
      </c>
      <c r="S793" s="16"/>
    </row>
    <row r="794" spans="2:19" ht="15.75" customHeight="1">
      <c r="B794" s="3" t="s">
        <v>908</v>
      </c>
      <c r="C794" s="3">
        <v>4553.6899999999996</v>
      </c>
      <c r="D794" s="3">
        <v>4572.62</v>
      </c>
      <c r="E794" s="3">
        <v>4537.3599999999997</v>
      </c>
      <c r="F794" s="3">
        <v>4566.4799999999996</v>
      </c>
      <c r="G794" s="3">
        <v>4566.4799999999996</v>
      </c>
      <c r="H794" s="3">
        <v>3899400000</v>
      </c>
      <c r="I794" s="16">
        <f t="shared" si="0"/>
        <v>4.7369422309476855E-3</v>
      </c>
      <c r="J794" s="16">
        <f t="shared" si="1"/>
        <v>1.1937094421988168</v>
      </c>
      <c r="K794" s="16">
        <f>JNJ!D793</f>
        <v>2.1965411907623111E-3</v>
      </c>
      <c r="L794" s="16">
        <f>JNJ!E793</f>
        <v>0.55352838007210237</v>
      </c>
      <c r="M794" s="16">
        <f>CSX!D793</f>
        <v>8.7141536660384662E-3</v>
      </c>
      <c r="N794" s="16">
        <f>CSX!E793</f>
        <v>2.1959667238416936</v>
      </c>
      <c r="O794" s="16">
        <f>'Q6'!C806/252</f>
        <v>1.984126984126984E-6</v>
      </c>
      <c r="P794" s="16">
        <f t="shared" si="2"/>
        <v>2.1945570637781843E-3</v>
      </c>
      <c r="Q794" s="16">
        <f t="shared" si="3"/>
        <v>8.7121695390543399E-3</v>
      </c>
      <c r="R794" s="16">
        <f t="shared" si="4"/>
        <v>4.7349581039635583E-3</v>
      </c>
      <c r="S794" s="16"/>
    </row>
    <row r="795" spans="2:19" ht="15.75" customHeight="1">
      <c r="B795" s="3" t="s">
        <v>909</v>
      </c>
      <c r="C795" s="3">
        <v>4578.6899999999996</v>
      </c>
      <c r="D795" s="3">
        <v>4598.53</v>
      </c>
      <c r="E795" s="3">
        <v>4569.17</v>
      </c>
      <c r="F795" s="3">
        <v>4574.79</v>
      </c>
      <c r="G795" s="3">
        <v>4574.79</v>
      </c>
      <c r="H795" s="3">
        <v>3879740000</v>
      </c>
      <c r="I795" s="16">
        <f t="shared" si="0"/>
        <v>1.818128616510003E-3</v>
      </c>
      <c r="J795" s="16">
        <f t="shared" si="1"/>
        <v>0.45816841136052078</v>
      </c>
      <c r="K795" s="16">
        <f>JNJ!D794</f>
        <v>1.0126480787081144E-2</v>
      </c>
      <c r="L795" s="16">
        <f>JNJ!E794</f>
        <v>2.5518731583444483</v>
      </c>
      <c r="M795" s="16">
        <f>CSX!D794</f>
        <v>-1.1201992094986618E-3</v>
      </c>
      <c r="N795" s="16">
        <f>CSX!E794</f>
        <v>-0.28229020079366279</v>
      </c>
      <c r="O795" s="16">
        <f>'Q6'!C807/252</f>
        <v>1.984126984126984E-6</v>
      </c>
      <c r="P795" s="16">
        <f t="shared" si="2"/>
        <v>1.0124496660097017E-2</v>
      </c>
      <c r="Q795" s="16">
        <f t="shared" si="3"/>
        <v>-1.1221833364827888E-3</v>
      </c>
      <c r="R795" s="16">
        <f t="shared" si="4"/>
        <v>1.816144489525876E-3</v>
      </c>
      <c r="S795" s="16"/>
    </row>
    <row r="796" spans="2:19" ht="15.75" customHeight="1">
      <c r="B796" s="3" t="s">
        <v>910</v>
      </c>
      <c r="C796" s="3">
        <v>4580.22</v>
      </c>
      <c r="D796" s="3">
        <v>4584.57</v>
      </c>
      <c r="E796" s="3">
        <v>4551.66</v>
      </c>
      <c r="F796" s="3">
        <v>4551.68</v>
      </c>
      <c r="G796" s="3">
        <v>4551.68</v>
      </c>
      <c r="H796" s="3">
        <v>4226050000</v>
      </c>
      <c r="I796" s="16">
        <f t="shared" si="0"/>
        <v>-5.0644004514438486E-3</v>
      </c>
      <c r="J796" s="16">
        <f t="shared" si="1"/>
        <v>-1.2762289137638498</v>
      </c>
      <c r="K796" s="16">
        <f>JNJ!D795</f>
        <v>-1.2200904660753693E-2</v>
      </c>
      <c r="L796" s="16">
        <f>JNJ!E795</f>
        <v>-3.0746279745099305</v>
      </c>
      <c r="M796" s="16">
        <f>CSX!D795</f>
        <v>4.7519041141264283E-3</v>
      </c>
      <c r="N796" s="16">
        <f>CSX!E795</f>
        <v>1.19747983675986</v>
      </c>
      <c r="O796" s="16">
        <f>'Q6'!C808/252</f>
        <v>1.984126984126984E-6</v>
      </c>
      <c r="P796" s="16">
        <f t="shared" si="2"/>
        <v>-1.220288878773782E-2</v>
      </c>
      <c r="Q796" s="16">
        <f t="shared" si="3"/>
        <v>4.7499199871423011E-3</v>
      </c>
      <c r="R796" s="16">
        <f t="shared" si="4"/>
        <v>-5.0663845784279758E-3</v>
      </c>
      <c r="S796" s="16"/>
    </row>
    <row r="797" spans="2:19" ht="15.75" customHeight="1">
      <c r="B797" s="3" t="s">
        <v>911</v>
      </c>
      <c r="C797" s="3">
        <v>4562.84</v>
      </c>
      <c r="D797" s="3">
        <v>4597.55</v>
      </c>
      <c r="E797" s="3">
        <v>4562.84</v>
      </c>
      <c r="F797" s="3">
        <v>4596.42</v>
      </c>
      <c r="G797" s="3">
        <v>4596.42</v>
      </c>
      <c r="H797" s="3">
        <v>4132950000</v>
      </c>
      <c r="I797" s="16">
        <f t="shared" si="0"/>
        <v>9.7813440400895506E-3</v>
      </c>
      <c r="J797" s="16">
        <f t="shared" si="1"/>
        <v>2.4648986981025667</v>
      </c>
      <c r="K797" s="16">
        <f>JNJ!D796</f>
        <v>-5.4501843977965616E-3</v>
      </c>
      <c r="L797" s="16">
        <f>JNJ!E796</f>
        <v>-1.3734464682447336</v>
      </c>
      <c r="M797" s="16">
        <f>CSX!D796</f>
        <v>1.0541137730405218E-2</v>
      </c>
      <c r="N797" s="16">
        <f>CSX!E796</f>
        <v>2.6563667080621149</v>
      </c>
      <c r="O797" s="16">
        <f>'Q6'!C809/252</f>
        <v>1.984126984126984E-6</v>
      </c>
      <c r="P797" s="16">
        <f t="shared" si="2"/>
        <v>-5.4521685247806888E-3</v>
      </c>
      <c r="Q797" s="16">
        <f t="shared" si="3"/>
        <v>1.0539153603421092E-2</v>
      </c>
      <c r="R797" s="16">
        <f t="shared" si="4"/>
        <v>9.7793599131054242E-3</v>
      </c>
      <c r="S797" s="16"/>
    </row>
    <row r="798" spans="2:19" ht="15.75" customHeight="1">
      <c r="B798" s="3" t="s">
        <v>912</v>
      </c>
      <c r="C798" s="3">
        <v>4572.87</v>
      </c>
      <c r="D798" s="3">
        <v>4608.08</v>
      </c>
      <c r="E798" s="3">
        <v>4567.59</v>
      </c>
      <c r="F798" s="3">
        <v>4605.38</v>
      </c>
      <c r="G798" s="3">
        <v>4605.38</v>
      </c>
      <c r="H798" s="3">
        <v>4510200000</v>
      </c>
      <c r="I798" s="16">
        <f t="shared" si="0"/>
        <v>1.9474456805769699E-3</v>
      </c>
      <c r="J798" s="16">
        <f t="shared" si="1"/>
        <v>0.49075631150539639</v>
      </c>
      <c r="K798" s="16">
        <f>JNJ!D797</f>
        <v>1.8429794230417223E-4</v>
      </c>
      <c r="L798" s="16">
        <f>JNJ!E797</f>
        <v>4.6443081460651403E-2</v>
      </c>
      <c r="M798" s="16">
        <f>CSX!D797</f>
        <v>-1.9334475395553111E-3</v>
      </c>
      <c r="N798" s="16">
        <f>CSX!E797</f>
        <v>-0.4872287799679384</v>
      </c>
      <c r="O798" s="16">
        <f>'Q6'!C810/252</f>
        <v>1.984126984126984E-6</v>
      </c>
      <c r="P798" s="16">
        <f t="shared" si="2"/>
        <v>1.8231381532004526E-4</v>
      </c>
      <c r="Q798" s="16">
        <f t="shared" si="3"/>
        <v>-1.9354316665394381E-3</v>
      </c>
      <c r="R798" s="16">
        <f t="shared" si="4"/>
        <v>1.9454615535928429E-3</v>
      </c>
      <c r="S798" s="16"/>
    </row>
    <row r="799" spans="2:19" ht="15.75" customHeight="1">
      <c r="B799" s="3" t="s">
        <v>913</v>
      </c>
      <c r="C799" s="3">
        <v>4610.62</v>
      </c>
      <c r="D799" s="3">
        <v>4620.34</v>
      </c>
      <c r="E799" s="3">
        <v>4595.0600000000004</v>
      </c>
      <c r="F799" s="3">
        <v>4613.67</v>
      </c>
      <c r="G799" s="3">
        <v>4613.67</v>
      </c>
      <c r="H799" s="3">
        <v>3971540000</v>
      </c>
      <c r="I799" s="16">
        <f t="shared" si="0"/>
        <v>1.7984504334932693E-3</v>
      </c>
      <c r="J799" s="16">
        <f t="shared" si="1"/>
        <v>0.45320950924030384</v>
      </c>
      <c r="K799" s="16">
        <f>JNJ!D798</f>
        <v>8.5901667732951874E-4</v>
      </c>
      <c r="L799" s="16">
        <f>JNJ!E798</f>
        <v>0.21647220268703873</v>
      </c>
      <c r="M799" s="16">
        <f>CSX!D798</f>
        <v>-1.3359594304976423E-2</v>
      </c>
      <c r="N799" s="16">
        <f>CSX!E798</f>
        <v>-3.3666177648540585</v>
      </c>
      <c r="O799" s="16">
        <f>'Q6'!C811/252</f>
        <v>1.5873015873015873E-6</v>
      </c>
      <c r="P799" s="16">
        <f t="shared" si="2"/>
        <v>8.5742937574221712E-4</v>
      </c>
      <c r="Q799" s="16">
        <f t="shared" si="3"/>
        <v>-1.3361181606563724E-2</v>
      </c>
      <c r="R799" s="16">
        <f t="shared" si="4"/>
        <v>1.7968631319059678E-3</v>
      </c>
      <c r="S799" s="16"/>
    </row>
    <row r="800" spans="2:19" ht="15.75" customHeight="1">
      <c r="B800" s="3" t="s">
        <v>914</v>
      </c>
      <c r="C800" s="3">
        <v>4613.34</v>
      </c>
      <c r="D800" s="3">
        <v>4635.1499999999996</v>
      </c>
      <c r="E800" s="3">
        <v>4613.34</v>
      </c>
      <c r="F800" s="3">
        <v>4630.6499999999996</v>
      </c>
      <c r="G800" s="3">
        <v>4630.6499999999996</v>
      </c>
      <c r="H800" s="3">
        <v>3975250000</v>
      </c>
      <c r="I800" s="16">
        <f t="shared" si="0"/>
        <v>3.673611276116367E-3</v>
      </c>
      <c r="J800" s="16">
        <f t="shared" si="1"/>
        <v>0.92575004158132446</v>
      </c>
      <c r="K800" s="16">
        <f>JNJ!D799</f>
        <v>1.5641778629690288E-2</v>
      </c>
      <c r="L800" s="16">
        <f>JNJ!E799</f>
        <v>3.9417282146819526</v>
      </c>
      <c r="M800" s="16">
        <f>CSX!D799</f>
        <v>0</v>
      </c>
      <c r="N800" s="16">
        <f>CSX!E799</f>
        <v>0</v>
      </c>
      <c r="O800" s="16">
        <f>'Q6'!C812/252</f>
        <v>1.5873015873015873E-6</v>
      </c>
      <c r="P800" s="16">
        <f t="shared" si="2"/>
        <v>1.5640191328102987E-2</v>
      </c>
      <c r="Q800" s="16">
        <f t="shared" si="3"/>
        <v>-1.5873015873015873E-6</v>
      </c>
      <c r="R800" s="16">
        <f t="shared" si="4"/>
        <v>3.6720239745290655E-3</v>
      </c>
      <c r="S800" s="16"/>
    </row>
    <row r="801" spans="2:19" ht="15.75" customHeight="1">
      <c r="B801" s="3" t="s">
        <v>915</v>
      </c>
      <c r="C801" s="3">
        <v>4630.6499999999996</v>
      </c>
      <c r="D801" s="3">
        <v>4663.46</v>
      </c>
      <c r="E801" s="3">
        <v>4621.1899999999996</v>
      </c>
      <c r="F801" s="3">
        <v>4660.57</v>
      </c>
      <c r="G801" s="3">
        <v>4660.57</v>
      </c>
      <c r="H801" s="3">
        <v>4319660000</v>
      </c>
      <c r="I801" s="16">
        <f t="shared" si="0"/>
        <v>6.4405112404735685E-3</v>
      </c>
      <c r="J801" s="16">
        <f t="shared" si="1"/>
        <v>1.6230088325993393</v>
      </c>
      <c r="K801" s="16">
        <f>JNJ!D800</f>
        <v>-3.2056510289279806E-3</v>
      </c>
      <c r="L801" s="16">
        <f>JNJ!E800</f>
        <v>-0.80782405928985113</v>
      </c>
      <c r="M801" s="16">
        <f>CSX!D800</f>
        <v>-2.8026036074623719E-4</v>
      </c>
      <c r="N801" s="16">
        <f>CSX!E800</f>
        <v>-7.0625610908051778E-2</v>
      </c>
      <c r="O801" s="16">
        <f>'Q6'!C813/252</f>
        <v>2.3809523809523808E-6</v>
      </c>
      <c r="P801" s="16">
        <f t="shared" si="2"/>
        <v>-3.2080319813089331E-3</v>
      </c>
      <c r="Q801" s="16">
        <f t="shared" si="3"/>
        <v>-2.8264131312718958E-4</v>
      </c>
      <c r="R801" s="16">
        <f t="shared" si="4"/>
        <v>6.438130288092616E-3</v>
      </c>
      <c r="S801" s="16"/>
    </row>
    <row r="802" spans="2:19" ht="15.75" customHeight="1">
      <c r="B802" s="3" t="s">
        <v>916</v>
      </c>
      <c r="C802" s="3">
        <v>4662.93</v>
      </c>
      <c r="D802" s="3">
        <v>4683</v>
      </c>
      <c r="E802" s="3">
        <v>4662.59</v>
      </c>
      <c r="F802" s="3">
        <v>4680.0600000000004</v>
      </c>
      <c r="G802" s="3">
        <v>4680.0600000000004</v>
      </c>
      <c r="H802" s="3">
        <v>4462300000</v>
      </c>
      <c r="I802" s="16">
        <f t="shared" si="0"/>
        <v>4.1731721062601788E-3</v>
      </c>
      <c r="J802" s="16">
        <f t="shared" si="1"/>
        <v>1.0516393707775651</v>
      </c>
      <c r="K802" s="16">
        <f>JNJ!D801</f>
        <v>-2.7906606507802066E-3</v>
      </c>
      <c r="L802" s="16">
        <f>JNJ!E801</f>
        <v>-0.70324648399661205</v>
      </c>
      <c r="M802" s="16">
        <f>CSX!D801</f>
        <v>-7.0313767729862694E-3</v>
      </c>
      <c r="N802" s="16">
        <f>CSX!E801</f>
        <v>-1.7719069467925399</v>
      </c>
      <c r="O802" s="16">
        <f>'Q6'!C814/252</f>
        <v>1.984126984126984E-6</v>
      </c>
      <c r="P802" s="16">
        <f t="shared" si="2"/>
        <v>-2.7926447777643333E-3</v>
      </c>
      <c r="Q802" s="16">
        <f t="shared" si="3"/>
        <v>-7.0333608999703966E-3</v>
      </c>
      <c r="R802" s="16">
        <f t="shared" si="4"/>
        <v>4.1711879792760516E-3</v>
      </c>
      <c r="S802" s="16"/>
    </row>
    <row r="803" spans="2:19" ht="15.75" customHeight="1">
      <c r="B803" s="3" t="s">
        <v>917</v>
      </c>
      <c r="C803" s="3">
        <v>4699.26</v>
      </c>
      <c r="D803" s="3">
        <v>4718.5</v>
      </c>
      <c r="E803" s="3">
        <v>4681.32</v>
      </c>
      <c r="F803" s="3">
        <v>4697.53</v>
      </c>
      <c r="G803" s="3">
        <v>4697.53</v>
      </c>
      <c r="H803" s="3">
        <v>4467180000</v>
      </c>
      <c r="I803" s="16">
        <f t="shared" si="0"/>
        <v>3.7259083006282606E-3</v>
      </c>
      <c r="J803" s="16">
        <f t="shared" si="1"/>
        <v>0.93892889175832162</v>
      </c>
      <c r="K803" s="16">
        <f>JNJ!D802</f>
        <v>-7.1335521596078075E-3</v>
      </c>
      <c r="L803" s="16">
        <f>JNJ!E802</f>
        <v>-1.7976551442211675</v>
      </c>
      <c r="M803" s="16">
        <f>CSX!D802</f>
        <v>-5.6456948717552335E-4</v>
      </c>
      <c r="N803" s="16">
        <f>CSX!E802</f>
        <v>-0.14227151076823188</v>
      </c>
      <c r="O803" s="16">
        <f>'Q6'!C815/252</f>
        <v>2.3809523809523808E-6</v>
      </c>
      <c r="P803" s="16">
        <f t="shared" si="2"/>
        <v>-7.13593311198876E-3</v>
      </c>
      <c r="Q803" s="16">
        <f t="shared" si="3"/>
        <v>-5.6695043955647573E-4</v>
      </c>
      <c r="R803" s="16">
        <f t="shared" si="4"/>
        <v>3.7235273482473081E-3</v>
      </c>
      <c r="S803" s="16"/>
    </row>
    <row r="804" spans="2:19" ht="15.75" customHeight="1">
      <c r="B804" s="3" t="s">
        <v>918</v>
      </c>
      <c r="C804" s="3">
        <v>4701.4799999999996</v>
      </c>
      <c r="D804" s="3">
        <v>4714.92</v>
      </c>
      <c r="E804" s="3">
        <v>4694.3900000000003</v>
      </c>
      <c r="F804" s="3">
        <v>4701.7</v>
      </c>
      <c r="G804" s="3">
        <v>4701.7</v>
      </c>
      <c r="H804" s="3">
        <v>4269710000</v>
      </c>
      <c r="I804" s="16">
        <f t="shared" si="0"/>
        <v>8.8730678440489285E-4</v>
      </c>
      <c r="J804" s="16">
        <f t="shared" si="1"/>
        <v>0.223601309670033</v>
      </c>
      <c r="K804" s="16">
        <f>JNJ!D803</f>
        <v>-3.4323625022461258E-3</v>
      </c>
      <c r="L804" s="16">
        <f>JNJ!E803</f>
        <v>-0.86495535056602368</v>
      </c>
      <c r="M804" s="16">
        <f>CSX!D803</f>
        <v>1.692984566534511E-3</v>
      </c>
      <c r="N804" s="16">
        <f>CSX!E803</f>
        <v>0.42663211076669677</v>
      </c>
      <c r="O804" s="16">
        <f>'Q6'!C816/252</f>
        <v>2.3809523809523808E-6</v>
      </c>
      <c r="P804" s="16">
        <f t="shared" si="2"/>
        <v>-3.4347434546270783E-3</v>
      </c>
      <c r="Q804" s="16">
        <f t="shared" si="3"/>
        <v>1.6906036141535587E-3</v>
      </c>
      <c r="R804" s="16">
        <f t="shared" si="4"/>
        <v>8.8492583202394047E-4</v>
      </c>
      <c r="S804" s="16"/>
    </row>
    <row r="805" spans="2:19" ht="15.75" customHeight="1">
      <c r="B805" s="3" t="s">
        <v>919</v>
      </c>
      <c r="C805" s="3">
        <v>4707.25</v>
      </c>
      <c r="D805" s="3">
        <v>4708.53</v>
      </c>
      <c r="E805" s="3">
        <v>4670.87</v>
      </c>
      <c r="F805" s="3">
        <v>4685.25</v>
      </c>
      <c r="G805" s="3">
        <v>4685.25</v>
      </c>
      <c r="H805" s="3">
        <v>4117080000</v>
      </c>
      <c r="I805" s="16">
        <f t="shared" si="0"/>
        <v>-3.504869385575243E-3</v>
      </c>
      <c r="J805" s="16">
        <f t="shared" si="1"/>
        <v>-0.88322708516496129</v>
      </c>
      <c r="K805" s="16">
        <f>JNJ!D804</f>
        <v>-2.2129752680937992E-3</v>
      </c>
      <c r="L805" s="16">
        <f>JNJ!E804</f>
        <v>-0.55766976755963737</v>
      </c>
      <c r="M805" s="16">
        <f>CSX!D804</f>
        <v>1.9714511065165707E-3</v>
      </c>
      <c r="N805" s="16">
        <f>CSX!E804</f>
        <v>0.4968056788421758</v>
      </c>
      <c r="O805" s="16">
        <f>'Q6'!C817/252</f>
        <v>2.3809523809523808E-6</v>
      </c>
      <c r="P805" s="16">
        <f t="shared" si="2"/>
        <v>-2.2153562204747517E-3</v>
      </c>
      <c r="Q805" s="16">
        <f t="shared" si="3"/>
        <v>1.9690701541356182E-3</v>
      </c>
      <c r="R805" s="16">
        <f t="shared" si="4"/>
        <v>-3.5072503379561955E-3</v>
      </c>
      <c r="S805" s="16"/>
    </row>
    <row r="806" spans="2:19" ht="15.75" customHeight="1">
      <c r="B806" s="3" t="s">
        <v>920</v>
      </c>
      <c r="C806" s="3">
        <v>4670.26</v>
      </c>
      <c r="D806" s="3">
        <v>4684.8500000000004</v>
      </c>
      <c r="E806" s="3">
        <v>4630.8599999999997</v>
      </c>
      <c r="F806" s="3">
        <v>4646.71</v>
      </c>
      <c r="G806" s="3">
        <v>4646.71</v>
      </c>
      <c r="H806" s="3">
        <v>4503720000</v>
      </c>
      <c r="I806" s="16">
        <f t="shared" si="0"/>
        <v>-8.259833757375561E-3</v>
      </c>
      <c r="J806" s="16">
        <f t="shared" si="1"/>
        <v>-2.0814781068586412</v>
      </c>
      <c r="K806" s="16">
        <f>JNJ!D805</f>
        <v>1.0772033934273194E-2</v>
      </c>
      <c r="L806" s="16">
        <f>JNJ!E805</f>
        <v>2.7145525514368449</v>
      </c>
      <c r="M806" s="16">
        <f>CSX!D805</f>
        <v>-1.9714511065165156E-3</v>
      </c>
      <c r="N806" s="16">
        <f>CSX!E805</f>
        <v>-0.49680567884216192</v>
      </c>
      <c r="O806" s="16">
        <f>'Q6'!C818/252</f>
        <v>4.7619047619047615E-6</v>
      </c>
      <c r="P806" s="16">
        <f t="shared" si="2"/>
        <v>1.0767272029511289E-2</v>
      </c>
      <c r="Q806" s="16">
        <f t="shared" si="3"/>
        <v>-1.9762130112784201E-3</v>
      </c>
      <c r="R806" s="16">
        <f t="shared" si="4"/>
        <v>-8.264595662137466E-3</v>
      </c>
      <c r="S806" s="16"/>
    </row>
    <row r="807" spans="2:19" ht="15.75" customHeight="1">
      <c r="B807" s="3" t="s">
        <v>921</v>
      </c>
      <c r="C807" s="3">
        <v>4659.3900000000003</v>
      </c>
      <c r="D807" s="3">
        <v>4664.55</v>
      </c>
      <c r="E807" s="3">
        <v>4648.3100000000004</v>
      </c>
      <c r="F807" s="3">
        <v>4649.2700000000004</v>
      </c>
      <c r="G807" s="3">
        <v>4649.2700000000004</v>
      </c>
      <c r="H807" s="3">
        <v>3926870000</v>
      </c>
      <c r="I807" s="16">
        <f t="shared" si="0"/>
        <v>5.5077572557522153E-4</v>
      </c>
      <c r="J807" s="16">
        <f t="shared" si="1"/>
        <v>0.13879548284495583</v>
      </c>
      <c r="K807" s="16">
        <f>JNJ!D806</f>
        <v>-7.3932390862741452E-3</v>
      </c>
      <c r="L807" s="16">
        <f>JNJ!E806</f>
        <v>-1.8630962497410846</v>
      </c>
      <c r="M807" s="16">
        <f>CSX!D806</f>
        <v>-9.9164471545701224E-3</v>
      </c>
      <c r="N807" s="16">
        <f>CSX!E806</f>
        <v>-2.498944682951671</v>
      </c>
      <c r="O807" s="16">
        <f>'Q6'!C819/252</f>
        <v>4.3650793650793657E-6</v>
      </c>
      <c r="P807" s="16">
        <f t="shared" si="2"/>
        <v>-7.3976041656392249E-3</v>
      </c>
      <c r="Q807" s="16">
        <f t="shared" si="3"/>
        <v>-9.9208122339352021E-3</v>
      </c>
      <c r="R807" s="16">
        <f t="shared" si="4"/>
        <v>5.4641064621014214E-4</v>
      </c>
      <c r="S807" s="16"/>
    </row>
    <row r="808" spans="2:19" ht="15.75" customHeight="1">
      <c r="B808" s="3" t="s">
        <v>922</v>
      </c>
      <c r="C808" s="3">
        <v>4655.24</v>
      </c>
      <c r="D808" s="3">
        <v>4688.47</v>
      </c>
      <c r="E808" s="3">
        <v>4650.7700000000004</v>
      </c>
      <c r="F808" s="3">
        <v>4682.8500000000004</v>
      </c>
      <c r="G808" s="3">
        <v>4682.8500000000004</v>
      </c>
      <c r="H808" s="3">
        <v>3728600000</v>
      </c>
      <c r="I808" s="16">
        <f t="shared" si="0"/>
        <v>7.196680911038463E-3</v>
      </c>
      <c r="J808" s="16">
        <f t="shared" si="1"/>
        <v>1.8135635895816926</v>
      </c>
      <c r="K808" s="16">
        <f>JNJ!D807</f>
        <v>1.1887729356306085E-2</v>
      </c>
      <c r="L808" s="16">
        <f>JNJ!E807</f>
        <v>2.9957077977891333</v>
      </c>
      <c r="M808" s="16">
        <f>CSX!D807</f>
        <v>3.1271852230288335E-3</v>
      </c>
      <c r="N808" s="16">
        <f>CSX!E807</f>
        <v>0.78805067620326608</v>
      </c>
      <c r="O808" s="16">
        <f>'Q6'!C820/252</f>
        <v>2.7777777777777783E-6</v>
      </c>
      <c r="P808" s="16">
        <f t="shared" si="2"/>
        <v>1.1884951578528306E-2</v>
      </c>
      <c r="Q808" s="16">
        <f t="shared" si="3"/>
        <v>3.1244074452510557E-3</v>
      </c>
      <c r="R808" s="16">
        <f t="shared" si="4"/>
        <v>7.1939031332606852E-3</v>
      </c>
      <c r="S808" s="16"/>
    </row>
    <row r="809" spans="2:19" ht="15.75" customHeight="1">
      <c r="B809" s="3" t="s">
        <v>923</v>
      </c>
      <c r="C809" s="3">
        <v>4689.3</v>
      </c>
      <c r="D809" s="3">
        <v>4697.42</v>
      </c>
      <c r="E809" s="3">
        <v>4672.8599999999997</v>
      </c>
      <c r="F809" s="3">
        <v>4682.8</v>
      </c>
      <c r="G809" s="3">
        <v>4682.8</v>
      </c>
      <c r="H809" s="3">
        <v>3488410000</v>
      </c>
      <c r="I809" s="16">
        <f t="shared" si="0"/>
        <v>-1.0677315509449458E-5</v>
      </c>
      <c r="J809" s="16">
        <f t="shared" si="1"/>
        <v>-2.6906835083812634E-3</v>
      </c>
      <c r="K809" s="16">
        <f>JNJ!D808</f>
        <v>-9.0706463209488317E-3</v>
      </c>
      <c r="L809" s="16">
        <f>JNJ!E808</f>
        <v>-2.2858028728791058</v>
      </c>
      <c r="M809" s="16">
        <f>CSX!D808</f>
        <v>-1.1359899870197383E-3</v>
      </c>
      <c r="N809" s="16">
        <f>CSX!E808</f>
        <v>-0.28626947672897407</v>
      </c>
      <c r="O809" s="16">
        <f>'Q6'!C821/252</f>
        <v>2.3809523809523808E-6</v>
      </c>
      <c r="P809" s="16">
        <f t="shared" si="2"/>
        <v>-9.0730272733297833E-3</v>
      </c>
      <c r="Q809" s="16">
        <f t="shared" si="3"/>
        <v>-1.1383709394006906E-3</v>
      </c>
      <c r="R809" s="16">
        <f t="shared" si="4"/>
        <v>-1.3058267890401839E-5</v>
      </c>
      <c r="S809" s="16"/>
    </row>
    <row r="810" spans="2:19" ht="15.75" customHeight="1">
      <c r="B810" s="3" t="s">
        <v>924</v>
      </c>
      <c r="C810" s="3">
        <v>4679.42</v>
      </c>
      <c r="D810" s="3">
        <v>4714.95</v>
      </c>
      <c r="E810" s="3">
        <v>4679.42</v>
      </c>
      <c r="F810" s="3">
        <v>4700.8999999999996</v>
      </c>
      <c r="G810" s="3">
        <v>4700.8999999999996</v>
      </c>
      <c r="H810" s="3">
        <v>3972640000</v>
      </c>
      <c r="I810" s="16">
        <f t="shared" si="0"/>
        <v>3.8577581225869607E-3</v>
      </c>
      <c r="J810" s="16">
        <f t="shared" si="1"/>
        <v>0.97215504689191412</v>
      </c>
      <c r="K810" s="16">
        <f>JNJ!D809</f>
        <v>-5.2116803486955358E-3</v>
      </c>
      <c r="L810" s="16">
        <f>JNJ!E809</f>
        <v>-1.3133434478712751</v>
      </c>
      <c r="M810" s="16">
        <f>CSX!D809</f>
        <v>-1.1374278837339019E-3</v>
      </c>
      <c r="N810" s="16">
        <f>CSX!E809</f>
        <v>-0.28663182670094328</v>
      </c>
      <c r="O810" s="16">
        <f>'Q6'!C822/252</f>
        <v>5.5555555555555567E-6</v>
      </c>
      <c r="P810" s="16">
        <f t="shared" si="2"/>
        <v>-5.2172359042510913E-3</v>
      </c>
      <c r="Q810" s="16">
        <f t="shared" si="3"/>
        <v>-1.1429834392894574E-3</v>
      </c>
      <c r="R810" s="16">
        <f t="shared" si="4"/>
        <v>3.8522025670314052E-3</v>
      </c>
      <c r="S810" s="16"/>
    </row>
    <row r="811" spans="2:19" ht="15.75" customHeight="1">
      <c r="B811" s="3" t="s">
        <v>925</v>
      </c>
      <c r="C811" s="3">
        <v>4701.5</v>
      </c>
      <c r="D811" s="3">
        <v>4701.5</v>
      </c>
      <c r="E811" s="3">
        <v>4684.41</v>
      </c>
      <c r="F811" s="3">
        <v>4688.67</v>
      </c>
      <c r="G811" s="3">
        <v>4688.67</v>
      </c>
      <c r="H811" s="3">
        <v>3969070000</v>
      </c>
      <c r="I811" s="16">
        <f t="shared" si="0"/>
        <v>-2.6050195943357248E-3</v>
      </c>
      <c r="J811" s="16">
        <f t="shared" si="1"/>
        <v>-0.65646493777260262</v>
      </c>
      <c r="K811" s="16">
        <f>JNJ!D810</f>
        <v>3.7430027689759164E-3</v>
      </c>
      <c r="L811" s="16">
        <f>JNJ!E810</f>
        <v>0.94323669778193098</v>
      </c>
      <c r="M811" s="16">
        <f>CSX!D810</f>
        <v>1.1034130908811543E-2</v>
      </c>
      <c r="N811" s="16">
        <f>CSX!E810</f>
        <v>2.7806009890205088</v>
      </c>
      <c r="O811" s="16">
        <f>'Q6'!C823/252</f>
        <v>4.3650793650793657E-6</v>
      </c>
      <c r="P811" s="16">
        <f t="shared" si="2"/>
        <v>3.7386376896108371E-3</v>
      </c>
      <c r="Q811" s="16">
        <f t="shared" si="3"/>
        <v>1.1029765829446463E-2</v>
      </c>
      <c r="R811" s="16">
        <f t="shared" si="4"/>
        <v>-2.6093846737008041E-3</v>
      </c>
      <c r="S811" s="16"/>
    </row>
    <row r="812" spans="2:19" ht="15.75" customHeight="1">
      <c r="B812" s="3" t="s">
        <v>926</v>
      </c>
      <c r="C812" s="3">
        <v>4700.72</v>
      </c>
      <c r="D812" s="3">
        <v>4708.8</v>
      </c>
      <c r="E812" s="3">
        <v>4672.78</v>
      </c>
      <c r="F812" s="3">
        <v>4704.54</v>
      </c>
      <c r="G812" s="3">
        <v>4704.54</v>
      </c>
      <c r="H812" s="3">
        <v>4226410000</v>
      </c>
      <c r="I812" s="16">
        <f t="shared" si="0"/>
        <v>3.379039774514253E-3</v>
      </c>
      <c r="J812" s="16">
        <f t="shared" si="1"/>
        <v>0.85151802317759173</v>
      </c>
      <c r="K812" s="16">
        <f>JNJ!D811</f>
        <v>-5.4044679241506913E-3</v>
      </c>
      <c r="L812" s="16">
        <f>JNJ!E811</f>
        <v>-1.3619259168859743</v>
      </c>
      <c r="M812" s="16">
        <f>CSX!D811</f>
        <v>1.867670679044341E-2</v>
      </c>
      <c r="N812" s="16">
        <f>CSX!E811</f>
        <v>4.7065301111917393</v>
      </c>
      <c r="O812" s="16">
        <f>'Q6'!C824/252</f>
        <v>2.7777777777777783E-6</v>
      </c>
      <c r="P812" s="16">
        <f t="shared" si="2"/>
        <v>-5.4072457019284691E-3</v>
      </c>
      <c r="Q812" s="16">
        <f t="shared" si="3"/>
        <v>1.8673929012665631E-2</v>
      </c>
      <c r="R812" s="16">
        <f t="shared" si="4"/>
        <v>3.3762619967364752E-3</v>
      </c>
      <c r="S812" s="16"/>
    </row>
    <row r="813" spans="2:19" ht="15.75" customHeight="1">
      <c r="B813" s="3" t="s">
        <v>927</v>
      </c>
      <c r="C813" s="3">
        <v>4708.4399999999996</v>
      </c>
      <c r="D813" s="3">
        <v>4717.75</v>
      </c>
      <c r="E813" s="3">
        <v>4694.22</v>
      </c>
      <c r="F813" s="3">
        <v>4697.96</v>
      </c>
      <c r="G813" s="3">
        <v>4697.96</v>
      </c>
      <c r="H813" s="3">
        <v>4253180000</v>
      </c>
      <c r="I813" s="16">
        <f t="shared" si="0"/>
        <v>-1.3996279870592404E-3</v>
      </c>
      <c r="J813" s="16">
        <f t="shared" si="1"/>
        <v>-0.35270625273892858</v>
      </c>
      <c r="K813" s="16">
        <f>JNJ!D812</f>
        <v>3.0129002357777209E-3</v>
      </c>
      <c r="L813" s="16">
        <f>JNJ!E812</f>
        <v>0.75925085941598569</v>
      </c>
      <c r="M813" s="16">
        <f>CSX!D812</f>
        <v>-3.5967366674881907E-3</v>
      </c>
      <c r="N813" s="16">
        <f>CSX!E812</f>
        <v>-0.90637764020702405</v>
      </c>
      <c r="O813" s="16">
        <f>'Q6'!C825/252</f>
        <v>4.3650793650793657E-6</v>
      </c>
      <c r="P813" s="16">
        <f t="shared" si="2"/>
        <v>3.0085351564126416E-3</v>
      </c>
      <c r="Q813" s="16">
        <f t="shared" si="3"/>
        <v>-3.60110174685327E-3</v>
      </c>
      <c r="R813" s="16">
        <f t="shared" si="4"/>
        <v>-1.4039930664243197E-3</v>
      </c>
      <c r="S813" s="16"/>
    </row>
    <row r="814" spans="2:19" ht="15.75" customHeight="1">
      <c r="B814" s="3" t="s">
        <v>928</v>
      </c>
      <c r="C814" s="3">
        <v>4712</v>
      </c>
      <c r="D814" s="3">
        <v>4743.83</v>
      </c>
      <c r="E814" s="3">
        <v>4682.17</v>
      </c>
      <c r="F814" s="3">
        <v>4682.9399999999996</v>
      </c>
      <c r="G814" s="3">
        <v>4682.9399999999996</v>
      </c>
      <c r="H814" s="3">
        <v>4441100000</v>
      </c>
      <c r="I814" s="16">
        <f t="shared" si="0"/>
        <v>-3.2022541195681504E-3</v>
      </c>
      <c r="J814" s="16">
        <f t="shared" si="1"/>
        <v>-0.8069680381311739</v>
      </c>
      <c r="K814" s="16">
        <f>JNJ!D813</f>
        <v>-1.3249324290650608E-2</v>
      </c>
      <c r="L814" s="16">
        <f>JNJ!E813</f>
        <v>-3.3388297212439531</v>
      </c>
      <c r="M814" s="16">
        <f>CSX!D813</f>
        <v>-8.3189373674207208E-4</v>
      </c>
      <c r="N814" s="16">
        <f>CSX!E813</f>
        <v>-0.20963722165900217</v>
      </c>
      <c r="O814" s="16">
        <f>'Q6'!C826/252</f>
        <v>3.5714285714285714E-6</v>
      </c>
      <c r="P814" s="16">
        <f t="shared" si="2"/>
        <v>-1.3252895719222037E-2</v>
      </c>
      <c r="Q814" s="16">
        <f t="shared" si="3"/>
        <v>-8.354651653135006E-4</v>
      </c>
      <c r="R814" s="16">
        <f t="shared" si="4"/>
        <v>-3.2058255481395791E-3</v>
      </c>
      <c r="S814" s="16"/>
    </row>
    <row r="815" spans="2:19" ht="15.75" customHeight="1">
      <c r="B815" s="3" t="s">
        <v>929</v>
      </c>
      <c r="C815" s="3">
        <v>4678.4799999999996</v>
      </c>
      <c r="D815" s="3">
        <v>4699.3900000000003</v>
      </c>
      <c r="E815" s="3">
        <v>4652.66</v>
      </c>
      <c r="F815" s="3">
        <v>4690.7</v>
      </c>
      <c r="G815" s="3">
        <v>4690.7</v>
      </c>
      <c r="H815" s="3">
        <v>4277590000</v>
      </c>
      <c r="I815" s="16">
        <f t="shared" si="0"/>
        <v>1.655707232782677E-3</v>
      </c>
      <c r="J815" s="16">
        <f t="shared" si="1"/>
        <v>0.41723822266123461</v>
      </c>
      <c r="K815" s="16">
        <f>JNJ!D814</f>
        <v>6.1800786677826671E-3</v>
      </c>
      <c r="L815" s="16">
        <f>JNJ!E814</f>
        <v>1.5573798242812322</v>
      </c>
      <c r="M815" s="16">
        <f>CSX!D814</f>
        <v>1.1857293587162228E-2</v>
      </c>
      <c r="N815" s="16">
        <f>CSX!E814</f>
        <v>2.9880379839648814</v>
      </c>
      <c r="O815" s="16">
        <f>'Q6'!C827/252</f>
        <v>1.984126984126984E-6</v>
      </c>
      <c r="P815" s="16">
        <f t="shared" si="2"/>
        <v>6.1780945407985399E-3</v>
      </c>
      <c r="Q815" s="16">
        <f t="shared" si="3"/>
        <v>1.1855309460178102E-2</v>
      </c>
      <c r="R815" s="16">
        <f t="shared" si="4"/>
        <v>1.65372310579855E-3</v>
      </c>
      <c r="S815" s="16"/>
    </row>
    <row r="816" spans="2:19" ht="15.75" customHeight="1">
      <c r="B816" s="3" t="s">
        <v>930</v>
      </c>
      <c r="C816" s="3">
        <v>4675.78</v>
      </c>
      <c r="D816" s="3">
        <v>4702.87</v>
      </c>
      <c r="E816" s="3">
        <v>4659.8900000000003</v>
      </c>
      <c r="F816" s="3">
        <v>4701.46</v>
      </c>
      <c r="G816" s="3">
        <v>4701.46</v>
      </c>
      <c r="H816" s="3">
        <v>3418430000</v>
      </c>
      <c r="I816" s="16">
        <f t="shared" si="0"/>
        <v>2.2912737234973743E-3</v>
      </c>
      <c r="J816" s="16">
        <f t="shared" si="1"/>
        <v>0.5774009783213383</v>
      </c>
      <c r="K816" s="16">
        <f>JNJ!D815</f>
        <v>-2.8043273803730921E-3</v>
      </c>
      <c r="L816" s="16">
        <f>JNJ!E815</f>
        <v>-0.70669049985401922</v>
      </c>
      <c r="M816" s="16">
        <f>CSX!D815</f>
        <v>-6.3245420763674755E-3</v>
      </c>
      <c r="N816" s="16">
        <f>CSX!E815</f>
        <v>-1.5937846032446039</v>
      </c>
      <c r="O816" s="16">
        <f>'Q6'!C828/252</f>
        <v>1.5873015873015873E-6</v>
      </c>
      <c r="P816" s="16">
        <f t="shared" si="2"/>
        <v>-2.8059146819603936E-3</v>
      </c>
      <c r="Q816" s="16">
        <f t="shared" si="3"/>
        <v>-6.3261293779547775E-3</v>
      </c>
      <c r="R816" s="16">
        <f t="shared" si="4"/>
        <v>2.2896864219100728E-3</v>
      </c>
      <c r="S816" s="16"/>
    </row>
    <row r="817" spans="2:19" ht="15.75" customHeight="1">
      <c r="B817" s="3" t="s">
        <v>931</v>
      </c>
      <c r="C817" s="3">
        <v>4664.63</v>
      </c>
      <c r="D817" s="3">
        <v>4664.63</v>
      </c>
      <c r="E817" s="3">
        <v>4585.43</v>
      </c>
      <c r="F817" s="3">
        <v>4594.62</v>
      </c>
      <c r="G817" s="3">
        <v>4594.62</v>
      </c>
      <c r="H817" s="3">
        <v>3517700000</v>
      </c>
      <c r="I817" s="16">
        <f t="shared" si="0"/>
        <v>-2.2987044973283768E-2</v>
      </c>
      <c r="J817" s="16">
        <f t="shared" si="1"/>
        <v>-5.7927353332675091</v>
      </c>
      <c r="K817" s="16">
        <f>JNJ!D816</f>
        <v>-6.5115369394409001E-3</v>
      </c>
      <c r="L817" s="16">
        <f>JNJ!E816</f>
        <v>-1.6409073087391068</v>
      </c>
      <c r="M817" s="16">
        <f>CSX!D816</f>
        <v>-1.8937001467159272E-2</v>
      </c>
      <c r="N817" s="16">
        <f>CSX!E816</f>
        <v>-4.7721243697241365</v>
      </c>
      <c r="O817" s="16">
        <f>'Q6'!C829/252</f>
        <v>1.984126984126984E-6</v>
      </c>
      <c r="P817" s="16">
        <f t="shared" si="2"/>
        <v>-6.5135210664250274E-3</v>
      </c>
      <c r="Q817" s="16">
        <f t="shared" si="3"/>
        <v>-1.89389855941434E-2</v>
      </c>
      <c r="R817" s="16">
        <f t="shared" si="4"/>
        <v>-2.2989029100267896E-2</v>
      </c>
      <c r="S817" s="16"/>
    </row>
    <row r="818" spans="2:19" ht="15.75" customHeight="1">
      <c r="B818" s="3" t="s">
        <v>932</v>
      </c>
      <c r="C818" s="3">
        <v>4628.75</v>
      </c>
      <c r="D818" s="3">
        <v>4672.95</v>
      </c>
      <c r="E818" s="3">
        <v>4625.26</v>
      </c>
      <c r="F818" s="3">
        <v>4655.2700000000004</v>
      </c>
      <c r="G818" s="3">
        <v>4655.2700000000004</v>
      </c>
      <c r="H818" s="3">
        <v>4336410000</v>
      </c>
      <c r="I818" s="16">
        <f t="shared" si="0"/>
        <v>1.3113857392683798E-2</v>
      </c>
      <c r="J818" s="16">
        <f t="shared" si="1"/>
        <v>3.3046920629563172</v>
      </c>
      <c r="K818" s="16">
        <f>JNJ!D817</f>
        <v>3.4488582178751367E-3</v>
      </c>
      <c r="L818" s="16">
        <f>JNJ!E817</f>
        <v>0.86911227090453447</v>
      </c>
      <c r="M818" s="16">
        <f>CSX!D817</f>
        <v>4.0225569080171702E-3</v>
      </c>
      <c r="N818" s="16">
        <f>CSX!E817</f>
        <v>1.0136843408203269</v>
      </c>
      <c r="O818" s="16">
        <f>'Q6'!C830/252</f>
        <v>1.984126984126984E-6</v>
      </c>
      <c r="P818" s="16">
        <f t="shared" si="2"/>
        <v>3.4468740908910099E-3</v>
      </c>
      <c r="Q818" s="16">
        <f t="shared" si="3"/>
        <v>4.020572781033043E-3</v>
      </c>
      <c r="R818" s="16">
        <f t="shared" si="4"/>
        <v>1.3111873265699672E-2</v>
      </c>
      <c r="S818" s="16"/>
    </row>
    <row r="819" spans="2:19" ht="15.75" customHeight="1">
      <c r="B819" s="3" t="s">
        <v>933</v>
      </c>
      <c r="C819" s="3">
        <v>4640.25</v>
      </c>
      <c r="D819" s="3">
        <v>4646.0200000000004</v>
      </c>
      <c r="E819" s="3">
        <v>4560</v>
      </c>
      <c r="F819" s="3">
        <v>4567</v>
      </c>
      <c r="G819" s="3">
        <v>4567</v>
      </c>
      <c r="H819" s="3">
        <v>6625990000</v>
      </c>
      <c r="I819" s="16">
        <f t="shared" si="0"/>
        <v>-1.9143376992336782E-2</v>
      </c>
      <c r="J819" s="16">
        <f t="shared" si="1"/>
        <v>-4.824131002068869</v>
      </c>
      <c r="K819" s="16">
        <f>JNJ!D818</f>
        <v>-2.4203005627746365E-2</v>
      </c>
      <c r="L819" s="16">
        <f>JNJ!E818</f>
        <v>-6.0991574181920836</v>
      </c>
      <c r="M819" s="16">
        <f>CSX!D818</f>
        <v>-2.7320920827304824E-2</v>
      </c>
      <c r="N819" s="16">
        <f>CSX!E818</f>
        <v>-6.8848720484808155</v>
      </c>
      <c r="O819" s="16">
        <f>'Q6'!C831/252</f>
        <v>1.5873015873015873E-6</v>
      </c>
      <c r="P819" s="16">
        <f t="shared" si="2"/>
        <v>-2.4204592929333666E-2</v>
      </c>
      <c r="Q819" s="16">
        <f t="shared" si="3"/>
        <v>-2.7322508128892125E-2</v>
      </c>
      <c r="R819" s="16">
        <f t="shared" si="4"/>
        <v>-1.9144964293924083E-2</v>
      </c>
      <c r="S819" s="16"/>
    </row>
    <row r="820" spans="2:19" ht="15.75" customHeight="1">
      <c r="B820" s="3" t="s">
        <v>934</v>
      </c>
      <c r="C820" s="3">
        <v>4602.82</v>
      </c>
      <c r="D820" s="3">
        <v>4652.9399999999996</v>
      </c>
      <c r="E820" s="3">
        <v>4510.2700000000004</v>
      </c>
      <c r="F820" s="3">
        <v>4513.04</v>
      </c>
      <c r="G820" s="3">
        <v>4513.04</v>
      </c>
      <c r="H820" s="3">
        <v>5366730000</v>
      </c>
      <c r="I820" s="16">
        <f t="shared" si="0"/>
        <v>-1.1885550113429818E-2</v>
      </c>
      <c r="J820" s="16">
        <f t="shared" si="1"/>
        <v>-2.9951586285843139</v>
      </c>
      <c r="K820" s="16">
        <f>JNJ!D819</f>
        <v>1.3694173098422783E-2</v>
      </c>
      <c r="L820" s="16">
        <f>JNJ!E819</f>
        <v>3.4509316208025411</v>
      </c>
      <c r="M820" s="16">
        <f>CSX!D819</f>
        <v>-6.3675255792783906E-3</v>
      </c>
      <c r="N820" s="16">
        <f>CSX!E819</f>
        <v>-1.6046164459781544</v>
      </c>
      <c r="O820" s="16">
        <f>'Q6'!C832/252</f>
        <v>1.1904761904761904E-6</v>
      </c>
      <c r="P820" s="16">
        <f t="shared" si="2"/>
        <v>1.3692982622232307E-2</v>
      </c>
      <c r="Q820" s="16">
        <f t="shared" si="3"/>
        <v>-6.3687160554688664E-3</v>
      </c>
      <c r="R820" s="16">
        <f t="shared" si="4"/>
        <v>-1.1886740589620293E-2</v>
      </c>
      <c r="S820" s="16"/>
    </row>
    <row r="821" spans="2:19" ht="15.75" customHeight="1">
      <c r="B821" s="3" t="s">
        <v>935</v>
      </c>
      <c r="C821" s="3">
        <v>4504.7299999999996</v>
      </c>
      <c r="D821" s="3">
        <v>4595.46</v>
      </c>
      <c r="E821" s="3">
        <v>4504.7299999999996</v>
      </c>
      <c r="F821" s="3">
        <v>4577.1000000000004</v>
      </c>
      <c r="G821" s="3">
        <v>4577.1000000000004</v>
      </c>
      <c r="H821" s="3">
        <v>5077180000</v>
      </c>
      <c r="I821" s="16">
        <f t="shared" si="0"/>
        <v>1.4094625715697029E-2</v>
      </c>
      <c r="J821" s="16">
        <f t="shared" si="1"/>
        <v>3.5518456803556511</v>
      </c>
      <c r="K821" s="16">
        <f>JNJ!D820</f>
        <v>-6.2823368514135867E-3</v>
      </c>
      <c r="L821" s="16">
        <f>JNJ!E820</f>
        <v>-1.5831488865562238</v>
      </c>
      <c r="M821" s="16">
        <f>CSX!D820</f>
        <v>3.2283737817903113E-2</v>
      </c>
      <c r="N821" s="16">
        <f>CSX!E820</f>
        <v>8.1355019301115838</v>
      </c>
      <c r="O821" s="16">
        <f>'Q6'!C833/252</f>
        <v>1.1904761904761904E-6</v>
      </c>
      <c r="P821" s="16">
        <f t="shared" si="2"/>
        <v>-6.2835273276040625E-3</v>
      </c>
      <c r="Q821" s="16">
        <f t="shared" si="3"/>
        <v>3.2282547341712639E-2</v>
      </c>
      <c r="R821" s="16">
        <f t="shared" si="4"/>
        <v>1.4093435239506553E-2</v>
      </c>
      <c r="S821" s="16"/>
    </row>
    <row r="822" spans="2:19" ht="15.75" customHeight="1">
      <c r="B822" s="3" t="s">
        <v>936</v>
      </c>
      <c r="C822" s="3">
        <v>4589.49</v>
      </c>
      <c r="D822" s="3">
        <v>4608.03</v>
      </c>
      <c r="E822" s="3">
        <v>4495.12</v>
      </c>
      <c r="F822" s="3">
        <v>4538.43</v>
      </c>
      <c r="G822" s="3">
        <v>4538.43</v>
      </c>
      <c r="H822" s="3">
        <v>5240070000</v>
      </c>
      <c r="I822" s="16">
        <f t="shared" si="0"/>
        <v>-8.4844725376341974E-3</v>
      </c>
      <c r="J822" s="16">
        <f t="shared" si="1"/>
        <v>-2.1380870794838178</v>
      </c>
      <c r="K822" s="16">
        <f>JNJ!D821</f>
        <v>1.4472395032543245E-2</v>
      </c>
      <c r="L822" s="16">
        <f>JNJ!E821</f>
        <v>3.6470435482008976</v>
      </c>
      <c r="M822" s="16">
        <f>CSX!D821</f>
        <v>7.5621716578914058E-3</v>
      </c>
      <c r="N822" s="16">
        <f>CSX!E821</f>
        <v>1.9056672577886342</v>
      </c>
      <c r="O822" s="16">
        <f>'Q6'!C834/252</f>
        <v>3.9682539682539683E-7</v>
      </c>
      <c r="P822" s="16">
        <f t="shared" si="2"/>
        <v>1.447199820714642E-2</v>
      </c>
      <c r="Q822" s="16">
        <f t="shared" si="3"/>
        <v>7.5617748324945805E-3</v>
      </c>
      <c r="R822" s="16">
        <f t="shared" si="4"/>
        <v>-8.4848693630310227E-3</v>
      </c>
      <c r="S822" s="16"/>
    </row>
    <row r="823" spans="2:19" ht="15.75" customHeight="1">
      <c r="B823" s="3" t="s">
        <v>937</v>
      </c>
      <c r="C823" s="3">
        <v>4548.37</v>
      </c>
      <c r="D823" s="3">
        <v>4612.6000000000004</v>
      </c>
      <c r="E823" s="3">
        <v>4540.51</v>
      </c>
      <c r="F823" s="3">
        <v>4591.67</v>
      </c>
      <c r="G823" s="3">
        <v>4591.67</v>
      </c>
      <c r="H823" s="3">
        <v>4770800000</v>
      </c>
      <c r="I823" s="16">
        <f t="shared" si="0"/>
        <v>1.1662655055923081E-2</v>
      </c>
      <c r="J823" s="16">
        <f t="shared" si="1"/>
        <v>2.9389890740926163</v>
      </c>
      <c r="K823" s="16">
        <f>JNJ!D822</f>
        <v>2.2090762161749638E-2</v>
      </c>
      <c r="L823" s="16">
        <f>JNJ!E822</f>
        <v>5.5668720647609087</v>
      </c>
      <c r="M823" s="16">
        <f>CSX!D822</f>
        <v>2.534566302275261E-2</v>
      </c>
      <c r="N823" s="16">
        <f>CSX!E822</f>
        <v>6.3871070817336575</v>
      </c>
      <c r="O823" s="16">
        <f>'Q6'!C835/252</f>
        <v>7.9365079365079366E-7</v>
      </c>
      <c r="P823" s="16">
        <f t="shared" si="2"/>
        <v>2.2089968510955987E-2</v>
      </c>
      <c r="Q823" s="16">
        <f t="shared" si="3"/>
        <v>2.5344869371958959E-2</v>
      </c>
      <c r="R823" s="16">
        <f t="shared" si="4"/>
        <v>1.1661861405129431E-2</v>
      </c>
      <c r="S823" s="16"/>
    </row>
    <row r="824" spans="2:19" ht="15.75" customHeight="1">
      <c r="B824" s="3" t="s">
        <v>938</v>
      </c>
      <c r="C824" s="3">
        <v>4631.97</v>
      </c>
      <c r="D824" s="3">
        <v>4694.04</v>
      </c>
      <c r="E824" s="3">
        <v>4631.97</v>
      </c>
      <c r="F824" s="3">
        <v>4686.75</v>
      </c>
      <c r="G824" s="3">
        <v>4686.75</v>
      </c>
      <c r="H824" s="3">
        <v>4492400000</v>
      </c>
      <c r="I824" s="16">
        <f t="shared" si="0"/>
        <v>2.0495586171745628E-2</v>
      </c>
      <c r="J824" s="16">
        <f t="shared" si="1"/>
        <v>5.1648877152798978</v>
      </c>
      <c r="K824" s="16">
        <f>JNJ!D823</f>
        <v>2.5742202406987733E-3</v>
      </c>
      <c r="L824" s="16">
        <f>JNJ!E823</f>
        <v>0.64870350065609084</v>
      </c>
      <c r="M824" s="16">
        <f>CSX!D823</f>
        <v>8.9372318011800775E-3</v>
      </c>
      <c r="N824" s="16">
        <f>CSX!E823</f>
        <v>2.2521824138973794</v>
      </c>
      <c r="O824" s="16">
        <f>'Q6'!C836/252</f>
        <v>1.1904761904761904E-6</v>
      </c>
      <c r="P824" s="16">
        <f t="shared" si="2"/>
        <v>2.5730297645082971E-3</v>
      </c>
      <c r="Q824" s="16">
        <f t="shared" si="3"/>
        <v>8.9360413249896017E-3</v>
      </c>
      <c r="R824" s="16">
        <f t="shared" si="4"/>
        <v>2.049439569555515E-2</v>
      </c>
      <c r="S824" s="16"/>
    </row>
    <row r="825" spans="2:19" ht="15.75" customHeight="1">
      <c r="B825" s="3" t="s">
        <v>939</v>
      </c>
      <c r="C825" s="3">
        <v>4690.8599999999997</v>
      </c>
      <c r="D825" s="3">
        <v>4705.0600000000004</v>
      </c>
      <c r="E825" s="3">
        <v>4674.5200000000004</v>
      </c>
      <c r="F825" s="3">
        <v>4701.21</v>
      </c>
      <c r="G825" s="3">
        <v>4701.21</v>
      </c>
      <c r="H825" s="3">
        <v>4234600000</v>
      </c>
      <c r="I825" s="16">
        <f t="shared" si="0"/>
        <v>3.0805438956169962E-3</v>
      </c>
      <c r="J825" s="16">
        <f t="shared" si="1"/>
        <v>0.77629706169548307</v>
      </c>
      <c r="K825" s="16">
        <f>JNJ!D824</f>
        <v>5.9811662590952925E-3</v>
      </c>
      <c r="L825" s="16">
        <f>JNJ!E824</f>
        <v>1.5072538972920138</v>
      </c>
      <c r="M825" s="16">
        <f>CSX!D824</f>
        <v>-3.7818878692459524E-3</v>
      </c>
      <c r="N825" s="16">
        <f>CSX!E824</f>
        <v>-0.95303574304997996</v>
      </c>
      <c r="O825" s="16">
        <f>'Q6'!C837/252</f>
        <v>1.5873015873015873E-6</v>
      </c>
      <c r="P825" s="16">
        <f t="shared" si="2"/>
        <v>5.9795789575079906E-3</v>
      </c>
      <c r="Q825" s="16">
        <f t="shared" si="3"/>
        <v>-3.7834751708332539E-3</v>
      </c>
      <c r="R825" s="16">
        <f t="shared" si="4"/>
        <v>3.0789565940296947E-3</v>
      </c>
      <c r="S825" s="16"/>
    </row>
    <row r="826" spans="2:19" ht="15.75" customHeight="1">
      <c r="B826" s="3" t="s">
        <v>940</v>
      </c>
      <c r="C826" s="3">
        <v>4691</v>
      </c>
      <c r="D826" s="3">
        <v>4695.26</v>
      </c>
      <c r="E826" s="3">
        <v>4665.9799999999996</v>
      </c>
      <c r="F826" s="3">
        <v>4667.45</v>
      </c>
      <c r="G826" s="3">
        <v>4667.45</v>
      </c>
      <c r="H826" s="3">
        <v>3903840000</v>
      </c>
      <c r="I826" s="16">
        <f t="shared" si="0"/>
        <v>-7.2070383872084483E-3</v>
      </c>
      <c r="J826" s="16">
        <f t="shared" si="1"/>
        <v>-1.816173673576529</v>
      </c>
      <c r="K826" s="16">
        <f>JNJ!D825</f>
        <v>9.4477268942663919E-3</v>
      </c>
      <c r="L826" s="16">
        <f>JNJ!E825</f>
        <v>2.3808271773551306</v>
      </c>
      <c r="M826" s="16">
        <f>CSX!D825</f>
        <v>-9.2442065840319023E-3</v>
      </c>
      <c r="N826" s="16">
        <f>CSX!E825</f>
        <v>-2.3295400591760393</v>
      </c>
      <c r="O826" s="16">
        <f>'Q6'!C838/252</f>
        <v>1.1904761904761904E-6</v>
      </c>
      <c r="P826" s="16">
        <f t="shared" si="2"/>
        <v>9.4465364180759161E-3</v>
      </c>
      <c r="Q826" s="16">
        <f t="shared" si="3"/>
        <v>-9.2453970602223781E-3</v>
      </c>
      <c r="R826" s="16">
        <f t="shared" si="4"/>
        <v>-7.2082288633989241E-3</v>
      </c>
      <c r="S826" s="16"/>
    </row>
    <row r="827" spans="2:19" ht="15.75" customHeight="1">
      <c r="B827" s="3" t="s">
        <v>941</v>
      </c>
      <c r="C827" s="3">
        <v>4687.6400000000003</v>
      </c>
      <c r="D827" s="3">
        <v>4713.57</v>
      </c>
      <c r="E827" s="3">
        <v>4670.24</v>
      </c>
      <c r="F827" s="3">
        <v>4712.0200000000004</v>
      </c>
      <c r="G827" s="3">
        <v>4712.0200000000004</v>
      </c>
      <c r="H827" s="3">
        <v>3870110000</v>
      </c>
      <c r="I827" s="16">
        <f t="shared" si="0"/>
        <v>9.5038068188789387E-3</v>
      </c>
      <c r="J827" s="16">
        <f t="shared" si="1"/>
        <v>2.3949593183574924</v>
      </c>
      <c r="K827" s="16">
        <f>JNJ!D826</f>
        <v>-2.4743974085121774E-3</v>
      </c>
      <c r="L827" s="16">
        <f>JNJ!E826</f>
        <v>-0.62354814694506866</v>
      </c>
      <c r="M827" s="16">
        <f>CSX!D826</f>
        <v>3.5447555373218581E-3</v>
      </c>
      <c r="N827" s="16">
        <f>CSX!E826</f>
        <v>0.89327839540510823</v>
      </c>
      <c r="O827" s="16">
        <f>'Q6'!C839/252</f>
        <v>1.1904761904761904E-6</v>
      </c>
      <c r="P827" s="16">
        <f t="shared" si="2"/>
        <v>-2.4755878847026536E-3</v>
      </c>
      <c r="Q827" s="16">
        <f t="shared" si="3"/>
        <v>3.5435650611313819E-3</v>
      </c>
      <c r="R827" s="16">
        <f t="shared" si="4"/>
        <v>9.5026163426884629E-3</v>
      </c>
      <c r="S827" s="16"/>
    </row>
    <row r="828" spans="2:19" ht="15.75" customHeight="1">
      <c r="B828" s="3" t="s">
        <v>942</v>
      </c>
      <c r="C828" s="3">
        <v>4710.3</v>
      </c>
      <c r="D828" s="3">
        <v>4710.3</v>
      </c>
      <c r="E828" s="3">
        <v>4667.6000000000004</v>
      </c>
      <c r="F828" s="3">
        <v>4668.97</v>
      </c>
      <c r="G828" s="3">
        <v>4668.97</v>
      </c>
      <c r="H828" s="3">
        <v>4397230000</v>
      </c>
      <c r="I828" s="16">
        <f t="shared" si="0"/>
        <v>-9.1782002130428933E-3</v>
      </c>
      <c r="J828" s="16">
        <f t="shared" si="1"/>
        <v>-2.3129064536868089</v>
      </c>
      <c r="K828" s="16">
        <f>JNJ!D827</f>
        <v>1.7728052339801507E-2</v>
      </c>
      <c r="L828" s="16">
        <f>JNJ!E827</f>
        <v>4.4674691896299796</v>
      </c>
      <c r="M828" s="16">
        <f>CSX!D827</f>
        <v>-2.0069587231918803E-2</v>
      </c>
      <c r="N828" s="16">
        <f>CSX!E827</f>
        <v>-5.0575359824435386</v>
      </c>
      <c r="O828" s="16">
        <f>'Q6'!C840/252</f>
        <v>1.1904761904761904E-6</v>
      </c>
      <c r="P828" s="16">
        <f t="shared" si="2"/>
        <v>1.772686186361103E-2</v>
      </c>
      <c r="Q828" s="16">
        <f t="shared" si="3"/>
        <v>-2.0070777708109281E-2</v>
      </c>
      <c r="R828" s="16">
        <f t="shared" si="4"/>
        <v>-9.1793906892333691E-3</v>
      </c>
      <c r="S828" s="16"/>
    </row>
    <row r="829" spans="2:19" ht="15.75" customHeight="1">
      <c r="B829" s="3" t="s">
        <v>943</v>
      </c>
      <c r="C829" s="3">
        <v>4642.99</v>
      </c>
      <c r="D829" s="3">
        <v>4660.47</v>
      </c>
      <c r="E829" s="3">
        <v>4606.5200000000004</v>
      </c>
      <c r="F829" s="3">
        <v>4634.09</v>
      </c>
      <c r="G829" s="3">
        <v>4634.09</v>
      </c>
      <c r="H829" s="3">
        <v>4485430000</v>
      </c>
      <c r="I829" s="16">
        <f t="shared" si="0"/>
        <v>-7.4986431218743987E-3</v>
      </c>
      <c r="J829" s="16">
        <f t="shared" si="1"/>
        <v>-1.8896580667123484</v>
      </c>
      <c r="K829" s="16">
        <f>JNJ!D828</f>
        <v>1.0863911315579788E-2</v>
      </c>
      <c r="L829" s="16">
        <f>JNJ!E828</f>
        <v>2.7377056515261069</v>
      </c>
      <c r="M829" s="16">
        <f>CSX!D828</f>
        <v>-2.5023670232290286E-3</v>
      </c>
      <c r="N829" s="16">
        <f>CSX!E828</f>
        <v>-0.63059648985371519</v>
      </c>
      <c r="O829" s="16">
        <f>'Q6'!C841/252</f>
        <v>1.1904761904761904E-6</v>
      </c>
      <c r="P829" s="16">
        <f t="shared" si="2"/>
        <v>1.0862720839389313E-2</v>
      </c>
      <c r="Q829" s="16">
        <f t="shared" si="3"/>
        <v>-2.5035574994195049E-3</v>
      </c>
      <c r="R829" s="16">
        <f t="shared" si="4"/>
        <v>-7.4998335980648746E-3</v>
      </c>
      <c r="S829" s="16"/>
    </row>
    <row r="830" spans="2:19" ht="15.75" customHeight="1">
      <c r="B830" s="3" t="s">
        <v>944</v>
      </c>
      <c r="C830" s="3">
        <v>4636.46</v>
      </c>
      <c r="D830" s="3">
        <v>4712.6000000000004</v>
      </c>
      <c r="E830" s="3">
        <v>4611.22</v>
      </c>
      <c r="F830" s="3">
        <v>4709.8500000000004</v>
      </c>
      <c r="G830" s="3">
        <v>4709.8500000000004</v>
      </c>
      <c r="H830" s="3">
        <v>4910130000</v>
      </c>
      <c r="I830" s="16">
        <f t="shared" si="0"/>
        <v>1.6216212899904034E-2</v>
      </c>
      <c r="J830" s="16">
        <f t="shared" si="1"/>
        <v>4.0864856507758169</v>
      </c>
      <c r="K830" s="16">
        <f>JNJ!D829</f>
        <v>4.9791881618886482E-3</v>
      </c>
      <c r="L830" s="16">
        <f>JNJ!E829</f>
        <v>1.2547554167959394</v>
      </c>
      <c r="M830" s="16">
        <f>CSX!D829</f>
        <v>1.5195826680051566E-2</v>
      </c>
      <c r="N830" s="16">
        <f>CSX!E829</f>
        <v>3.8293483233729946</v>
      </c>
      <c r="O830" s="16">
        <f>'Q6'!C842/252</f>
        <v>1.5873015873015873E-6</v>
      </c>
      <c r="P830" s="16">
        <f t="shared" si="2"/>
        <v>4.9776008603013462E-3</v>
      </c>
      <c r="Q830" s="16">
        <f t="shared" si="3"/>
        <v>1.5194239378464265E-2</v>
      </c>
      <c r="R830" s="16">
        <f t="shared" si="4"/>
        <v>1.6214625598316733E-2</v>
      </c>
      <c r="S830" s="16"/>
    </row>
    <row r="831" spans="2:19" ht="15.75" customHeight="1">
      <c r="B831" s="3" t="s">
        <v>945</v>
      </c>
      <c r="C831" s="3">
        <v>4719.13</v>
      </c>
      <c r="D831" s="3">
        <v>4731.99</v>
      </c>
      <c r="E831" s="3">
        <v>4651.8900000000003</v>
      </c>
      <c r="F831" s="3">
        <v>4668.67</v>
      </c>
      <c r="G831" s="3">
        <v>4668.67</v>
      </c>
      <c r="H831" s="3">
        <v>4829500000</v>
      </c>
      <c r="I831" s="16">
        <f t="shared" si="0"/>
        <v>-8.7818258427533567E-3</v>
      </c>
      <c r="J831" s="16">
        <f t="shared" si="1"/>
        <v>-2.213020112373846</v>
      </c>
      <c r="K831" s="16">
        <f>JNJ!D830</f>
        <v>1.0867364134703626E-2</v>
      </c>
      <c r="L831" s="16">
        <f>JNJ!E830</f>
        <v>2.7385757619453139</v>
      </c>
      <c r="M831" s="16">
        <f>CSX!D830</f>
        <v>2.7382033848508893E-3</v>
      </c>
      <c r="N831" s="16">
        <f>CSX!E830</f>
        <v>0.69002725298242407</v>
      </c>
      <c r="O831" s="16">
        <f>'Q6'!C843/252</f>
        <v>1.5873015873015873E-6</v>
      </c>
      <c r="P831" s="16">
        <f t="shared" si="2"/>
        <v>1.0865776833116325E-2</v>
      </c>
      <c r="Q831" s="16">
        <f t="shared" si="3"/>
        <v>2.7366160832635877E-3</v>
      </c>
      <c r="R831" s="16">
        <f t="shared" si="4"/>
        <v>-8.7834131443406578E-3</v>
      </c>
      <c r="S831" s="16"/>
    </row>
    <row r="832" spans="2:19" ht="15.75" customHeight="1">
      <c r="B832" s="3" t="s">
        <v>946</v>
      </c>
      <c r="C832" s="3">
        <v>4652.5</v>
      </c>
      <c r="D832" s="3">
        <v>4666.7</v>
      </c>
      <c r="E832" s="3">
        <v>4600.22</v>
      </c>
      <c r="F832" s="3">
        <v>4620.6400000000003</v>
      </c>
      <c r="G832" s="3">
        <v>4620.6400000000003</v>
      </c>
      <c r="H832" s="3">
        <v>7987090000</v>
      </c>
      <c r="I832" s="16">
        <f t="shared" si="0"/>
        <v>-1.0341010906645293E-2</v>
      </c>
      <c r="J832" s="16">
        <f t="shared" si="1"/>
        <v>-2.6059347484746138</v>
      </c>
      <c r="K832" s="16">
        <f>JNJ!D831</f>
        <v>-2.8017321249060392E-2</v>
      </c>
      <c r="L832" s="16">
        <f>JNJ!E831</f>
        <v>-7.0603649547632186</v>
      </c>
      <c r="M832" s="16">
        <f>CSX!D831</f>
        <v>-2.3517325553281166E-2</v>
      </c>
      <c r="N832" s="16">
        <f>CSX!E831</f>
        <v>-5.9263660394268536</v>
      </c>
      <c r="O832" s="16">
        <f>'Q6'!C844/252</f>
        <v>1.1904761904761904E-6</v>
      </c>
      <c r="P832" s="16">
        <f t="shared" si="2"/>
        <v>-2.8018511725250869E-2</v>
      </c>
      <c r="Q832" s="16">
        <f t="shared" si="3"/>
        <v>-2.3518516029471644E-2</v>
      </c>
      <c r="R832" s="16">
        <f t="shared" si="4"/>
        <v>-1.0342201382835769E-2</v>
      </c>
      <c r="S832" s="16"/>
    </row>
    <row r="833" spans="2:19" ht="15.75" customHeight="1">
      <c r="B833" s="3" t="s">
        <v>947</v>
      </c>
      <c r="C833" s="3">
        <v>4587.8999999999996</v>
      </c>
      <c r="D833" s="3">
        <v>4587.8999999999996</v>
      </c>
      <c r="E833" s="3">
        <v>4531.1000000000004</v>
      </c>
      <c r="F833" s="3">
        <v>4568.0200000000004</v>
      </c>
      <c r="G833" s="3">
        <v>4568.0200000000004</v>
      </c>
      <c r="H833" s="3">
        <v>4635700000</v>
      </c>
      <c r="I833" s="16">
        <f t="shared" si="0"/>
        <v>-1.1453373010201799E-2</v>
      </c>
      <c r="J833" s="16">
        <f t="shared" si="1"/>
        <v>-2.8862499985708534</v>
      </c>
      <c r="K833" s="16">
        <f>JNJ!D832</f>
        <v>-2.857271787638132E-3</v>
      </c>
      <c r="L833" s="16">
        <f>JNJ!E832</f>
        <v>-0.72003249048480922</v>
      </c>
      <c r="M833" s="16">
        <f>CSX!D832</f>
        <v>-1.1544431280526587E-2</v>
      </c>
      <c r="N833" s="16">
        <f>CSX!E832</f>
        <v>-2.9091966826926998</v>
      </c>
      <c r="O833" s="16">
        <f>'Q6'!C845/252</f>
        <v>3.9682539682539683E-7</v>
      </c>
      <c r="P833" s="16">
        <f t="shared" si="2"/>
        <v>-2.8576686130349573E-3</v>
      </c>
      <c r="Q833" s="16">
        <f t="shared" si="3"/>
        <v>-1.1544828105923412E-2</v>
      </c>
      <c r="R833" s="16">
        <f t="shared" si="4"/>
        <v>-1.1453769835598624E-2</v>
      </c>
      <c r="S833" s="16"/>
    </row>
    <row r="834" spans="2:19" ht="15.75" customHeight="1">
      <c r="B834" s="3" t="s">
        <v>948</v>
      </c>
      <c r="C834" s="3">
        <v>4594.96</v>
      </c>
      <c r="D834" s="3">
        <v>4651.1400000000003</v>
      </c>
      <c r="E834" s="3">
        <v>4583.16</v>
      </c>
      <c r="F834" s="3">
        <v>4649.2299999999996</v>
      </c>
      <c r="G834" s="3">
        <v>4649.2299999999996</v>
      </c>
      <c r="H834" s="3">
        <v>4072430000</v>
      </c>
      <c r="I834" s="16">
        <f t="shared" si="0"/>
        <v>1.7621763861808751E-2</v>
      </c>
      <c r="J834" s="16">
        <f t="shared" si="1"/>
        <v>4.4406844931758052</v>
      </c>
      <c r="K834" s="16">
        <f>JNJ!D833</f>
        <v>-3.224090209576641E-3</v>
      </c>
      <c r="L834" s="16">
        <f>JNJ!E833</f>
        <v>-0.8124707328133135</v>
      </c>
      <c r="M834" s="16">
        <f>CSX!D833</f>
        <v>1.7962611486211161E-2</v>
      </c>
      <c r="N834" s="16">
        <f>CSX!E833</f>
        <v>4.5265780945252123</v>
      </c>
      <c r="O834" s="16">
        <f>'Q6'!C846/252</f>
        <v>2.3809523809523808E-6</v>
      </c>
      <c r="P834" s="16">
        <f t="shared" si="2"/>
        <v>-3.2264711619575935E-3</v>
      </c>
      <c r="Q834" s="16">
        <f t="shared" si="3"/>
        <v>1.796023053383021E-2</v>
      </c>
      <c r="R834" s="16">
        <f t="shared" si="4"/>
        <v>1.76193829094278E-2</v>
      </c>
      <c r="S834" s="16"/>
    </row>
    <row r="835" spans="2:19" ht="15.75" customHeight="1">
      <c r="B835" s="3" t="s">
        <v>949</v>
      </c>
      <c r="C835" s="3">
        <v>4650.3599999999997</v>
      </c>
      <c r="D835" s="3">
        <v>4697.67</v>
      </c>
      <c r="E835" s="3">
        <v>4645.53</v>
      </c>
      <c r="F835" s="3">
        <v>4696.5600000000004</v>
      </c>
      <c r="G835" s="3">
        <v>4696.5600000000004</v>
      </c>
      <c r="H835" s="3">
        <v>3319610000</v>
      </c>
      <c r="I835" s="16">
        <f t="shared" si="0"/>
        <v>1.0128711352276767E-2</v>
      </c>
      <c r="J835" s="16">
        <f t="shared" si="1"/>
        <v>2.5524352607737453</v>
      </c>
      <c r="K835" s="16">
        <f>JNJ!D834</f>
        <v>4.2966060649604083E-3</v>
      </c>
      <c r="L835" s="16">
        <f>JNJ!E834</f>
        <v>1.0827447283700229</v>
      </c>
      <c r="M835" s="16">
        <f>CSX!D834</f>
        <v>3.6095171370145096E-3</v>
      </c>
      <c r="N835" s="16">
        <f>CSX!E834</f>
        <v>0.90959831852765638</v>
      </c>
      <c r="O835" s="16">
        <f>'Q6'!C847/252</f>
        <v>2.3809523809523808E-6</v>
      </c>
      <c r="P835" s="16">
        <f t="shared" si="2"/>
        <v>4.2942251125794558E-3</v>
      </c>
      <c r="Q835" s="16">
        <f t="shared" si="3"/>
        <v>3.6071361846335571E-3</v>
      </c>
      <c r="R835" s="16">
        <f t="shared" si="4"/>
        <v>1.0126330399895815E-2</v>
      </c>
      <c r="S835" s="16"/>
    </row>
    <row r="836" spans="2:19" ht="15.75" customHeight="1">
      <c r="B836" s="3" t="s">
        <v>950</v>
      </c>
      <c r="C836" s="3">
        <v>4703.96</v>
      </c>
      <c r="D836" s="3">
        <v>4740.74</v>
      </c>
      <c r="E836" s="3">
        <v>4703.96</v>
      </c>
      <c r="F836" s="3">
        <v>4725.79</v>
      </c>
      <c r="G836" s="3">
        <v>4725.79</v>
      </c>
      <c r="H836" s="3">
        <v>2913040000</v>
      </c>
      <c r="I836" s="16">
        <f t="shared" si="0"/>
        <v>6.2044168953242747E-3</v>
      </c>
      <c r="J836" s="16">
        <f t="shared" si="1"/>
        <v>1.5635130576217173</v>
      </c>
      <c r="K836" s="16">
        <f>JNJ!D835</f>
        <v>1.9037802736145083E-3</v>
      </c>
      <c r="L836" s="16">
        <f>JNJ!E835</f>
        <v>0.47975262895085607</v>
      </c>
      <c r="M836" s="16">
        <f>CSX!D835</f>
        <v>1.9487696654454389E-2</v>
      </c>
      <c r="N836" s="16">
        <f>CSX!E835</f>
        <v>4.910899556922506</v>
      </c>
      <c r="O836" s="16">
        <f>'Q6'!C848/252</f>
        <v>1.984126984126984E-6</v>
      </c>
      <c r="P836" s="16">
        <f t="shared" si="2"/>
        <v>1.9017961466303813E-3</v>
      </c>
      <c r="Q836" s="16">
        <f t="shared" si="3"/>
        <v>1.9485712527470261E-2</v>
      </c>
      <c r="R836" s="16">
        <f t="shared" si="4"/>
        <v>6.2024327683401475E-3</v>
      </c>
      <c r="S836" s="16"/>
    </row>
    <row r="837" spans="2:19" ht="15.75" customHeight="1">
      <c r="B837" s="3" t="s">
        <v>951</v>
      </c>
      <c r="C837" s="3">
        <v>4733.99</v>
      </c>
      <c r="D837" s="3">
        <v>4791.49</v>
      </c>
      <c r="E837" s="3">
        <v>4733.99</v>
      </c>
      <c r="F837" s="3">
        <v>4791.1899999999996</v>
      </c>
      <c r="G837" s="3">
        <v>4791.1899999999996</v>
      </c>
      <c r="H837" s="3">
        <v>2770290000</v>
      </c>
      <c r="I837" s="16">
        <f t="shared" si="0"/>
        <v>1.3744072068897223E-2</v>
      </c>
      <c r="J837" s="16">
        <f t="shared" si="1"/>
        <v>3.4635061613620999</v>
      </c>
      <c r="K837" s="16">
        <f>JNJ!D836</f>
        <v>8.4045144965725262E-3</v>
      </c>
      <c r="L837" s="16">
        <f>JNJ!E836</f>
        <v>2.1179376531362766</v>
      </c>
      <c r="M837" s="16">
        <f>CSX!D836</f>
        <v>1.0813577255653729E-2</v>
      </c>
      <c r="N837" s="16">
        <f>CSX!E836</f>
        <v>2.7250214684247398</v>
      </c>
      <c r="O837" s="16">
        <f>'Q6'!C849/252</f>
        <v>2.3809523809523808E-6</v>
      </c>
      <c r="P837" s="16">
        <f t="shared" si="2"/>
        <v>8.4021335441915746E-3</v>
      </c>
      <c r="Q837" s="16">
        <f t="shared" si="3"/>
        <v>1.0811196303272777E-2</v>
      </c>
      <c r="R837" s="16">
        <f t="shared" si="4"/>
        <v>1.3741691116516271E-2</v>
      </c>
      <c r="S837" s="16"/>
    </row>
    <row r="838" spans="2:19" ht="15.75" customHeight="1">
      <c r="B838" s="3" t="s">
        <v>952</v>
      </c>
      <c r="C838" s="3">
        <v>4795.49</v>
      </c>
      <c r="D838" s="3">
        <v>4807.0200000000004</v>
      </c>
      <c r="E838" s="3">
        <v>4780.04</v>
      </c>
      <c r="F838" s="3">
        <v>4786.3500000000004</v>
      </c>
      <c r="G838" s="3">
        <v>4786.3500000000004</v>
      </c>
      <c r="H838" s="3">
        <v>2707920000</v>
      </c>
      <c r="I838" s="16">
        <f t="shared" si="0"/>
        <v>-1.0106980314378653E-3</v>
      </c>
      <c r="J838" s="16">
        <f t="shared" si="1"/>
        <v>-0.25469590392234204</v>
      </c>
      <c r="K838" s="16">
        <f>JNJ!D837</f>
        <v>3.9996591402599773E-3</v>
      </c>
      <c r="L838" s="16">
        <f>JNJ!E837</f>
        <v>1.0079141033455143</v>
      </c>
      <c r="M838" s="16">
        <f>CSX!D837</f>
        <v>6.1654633189899156E-3</v>
      </c>
      <c r="N838" s="16">
        <f>CSX!E837</f>
        <v>1.5536967563854587</v>
      </c>
      <c r="O838" s="16">
        <f>'Q6'!C850/252</f>
        <v>1.984126984126984E-6</v>
      </c>
      <c r="P838" s="16">
        <f t="shared" si="2"/>
        <v>3.9976750132758501E-3</v>
      </c>
      <c r="Q838" s="16">
        <f t="shared" si="3"/>
        <v>6.1634791920057884E-3</v>
      </c>
      <c r="R838" s="16">
        <f t="shared" si="4"/>
        <v>-1.0126821584219923E-3</v>
      </c>
      <c r="S838" s="16"/>
    </row>
    <row r="839" spans="2:19" ht="15.75" customHeight="1">
      <c r="B839" s="3" t="s">
        <v>953</v>
      </c>
      <c r="C839" s="3">
        <v>4788.6400000000003</v>
      </c>
      <c r="D839" s="3">
        <v>4804.0600000000004</v>
      </c>
      <c r="E839" s="3">
        <v>4778.08</v>
      </c>
      <c r="F839" s="3">
        <v>4793.0600000000004</v>
      </c>
      <c r="G839" s="3">
        <v>4793.0600000000004</v>
      </c>
      <c r="H839" s="3">
        <v>2963310000</v>
      </c>
      <c r="I839" s="16">
        <f t="shared" si="0"/>
        <v>1.4009215802245781E-3</v>
      </c>
      <c r="J839" s="16">
        <f t="shared" si="1"/>
        <v>0.35303223821659369</v>
      </c>
      <c r="K839" s="16">
        <f>JNJ!D838</f>
        <v>7.019472981254847E-3</v>
      </c>
      <c r="L839" s="16">
        <f>JNJ!E838</f>
        <v>1.7689071912762215</v>
      </c>
      <c r="M839" s="16">
        <f>CSX!D838</f>
        <v>4.266842820235461E-3</v>
      </c>
      <c r="N839" s="16">
        <f>CSX!E838</f>
        <v>1.0752443906993361</v>
      </c>
      <c r="O839" s="16">
        <f>'Q6'!C851/252</f>
        <v>1.5873015873015873E-6</v>
      </c>
      <c r="P839" s="16">
        <f t="shared" si="2"/>
        <v>7.0178856796675451E-3</v>
      </c>
      <c r="Q839" s="16">
        <f t="shared" si="3"/>
        <v>4.2652555186481591E-3</v>
      </c>
      <c r="R839" s="16">
        <f t="shared" si="4"/>
        <v>1.3993342786372766E-3</v>
      </c>
      <c r="S839" s="16"/>
    </row>
    <row r="840" spans="2:19" ht="15.75" customHeight="1">
      <c r="B840" s="3" t="s">
        <v>954</v>
      </c>
      <c r="C840" s="3">
        <v>4794.2299999999996</v>
      </c>
      <c r="D840" s="3">
        <v>4808.93</v>
      </c>
      <c r="E840" s="3">
        <v>4775.33</v>
      </c>
      <c r="F840" s="3">
        <v>4778.7299999999996</v>
      </c>
      <c r="G840" s="3">
        <v>4778.7299999999996</v>
      </c>
      <c r="H840" s="3">
        <v>3124950000</v>
      </c>
      <c r="I840" s="16">
        <f t="shared" si="0"/>
        <v>-2.9942175300769428E-3</v>
      </c>
      <c r="J840" s="16">
        <f t="shared" si="1"/>
        <v>-0.75454281757938957</v>
      </c>
      <c r="K840" s="16">
        <f>JNJ!D839</f>
        <v>4.4205884867991943E-3</v>
      </c>
      <c r="L840" s="16">
        <f>JNJ!E839</f>
        <v>1.1139882986733969</v>
      </c>
      <c r="M840" s="16">
        <f>CSX!D839</f>
        <v>-6.9428464880639555E-3</v>
      </c>
      <c r="N840" s="16">
        <f>CSX!E839</f>
        <v>-1.7495973149921167</v>
      </c>
      <c r="O840" s="16">
        <f>'Q6'!C852/252</f>
        <v>1.984126984126984E-6</v>
      </c>
      <c r="P840" s="16">
        <f t="shared" si="2"/>
        <v>4.4186043598150671E-3</v>
      </c>
      <c r="Q840" s="16">
        <f t="shared" si="3"/>
        <v>-6.9448306150480827E-3</v>
      </c>
      <c r="R840" s="16">
        <f t="shared" si="4"/>
        <v>-2.9962016570610696E-3</v>
      </c>
      <c r="S840" s="16"/>
    </row>
    <row r="841" spans="2:19" ht="15.75" customHeight="1">
      <c r="B841" s="3" t="s">
        <v>955</v>
      </c>
      <c r="C841" s="3">
        <v>4775.21</v>
      </c>
      <c r="D841" s="3">
        <v>4786.83</v>
      </c>
      <c r="E841" s="3">
        <v>4765.75</v>
      </c>
      <c r="F841" s="3">
        <v>4766.18</v>
      </c>
      <c r="G841" s="3">
        <v>4766.18</v>
      </c>
      <c r="H841" s="3">
        <v>2677820000</v>
      </c>
      <c r="I841" s="16">
        <f t="shared" si="0"/>
        <v>-2.6296753415458013E-3</v>
      </c>
      <c r="J841" s="16">
        <f t="shared" si="1"/>
        <v>-0.66267818606954199</v>
      </c>
      <c r="K841" s="16">
        <f>JNJ!D840</f>
        <v>-7.2223941118298423E-3</v>
      </c>
      <c r="L841" s="16">
        <f>JNJ!E840</f>
        <v>-1.8200433161811203</v>
      </c>
      <c r="M841" s="16">
        <f>CSX!D840</f>
        <v>7.4747947230617232E-3</v>
      </c>
      <c r="N841" s="16">
        <f>CSX!E840</f>
        <v>1.8836482702115542</v>
      </c>
      <c r="O841" s="16">
        <f>'Q6'!C853/252</f>
        <v>1.984126984126984E-6</v>
      </c>
      <c r="P841" s="16">
        <f t="shared" si="2"/>
        <v>-7.2243782388139695E-3</v>
      </c>
      <c r="Q841" s="16">
        <f t="shared" si="3"/>
        <v>7.472810596077596E-3</v>
      </c>
      <c r="R841" s="16">
        <f t="shared" si="4"/>
        <v>-2.6316594685299281E-3</v>
      </c>
      <c r="S841" s="16"/>
    </row>
    <row r="842" spans="2:19" ht="15.75" customHeight="1">
      <c r="B842" s="3" t="s">
        <v>956</v>
      </c>
      <c r="C842" s="3">
        <v>4778.1400000000003</v>
      </c>
      <c r="D842" s="3">
        <v>4796.6400000000003</v>
      </c>
      <c r="E842" s="3">
        <v>4758.17</v>
      </c>
      <c r="F842" s="3">
        <v>4796.5600000000004</v>
      </c>
      <c r="G842" s="3">
        <v>4796.5600000000004</v>
      </c>
      <c r="H842" s="3">
        <v>3831020000</v>
      </c>
      <c r="I842" s="16">
        <f t="shared" si="0"/>
        <v>6.3538488355527438E-3</v>
      </c>
      <c r="J842" s="16">
        <f t="shared" si="1"/>
        <v>1.6011699065592915</v>
      </c>
      <c r="K842" s="16">
        <f>JNJ!D841</f>
        <v>2.7435837230615377E-3</v>
      </c>
      <c r="L842" s="16">
        <f>JNJ!E841</f>
        <v>0.69138309821150745</v>
      </c>
      <c r="M842" s="16">
        <f>CSX!D841</f>
        <v>-1.3926329546274365E-2</v>
      </c>
      <c r="N842" s="16">
        <f>CSX!E841</f>
        <v>-3.5094350456611401</v>
      </c>
      <c r="O842" s="16">
        <f>'Q6'!C854/252</f>
        <v>1.5873015873015873E-6</v>
      </c>
      <c r="P842" s="16">
        <f t="shared" si="2"/>
        <v>2.7419964214742362E-3</v>
      </c>
      <c r="Q842" s="16">
        <f t="shared" si="3"/>
        <v>-1.3927916847861667E-2</v>
      </c>
      <c r="R842" s="16">
        <f t="shared" si="4"/>
        <v>6.3522615339654418E-3</v>
      </c>
      <c r="S842" s="16"/>
    </row>
    <row r="843" spans="2:19" ht="15.75" customHeight="1">
      <c r="B843" s="3" t="s">
        <v>957</v>
      </c>
      <c r="C843" s="3">
        <v>4804.51</v>
      </c>
      <c r="D843" s="3">
        <v>4818.62</v>
      </c>
      <c r="E843" s="3">
        <v>4774.2700000000004</v>
      </c>
      <c r="F843" s="3">
        <v>4793.54</v>
      </c>
      <c r="G843" s="3">
        <v>4793.54</v>
      </c>
      <c r="H843" s="3">
        <v>4683170000</v>
      </c>
      <c r="I843" s="16">
        <f t="shared" si="0"/>
        <v>-6.2981618540545298E-4</v>
      </c>
      <c r="J843" s="16">
        <f t="shared" si="1"/>
        <v>-0.15871367872217415</v>
      </c>
      <c r="K843" s="16">
        <f>JNJ!D842</f>
        <v>-2.6852877139202261E-3</v>
      </c>
      <c r="L843" s="16">
        <f>JNJ!E842</f>
        <v>-0.67669250390789693</v>
      </c>
      <c r="M843" s="16">
        <f>CSX!D842</f>
        <v>1.4723898482120204E-2</v>
      </c>
      <c r="N843" s="16">
        <f>CSX!E842</f>
        <v>3.7104224174942915</v>
      </c>
      <c r="O843" s="16">
        <f>'Q6'!C855/252</f>
        <v>1.5873015873015873E-6</v>
      </c>
      <c r="P843" s="16">
        <f t="shared" si="2"/>
        <v>-2.6868750155075276E-3</v>
      </c>
      <c r="Q843" s="16">
        <f t="shared" si="3"/>
        <v>1.4722311180532903E-2</v>
      </c>
      <c r="R843" s="16">
        <f t="shared" si="4"/>
        <v>-6.3140348699275461E-4</v>
      </c>
      <c r="S843" s="16"/>
    </row>
    <row r="844" spans="2:19" ht="15.75" customHeight="1">
      <c r="B844" s="3" t="s">
        <v>958</v>
      </c>
      <c r="C844" s="3">
        <v>4787.99</v>
      </c>
      <c r="D844" s="3">
        <v>4797.7</v>
      </c>
      <c r="E844" s="3">
        <v>4699.4399999999996</v>
      </c>
      <c r="F844" s="3">
        <v>4700.58</v>
      </c>
      <c r="G844" s="3">
        <v>4700.58</v>
      </c>
      <c r="H844" s="3">
        <v>4887960000</v>
      </c>
      <c r="I844" s="16">
        <f t="shared" si="0"/>
        <v>-1.9583272775802296E-2</v>
      </c>
      <c r="J844" s="16">
        <f t="shared" si="1"/>
        <v>-4.9349847395021786</v>
      </c>
      <c r="K844" s="16">
        <f>JNJ!D843</f>
        <v>6.641523834411819E-3</v>
      </c>
      <c r="L844" s="16">
        <f>JNJ!E843</f>
        <v>1.6736640062717785</v>
      </c>
      <c r="M844" s="16">
        <f>CSX!D843</f>
        <v>-5.0621377748286981E-3</v>
      </c>
      <c r="N844" s="16">
        <f>CSX!E843</f>
        <v>-1.2756587192568318</v>
      </c>
      <c r="O844" s="16">
        <f>'Q6'!C856/252</f>
        <v>1.984126984126984E-6</v>
      </c>
      <c r="P844" s="16">
        <f t="shared" si="2"/>
        <v>6.6395397074276918E-3</v>
      </c>
      <c r="Q844" s="16">
        <f t="shared" si="3"/>
        <v>-5.0641219018128254E-3</v>
      </c>
      <c r="R844" s="16">
        <f t="shared" si="4"/>
        <v>-1.9585256902786424E-2</v>
      </c>
      <c r="S844" s="16"/>
    </row>
    <row r="845" spans="2:19" ht="15.75" customHeight="1">
      <c r="B845" s="3" t="s">
        <v>959</v>
      </c>
      <c r="C845" s="3">
        <v>4693.3900000000003</v>
      </c>
      <c r="D845" s="3">
        <v>4725.01</v>
      </c>
      <c r="E845" s="3">
        <v>4671.26</v>
      </c>
      <c r="F845" s="3">
        <v>4696.05</v>
      </c>
      <c r="G845" s="3">
        <v>4696.05</v>
      </c>
      <c r="H845" s="3">
        <v>4295280000</v>
      </c>
      <c r="I845" s="16">
        <f t="shared" si="0"/>
        <v>-9.6417552908581125E-4</v>
      </c>
      <c r="J845" s="16">
        <f t="shared" si="1"/>
        <v>-0.24297223332962442</v>
      </c>
      <c r="K845" s="16">
        <f>JNJ!D844</f>
        <v>-3.4316825544345015E-3</v>
      </c>
      <c r="L845" s="16">
        <f>JNJ!E844</f>
        <v>-0.86478400371749442</v>
      </c>
      <c r="M845" s="16">
        <f>CSX!D844</f>
        <v>7.1857117194725987E-3</v>
      </c>
      <c r="N845" s="16">
        <f>CSX!E844</f>
        <v>1.810799353307095</v>
      </c>
      <c r="O845" s="16">
        <f>'Q6'!C857/252</f>
        <v>1.984126984126984E-6</v>
      </c>
      <c r="P845" s="16">
        <f t="shared" si="2"/>
        <v>-3.4336666814186283E-3</v>
      </c>
      <c r="Q845" s="16">
        <f t="shared" si="3"/>
        <v>7.1837275924884715E-3</v>
      </c>
      <c r="R845" s="16">
        <f t="shared" si="4"/>
        <v>-9.6615965606993825E-4</v>
      </c>
      <c r="S845" s="16"/>
    </row>
    <row r="846" spans="2:19" ht="15.75" customHeight="1">
      <c r="B846" s="3" t="s">
        <v>960</v>
      </c>
      <c r="C846" s="3">
        <v>4697.66</v>
      </c>
      <c r="D846" s="3">
        <v>4707.95</v>
      </c>
      <c r="E846" s="3">
        <v>4662.74</v>
      </c>
      <c r="F846" s="3">
        <v>4677.03</v>
      </c>
      <c r="G846" s="3">
        <v>4677.03</v>
      </c>
      <c r="H846" s="3">
        <v>4181510000</v>
      </c>
      <c r="I846" s="16">
        <f t="shared" si="0"/>
        <v>-4.0584367372055773E-3</v>
      </c>
      <c r="J846" s="16">
        <f t="shared" si="1"/>
        <v>-1.0227260577758055</v>
      </c>
      <c r="K846" s="16">
        <f>JNJ!D845</f>
        <v>1.3426972880816134E-2</v>
      </c>
      <c r="L846" s="16">
        <f>JNJ!E845</f>
        <v>3.3835971659656656</v>
      </c>
      <c r="M846" s="16">
        <f>CSX!D845</f>
        <v>-5.3176735029259606E-3</v>
      </c>
      <c r="N846" s="16">
        <f>CSX!E845</f>
        <v>-1.3400537227373421</v>
      </c>
      <c r="O846" s="16">
        <f>'Q6'!C858/252</f>
        <v>1.984126984126984E-6</v>
      </c>
      <c r="P846" s="16">
        <f t="shared" si="2"/>
        <v>1.3424988753832008E-2</v>
      </c>
      <c r="Q846" s="16">
        <f t="shared" si="3"/>
        <v>-5.3196576299100878E-3</v>
      </c>
      <c r="R846" s="16">
        <f t="shared" si="4"/>
        <v>-4.0604208641897045E-3</v>
      </c>
      <c r="S846" s="16"/>
    </row>
    <row r="847" spans="2:19" ht="15.75" customHeight="1">
      <c r="B847" s="3" t="s">
        <v>961</v>
      </c>
      <c r="C847" s="3">
        <v>4655.34</v>
      </c>
      <c r="D847" s="3">
        <v>4673.0200000000004</v>
      </c>
      <c r="E847" s="3">
        <v>4582.24</v>
      </c>
      <c r="F847" s="3">
        <v>4670.29</v>
      </c>
      <c r="G847" s="3">
        <v>4670.29</v>
      </c>
      <c r="H847" s="3">
        <v>4511810000</v>
      </c>
      <c r="I847" s="16">
        <f t="shared" si="0"/>
        <v>-1.4421248375173315E-3</v>
      </c>
      <c r="J847" s="16">
        <f t="shared" si="1"/>
        <v>-0.36341545905436751</v>
      </c>
      <c r="K847" s="16">
        <f>JNJ!D846</f>
        <v>-4.9563478883864762E-3</v>
      </c>
      <c r="L847" s="16">
        <f>JNJ!E846</f>
        <v>-1.2489996678733919</v>
      </c>
      <c r="M847" s="16">
        <f>CSX!D846</f>
        <v>-2.6200093902852297E-2</v>
      </c>
      <c r="N847" s="16">
        <f>CSX!E846</f>
        <v>-6.6024236635187785</v>
      </c>
      <c r="O847" s="16">
        <f>'Q6'!C859/252</f>
        <v>1.984126984126984E-6</v>
      </c>
      <c r="P847" s="16">
        <f t="shared" si="2"/>
        <v>-4.9583320153706034E-3</v>
      </c>
      <c r="Q847" s="16">
        <f t="shared" si="3"/>
        <v>-2.6202078029836425E-2</v>
      </c>
      <c r="R847" s="16">
        <f t="shared" si="4"/>
        <v>-1.4441089645014585E-3</v>
      </c>
      <c r="S847" s="16"/>
    </row>
    <row r="848" spans="2:19" ht="15.75" customHeight="1">
      <c r="B848" s="3" t="s">
        <v>962</v>
      </c>
      <c r="C848" s="3">
        <v>4669.1400000000003</v>
      </c>
      <c r="D848" s="3">
        <v>4714.13</v>
      </c>
      <c r="E848" s="3">
        <v>4638.2700000000004</v>
      </c>
      <c r="F848" s="3">
        <v>4713.07</v>
      </c>
      <c r="G848" s="3">
        <v>4713.07</v>
      </c>
      <c r="H848" s="3">
        <v>4101590000</v>
      </c>
      <c r="I848" s="16">
        <f t="shared" si="0"/>
        <v>9.118332112991406E-3</v>
      </c>
      <c r="J848" s="16">
        <f t="shared" si="1"/>
        <v>2.2978196924738343</v>
      </c>
      <c r="K848" s="16">
        <f>JNJ!D847</f>
        <v>-1.0687044040961371E-2</v>
      </c>
      <c r="L848" s="16">
        <f>JNJ!E847</f>
        <v>-2.6931350983222657</v>
      </c>
      <c r="M848" s="16">
        <f>CSX!D847</f>
        <v>-6.5898198635199745E-3</v>
      </c>
      <c r="N848" s="16">
        <f>CSX!E847</f>
        <v>-1.6606346056070336</v>
      </c>
      <c r="O848" s="16">
        <f>'Q6'!C860/252</f>
        <v>1.984126984126984E-6</v>
      </c>
      <c r="P848" s="16">
        <f t="shared" si="2"/>
        <v>-1.0689028167945498E-2</v>
      </c>
      <c r="Q848" s="16">
        <f t="shared" si="3"/>
        <v>-6.5918039905041017E-3</v>
      </c>
      <c r="R848" s="16">
        <f t="shared" si="4"/>
        <v>9.1163479860072796E-3</v>
      </c>
      <c r="S848" s="16"/>
    </row>
    <row r="849" spans="2:19" ht="15.75" customHeight="1">
      <c r="B849" s="3" t="s">
        <v>963</v>
      </c>
      <c r="C849" s="3">
        <v>4728.59</v>
      </c>
      <c r="D849" s="3">
        <v>4748.83</v>
      </c>
      <c r="E849" s="3">
        <v>4706.71</v>
      </c>
      <c r="F849" s="3">
        <v>4726.3500000000004</v>
      </c>
      <c r="G849" s="3">
        <v>4726.3500000000004</v>
      </c>
      <c r="H849" s="3">
        <v>4048220000</v>
      </c>
      <c r="I849" s="16">
        <f t="shared" si="0"/>
        <v>2.8137340560308905E-3</v>
      </c>
      <c r="J849" s="16">
        <f t="shared" si="1"/>
        <v>0.70906098211978441</v>
      </c>
      <c r="K849" s="16">
        <f>JNJ!D848</f>
        <v>-8.5623051433715465E-3</v>
      </c>
      <c r="L849" s="16">
        <f>JNJ!E848</f>
        <v>-2.1577008961296298</v>
      </c>
      <c r="M849" s="16">
        <f>CSX!D848</f>
        <v>9.3227570620606232E-3</v>
      </c>
      <c r="N849" s="16">
        <f>CSX!E848</f>
        <v>2.3493347796392769</v>
      </c>
      <c r="O849" s="16">
        <f>'Q6'!C861/252</f>
        <v>1.984126984126984E-6</v>
      </c>
      <c r="P849" s="16">
        <f t="shared" si="2"/>
        <v>-8.5642892703556728E-3</v>
      </c>
      <c r="Q849" s="16">
        <f t="shared" si="3"/>
        <v>9.3207729350764969E-3</v>
      </c>
      <c r="R849" s="16">
        <f t="shared" si="4"/>
        <v>2.8117499290467637E-3</v>
      </c>
      <c r="S849" s="16"/>
    </row>
    <row r="850" spans="2:19" ht="15.75" customHeight="1">
      <c r="B850" s="3" t="s">
        <v>964</v>
      </c>
      <c r="C850" s="3">
        <v>4733.5600000000004</v>
      </c>
      <c r="D850" s="3">
        <v>4744.13</v>
      </c>
      <c r="E850" s="3">
        <v>4650.29</v>
      </c>
      <c r="F850" s="3">
        <v>4659.03</v>
      </c>
      <c r="G850" s="3">
        <v>4659.03</v>
      </c>
      <c r="H850" s="3">
        <v>4251730000</v>
      </c>
      <c r="I850" s="16">
        <f t="shared" si="0"/>
        <v>-1.4345962458906215E-2</v>
      </c>
      <c r="J850" s="16">
        <f t="shared" si="1"/>
        <v>-3.6151825396443664</v>
      </c>
      <c r="K850" s="16">
        <f>JNJ!D849</f>
        <v>-6.0845993389440269E-3</v>
      </c>
      <c r="L850" s="16">
        <f>JNJ!E849</f>
        <v>-1.5333190334138949</v>
      </c>
      <c r="M850" s="16">
        <f>CSX!D849</f>
        <v>2.7257114432441996E-3</v>
      </c>
      <c r="N850" s="16">
        <f>CSX!E849</f>
        <v>0.68687928369753826</v>
      </c>
      <c r="O850" s="16">
        <f>'Q6'!C862/252</f>
        <v>1.984126984126984E-6</v>
      </c>
      <c r="P850" s="16">
        <f t="shared" si="2"/>
        <v>-6.0865834659281541E-3</v>
      </c>
      <c r="Q850" s="16">
        <f t="shared" si="3"/>
        <v>2.7237273162600728E-3</v>
      </c>
      <c r="R850" s="16">
        <f t="shared" si="4"/>
        <v>-1.4347946585890342E-2</v>
      </c>
      <c r="S850" s="16"/>
    </row>
    <row r="851" spans="2:19" ht="15.75" customHeight="1">
      <c r="B851" s="3" t="s">
        <v>965</v>
      </c>
      <c r="C851" s="3">
        <v>4637.99</v>
      </c>
      <c r="D851" s="3">
        <v>4665.13</v>
      </c>
      <c r="E851" s="3">
        <v>4614.75</v>
      </c>
      <c r="F851" s="3">
        <v>4662.8500000000004</v>
      </c>
      <c r="G851" s="3">
        <v>4662.8500000000004</v>
      </c>
      <c r="H851" s="3">
        <v>4338490000</v>
      </c>
      <c r="I851" s="16">
        <f t="shared" si="0"/>
        <v>8.1957721271400563E-4</v>
      </c>
      <c r="J851" s="16">
        <f t="shared" si="1"/>
        <v>0.20653345760392941</v>
      </c>
      <c r="K851" s="16">
        <f>JNJ!D850</f>
        <v>-5.4665491663588601E-3</v>
      </c>
      <c r="L851" s="16">
        <f>JNJ!E850</f>
        <v>-1.3775703899224327</v>
      </c>
      <c r="M851" s="16">
        <f>CSX!D850</f>
        <v>-8.1992999319410818E-3</v>
      </c>
      <c r="N851" s="16">
        <f>CSX!E850</f>
        <v>-2.0662235828491524</v>
      </c>
      <c r="O851" s="16">
        <f>'Q6'!C863/252</f>
        <v>1.984126984126984E-6</v>
      </c>
      <c r="P851" s="16">
        <f t="shared" si="2"/>
        <v>-5.4685332933429873E-3</v>
      </c>
      <c r="Q851" s="16">
        <f t="shared" si="3"/>
        <v>-8.2012840589252081E-3</v>
      </c>
      <c r="R851" s="16">
        <f t="shared" si="4"/>
        <v>8.1759308572987863E-4</v>
      </c>
      <c r="S851" s="16"/>
    </row>
    <row r="852" spans="2:19" ht="15.75" customHeight="1">
      <c r="B852" s="3" t="s">
        <v>966</v>
      </c>
      <c r="C852" s="3">
        <v>4632.24</v>
      </c>
      <c r="D852" s="3">
        <v>4632.24</v>
      </c>
      <c r="E852" s="3">
        <v>4568.7</v>
      </c>
      <c r="F852" s="3">
        <v>4577.1099999999997</v>
      </c>
      <c r="G852" s="3">
        <v>4577.1099999999997</v>
      </c>
      <c r="H852" s="3">
        <v>4748700000</v>
      </c>
      <c r="I852" s="16">
        <f t="shared" si="0"/>
        <v>-1.8559054584436702E-2</v>
      </c>
      <c r="J852" s="16">
        <f t="shared" si="1"/>
        <v>-4.6768817552780488</v>
      </c>
      <c r="K852" s="16">
        <f>JNJ!D851</f>
        <v>-4.4185496831500547E-3</v>
      </c>
      <c r="L852" s="16">
        <f>JNJ!E851</f>
        <v>-1.1134745201538139</v>
      </c>
      <c r="M852" s="16">
        <f>CSX!D851</f>
        <v>-3.3201238064071284E-2</v>
      </c>
      <c r="N852" s="16">
        <f>CSX!E851</f>
        <v>-8.3667119921459641</v>
      </c>
      <c r="O852" s="16">
        <f>'Q6'!C864/252</f>
        <v>2.3809523809523808E-6</v>
      </c>
      <c r="P852" s="16">
        <f t="shared" si="2"/>
        <v>-4.4209306355310072E-3</v>
      </c>
      <c r="Q852" s="16">
        <f t="shared" si="3"/>
        <v>-3.3203619016452239E-2</v>
      </c>
      <c r="R852" s="16">
        <f t="shared" si="4"/>
        <v>-1.8561435536817654E-2</v>
      </c>
      <c r="S852" s="16"/>
    </row>
    <row r="853" spans="2:19" ht="15.75" customHeight="1">
      <c r="B853" s="3" t="s">
        <v>967</v>
      </c>
      <c r="C853" s="3">
        <v>4588.03</v>
      </c>
      <c r="D853" s="3">
        <v>4611.55</v>
      </c>
      <c r="E853" s="3">
        <v>4530.2</v>
      </c>
      <c r="F853" s="3">
        <v>4532.76</v>
      </c>
      <c r="G853" s="3">
        <v>4532.76</v>
      </c>
      <c r="H853" s="3">
        <v>4465740000</v>
      </c>
      <c r="I853" s="16">
        <f t="shared" si="0"/>
        <v>-9.7367691046557382E-3</v>
      </c>
      <c r="J853" s="16">
        <f t="shared" si="1"/>
        <v>-2.4536658143732462</v>
      </c>
      <c r="K853" s="16">
        <f>JNJ!D852</f>
        <v>-3.1169185381161105E-3</v>
      </c>
      <c r="L853" s="16">
        <f>JNJ!E852</f>
        <v>-0.78546347160525987</v>
      </c>
      <c r="M853" s="16">
        <f>CSX!D852</f>
        <v>0</v>
      </c>
      <c r="N853" s="16">
        <f>CSX!E852</f>
        <v>0</v>
      </c>
      <c r="O853" s="16">
        <f>'Q6'!C865/252</f>
        <v>1.5873015873015873E-6</v>
      </c>
      <c r="P853" s="16">
        <f t="shared" si="2"/>
        <v>-3.118505839703412E-3</v>
      </c>
      <c r="Q853" s="16">
        <f t="shared" si="3"/>
        <v>-1.5873015873015873E-6</v>
      </c>
      <c r="R853" s="16">
        <f t="shared" si="4"/>
        <v>-9.7383564062430393E-3</v>
      </c>
      <c r="S853" s="16"/>
    </row>
    <row r="854" spans="2:19" ht="15.75" customHeight="1">
      <c r="B854" s="3" t="s">
        <v>968</v>
      </c>
      <c r="C854" s="3">
        <v>4547.3500000000004</v>
      </c>
      <c r="D854" s="3">
        <v>4602.1099999999997</v>
      </c>
      <c r="E854" s="3">
        <v>4477.95</v>
      </c>
      <c r="F854" s="3">
        <v>4482.7299999999996</v>
      </c>
      <c r="G854" s="3">
        <v>4482.7299999999996</v>
      </c>
      <c r="H854" s="3">
        <v>4640870000</v>
      </c>
      <c r="I854" s="16">
        <f t="shared" si="0"/>
        <v>-1.1098789654240207E-2</v>
      </c>
      <c r="J854" s="16">
        <f t="shared" si="1"/>
        <v>-2.7968949928685323</v>
      </c>
      <c r="K854" s="16">
        <f>JNJ!D853</f>
        <v>-8.0161796106959851E-3</v>
      </c>
      <c r="L854" s="16">
        <f>JNJ!E853</f>
        <v>-2.0200772618953882</v>
      </c>
      <c r="M854" s="16">
        <f>CSX!D853</f>
        <v>-2.836850291750505E-4</v>
      </c>
      <c r="N854" s="16">
        <f>CSX!E853</f>
        <v>-7.1488627352112727E-2</v>
      </c>
      <c r="O854" s="16">
        <f>'Q6'!C866/252</f>
        <v>1.5873015873015873E-6</v>
      </c>
      <c r="P854" s="16">
        <f t="shared" si="2"/>
        <v>-8.0177669122832862E-3</v>
      </c>
      <c r="Q854" s="16">
        <f t="shared" si="3"/>
        <v>-2.8527233076235207E-4</v>
      </c>
      <c r="R854" s="16">
        <f t="shared" si="4"/>
        <v>-1.1100376955827508E-2</v>
      </c>
      <c r="S854" s="16"/>
    </row>
    <row r="855" spans="2:19" ht="15.75" customHeight="1">
      <c r="B855" s="3" t="s">
        <v>969</v>
      </c>
      <c r="C855" s="3">
        <v>4471.38</v>
      </c>
      <c r="D855" s="3">
        <v>4494.5200000000004</v>
      </c>
      <c r="E855" s="3">
        <v>4395.34</v>
      </c>
      <c r="F855" s="3">
        <v>4397.9399999999996</v>
      </c>
      <c r="G855" s="3">
        <v>4397.9399999999996</v>
      </c>
      <c r="H855" s="3">
        <v>5589100000</v>
      </c>
      <c r="I855" s="16">
        <f t="shared" si="0"/>
        <v>-1.9095986358635349E-2</v>
      </c>
      <c r="J855" s="16">
        <f t="shared" si="1"/>
        <v>-4.8121885623761083</v>
      </c>
      <c r="K855" s="16">
        <f>JNJ!D854</f>
        <v>-2.3021849475470895E-3</v>
      </c>
      <c r="L855" s="16">
        <f>JNJ!E854</f>
        <v>-0.58015060678186658</v>
      </c>
      <c r="M855" s="16">
        <f>CSX!D854</f>
        <v>-3.2884522431275195E-2</v>
      </c>
      <c r="N855" s="16">
        <f>CSX!E854</f>
        <v>-8.286899652681349</v>
      </c>
      <c r="O855" s="16">
        <f>'Q6'!C867/252</f>
        <v>1.1904761904761904E-6</v>
      </c>
      <c r="P855" s="16">
        <f t="shared" si="2"/>
        <v>-2.3033754237375657E-3</v>
      </c>
      <c r="Q855" s="16">
        <f t="shared" si="3"/>
        <v>-3.288571290746567E-2</v>
      </c>
      <c r="R855" s="16">
        <f t="shared" si="4"/>
        <v>-1.9097176834825827E-2</v>
      </c>
      <c r="S855" s="16"/>
    </row>
    <row r="856" spans="2:19" ht="15.75" customHeight="1">
      <c r="B856" s="3" t="s">
        <v>970</v>
      </c>
      <c r="C856" s="3">
        <v>4356.32</v>
      </c>
      <c r="D856" s="3">
        <v>4417.3500000000004</v>
      </c>
      <c r="E856" s="3">
        <v>4222.62</v>
      </c>
      <c r="F856" s="3">
        <v>4410.13</v>
      </c>
      <c r="G856" s="3">
        <v>4410.13</v>
      </c>
      <c r="H856" s="3">
        <v>6928110000</v>
      </c>
      <c r="I856" s="16">
        <f t="shared" si="0"/>
        <v>2.7679180076168289E-3</v>
      </c>
      <c r="J856" s="16">
        <f t="shared" si="1"/>
        <v>0.69751533791944087</v>
      </c>
      <c r="K856" s="16">
        <f>JNJ!D855</f>
        <v>-1.1591225385426599E-2</v>
      </c>
      <c r="L856" s="16">
        <f>JNJ!E855</f>
        <v>-2.920988797127503</v>
      </c>
      <c r="M856" s="16">
        <f>CSX!D855</f>
        <v>7.5957239541781059E-3</v>
      </c>
      <c r="N856" s="16">
        <f>CSX!E855</f>
        <v>1.9141224364528826</v>
      </c>
      <c r="O856" s="16">
        <f>'Q6'!C868/252</f>
        <v>1.5873015873015873E-6</v>
      </c>
      <c r="P856" s="16">
        <f t="shared" si="2"/>
        <v>-1.15928126870139E-2</v>
      </c>
      <c r="Q856" s="16">
        <f t="shared" si="3"/>
        <v>7.5941366525908039E-3</v>
      </c>
      <c r="R856" s="16">
        <f t="shared" si="4"/>
        <v>2.7663307060295274E-3</v>
      </c>
      <c r="S856" s="16"/>
    </row>
    <row r="857" spans="2:19" ht="15.75" customHeight="1">
      <c r="B857" s="3" t="s">
        <v>971</v>
      </c>
      <c r="C857" s="3">
        <v>4366.6400000000003</v>
      </c>
      <c r="D857" s="3">
        <v>4411.01</v>
      </c>
      <c r="E857" s="3">
        <v>4287.1099999999997</v>
      </c>
      <c r="F857" s="3">
        <v>4356.45</v>
      </c>
      <c r="G857" s="3">
        <v>4356.45</v>
      </c>
      <c r="H857" s="3">
        <v>5145050000</v>
      </c>
      <c r="I857" s="16">
        <f t="shared" si="0"/>
        <v>-1.2246661962160472E-2</v>
      </c>
      <c r="J857" s="16">
        <f t="shared" si="1"/>
        <v>-3.0861588144644387</v>
      </c>
      <c r="K857" s="16">
        <f>JNJ!D856</f>
        <v>2.8193131455450653E-2</v>
      </c>
      <c r="L857" s="16">
        <f>JNJ!E856</f>
        <v>7.1046691267735644</v>
      </c>
      <c r="M857" s="16">
        <f>CSX!D856</f>
        <v>-1.8802022031600592E-2</v>
      </c>
      <c r="N857" s="16">
        <f>CSX!E856</f>
        <v>-4.7381095519633494</v>
      </c>
      <c r="O857" s="16">
        <f>'Q6'!C869/252</f>
        <v>1.5873015873015873E-6</v>
      </c>
      <c r="P857" s="16">
        <f t="shared" si="2"/>
        <v>2.8191544153863352E-2</v>
      </c>
      <c r="Q857" s="16">
        <f t="shared" si="3"/>
        <v>-1.8803609333187893E-2</v>
      </c>
      <c r="R857" s="16">
        <f t="shared" si="4"/>
        <v>-1.2248249263747773E-2</v>
      </c>
      <c r="S857" s="16"/>
    </row>
    <row r="858" spans="2:19" ht="15.75" customHeight="1">
      <c r="B858" s="3" t="s">
        <v>972</v>
      </c>
      <c r="C858" s="3">
        <v>4408.43</v>
      </c>
      <c r="D858" s="3">
        <v>4453.2299999999996</v>
      </c>
      <c r="E858" s="3">
        <v>4304.8</v>
      </c>
      <c r="F858" s="3">
        <v>4349.93</v>
      </c>
      <c r="G858" s="3">
        <v>4349.93</v>
      </c>
      <c r="H858" s="3">
        <v>5570640000</v>
      </c>
      <c r="I858" s="16">
        <f t="shared" si="0"/>
        <v>-1.4977525030699156E-3</v>
      </c>
      <c r="J858" s="16">
        <f t="shared" si="1"/>
        <v>-0.37743363077361874</v>
      </c>
      <c r="K858" s="16">
        <f>JNJ!D857</f>
        <v>4.4642215179927685E-3</v>
      </c>
      <c r="L858" s="16">
        <f>JNJ!E857</f>
        <v>1.1249838225341777</v>
      </c>
      <c r="M858" s="16">
        <f>CSX!D857</f>
        <v>-2.0781258186145495E-3</v>
      </c>
      <c r="N858" s="16">
        <f>CSX!E857</f>
        <v>-0.52368770629086647</v>
      </c>
      <c r="O858" s="16">
        <f>'Q6'!C870/252</f>
        <v>1.1904761904761904E-6</v>
      </c>
      <c r="P858" s="16">
        <f t="shared" si="2"/>
        <v>4.4630310418022926E-3</v>
      </c>
      <c r="Q858" s="16">
        <f t="shared" si="3"/>
        <v>-2.0793162948050258E-3</v>
      </c>
      <c r="R858" s="16">
        <f t="shared" si="4"/>
        <v>-1.4989429792603918E-3</v>
      </c>
      <c r="S858" s="16"/>
    </row>
    <row r="859" spans="2:19" ht="15.75" customHeight="1">
      <c r="B859" s="3" t="s">
        <v>973</v>
      </c>
      <c r="C859" s="3">
        <v>4380.58</v>
      </c>
      <c r="D859" s="3">
        <v>4428.74</v>
      </c>
      <c r="E859" s="3">
        <v>4309.5</v>
      </c>
      <c r="F859" s="3">
        <v>4326.51</v>
      </c>
      <c r="G859" s="3">
        <v>4326.51</v>
      </c>
      <c r="H859" s="3">
        <v>5214200000</v>
      </c>
      <c r="I859" s="16">
        <f t="shared" si="0"/>
        <v>-5.3985406179990411E-3</v>
      </c>
      <c r="J859" s="16">
        <f t="shared" si="1"/>
        <v>-1.3604322357357583</v>
      </c>
      <c r="K859" s="16">
        <f>JNJ!D858</f>
        <v>1.3039578318222816E-2</v>
      </c>
      <c r="L859" s="16">
        <f>JNJ!E858</f>
        <v>3.2859737361921497</v>
      </c>
      <c r="M859" s="16">
        <f>CSX!D858</f>
        <v>-2.6780719622936395E-3</v>
      </c>
      <c r="N859" s="16">
        <f>CSX!E858</f>
        <v>-0.67487413449799716</v>
      </c>
      <c r="O859" s="16">
        <f>'Q6'!C871/252</f>
        <v>1.984126984126984E-6</v>
      </c>
      <c r="P859" s="16">
        <f t="shared" si="2"/>
        <v>1.3037594191238689E-2</v>
      </c>
      <c r="Q859" s="16">
        <f t="shared" si="3"/>
        <v>-2.6800560892777663E-3</v>
      </c>
      <c r="R859" s="16">
        <f t="shared" si="4"/>
        <v>-5.4005247449831683E-3</v>
      </c>
      <c r="S859" s="16"/>
    </row>
    <row r="860" spans="2:19" ht="15.75" customHeight="1">
      <c r="B860" s="3" t="s">
        <v>974</v>
      </c>
      <c r="C860" s="3">
        <v>4336.1899999999996</v>
      </c>
      <c r="D860" s="3">
        <v>4432.72</v>
      </c>
      <c r="E860" s="3">
        <v>4292.46</v>
      </c>
      <c r="F860" s="3">
        <v>4431.8500000000004</v>
      </c>
      <c r="G860" s="3">
        <v>4431.8500000000004</v>
      </c>
      <c r="H860" s="3">
        <v>5031090000</v>
      </c>
      <c r="I860" s="16">
        <f t="shared" si="0"/>
        <v>2.4055891707799003E-2</v>
      </c>
      <c r="J860" s="16">
        <f t="shared" si="1"/>
        <v>6.0620847103653484</v>
      </c>
      <c r="K860" s="16">
        <f>JNJ!D859</f>
        <v>7.0097301160478697E-3</v>
      </c>
      <c r="L860" s="16">
        <f>JNJ!E859</f>
        <v>1.7664519892440631</v>
      </c>
      <c r="M860" s="16">
        <f>CSX!D859</f>
        <v>2.5593536770551348E-2</v>
      </c>
      <c r="N860" s="16">
        <f>CSX!E859</f>
        <v>6.4495712661789399</v>
      </c>
      <c r="O860" s="16">
        <f>'Q6'!C872/252</f>
        <v>1.1904761904761904E-6</v>
      </c>
      <c r="P860" s="16">
        <f t="shared" si="2"/>
        <v>7.0085396398573939E-3</v>
      </c>
      <c r="Q860" s="16">
        <f t="shared" si="3"/>
        <v>2.5592346294360871E-2</v>
      </c>
      <c r="R860" s="16">
        <f t="shared" si="4"/>
        <v>2.4054701231608525E-2</v>
      </c>
      <c r="S860" s="16"/>
    </row>
    <row r="861" spans="2:19" ht="15.75" customHeight="1">
      <c r="B861" s="3" t="s">
        <v>975</v>
      </c>
      <c r="C861" s="3">
        <v>4431.79</v>
      </c>
      <c r="D861" s="3">
        <v>4516.8900000000003</v>
      </c>
      <c r="E861" s="3">
        <v>4414.0200000000004</v>
      </c>
      <c r="F861" s="3">
        <v>4515.55</v>
      </c>
      <c r="G861" s="3">
        <v>4515.55</v>
      </c>
      <c r="H861" s="3">
        <v>5098610000</v>
      </c>
      <c r="I861" s="16">
        <f t="shared" si="0"/>
        <v>1.8709891511396817E-2</v>
      </c>
      <c r="J861" s="16">
        <f t="shared" si="1"/>
        <v>4.7148926608719979</v>
      </c>
      <c r="K861" s="16">
        <f>JNJ!D860</f>
        <v>2.9064039935412793E-3</v>
      </c>
      <c r="L861" s="16">
        <f>JNJ!E860</f>
        <v>0.73241380637240239</v>
      </c>
      <c r="M861" s="16">
        <f>CSX!D860</f>
        <v>-6.1179721443955608E-3</v>
      </c>
      <c r="N861" s="16">
        <f>CSX!E860</f>
        <v>-1.5417289803876812</v>
      </c>
      <c r="O861" s="16">
        <f>'Q6'!C873/252</f>
        <v>1.1904761904761904E-6</v>
      </c>
      <c r="P861" s="16">
        <f t="shared" si="2"/>
        <v>2.9052135173508031E-3</v>
      </c>
      <c r="Q861" s="16">
        <f t="shared" si="3"/>
        <v>-6.1191626205860366E-3</v>
      </c>
      <c r="R861" s="16">
        <f t="shared" si="4"/>
        <v>1.8708701035206339E-2</v>
      </c>
      <c r="S861" s="16"/>
    </row>
    <row r="862" spans="2:19" ht="15.75" customHeight="1">
      <c r="B862" s="3" t="s">
        <v>976</v>
      </c>
      <c r="C862" s="3">
        <v>4519.57</v>
      </c>
      <c r="D862" s="3">
        <v>4550.49</v>
      </c>
      <c r="E862" s="3">
        <v>4483.53</v>
      </c>
      <c r="F862" s="3">
        <v>4546.54</v>
      </c>
      <c r="G862" s="3">
        <v>4546.54</v>
      </c>
      <c r="H862" s="3">
        <v>4816830000</v>
      </c>
      <c r="I862" s="16">
        <f t="shared" si="0"/>
        <v>6.8395085033043351E-3</v>
      </c>
      <c r="J862" s="16">
        <f t="shared" si="1"/>
        <v>1.7235561428326924</v>
      </c>
      <c r="K862" s="16">
        <f>JNJ!D861</f>
        <v>-8.2176361938242244E-3</v>
      </c>
      <c r="L862" s="16">
        <f>JNJ!E861</f>
        <v>-2.0708443208437046</v>
      </c>
      <c r="M862" s="16">
        <f>CSX!D861</f>
        <v>1.4505315617753946E-2</v>
      </c>
      <c r="N862" s="16">
        <f>CSX!E861</f>
        <v>3.6553395356739946</v>
      </c>
      <c r="O862" s="16">
        <f>'Q6'!C874/252</f>
        <v>1.5873015873015873E-6</v>
      </c>
      <c r="P862" s="16">
        <f t="shared" si="2"/>
        <v>-8.2192234954115255E-3</v>
      </c>
      <c r="Q862" s="16">
        <f t="shared" si="3"/>
        <v>1.4503728316166645E-2</v>
      </c>
      <c r="R862" s="16">
        <f t="shared" si="4"/>
        <v>6.8379212017170331E-3</v>
      </c>
      <c r="S862" s="16"/>
    </row>
    <row r="863" spans="2:19" ht="15.75" customHeight="1">
      <c r="B863" s="3" t="s">
        <v>977</v>
      </c>
      <c r="C863" s="3">
        <v>4566.3900000000003</v>
      </c>
      <c r="D863" s="3">
        <v>4595.3100000000004</v>
      </c>
      <c r="E863" s="3">
        <v>4544.32</v>
      </c>
      <c r="F863" s="3">
        <v>4589.38</v>
      </c>
      <c r="G863" s="3">
        <v>4589.38</v>
      </c>
      <c r="H863" s="3">
        <v>4481580000</v>
      </c>
      <c r="I863" s="16">
        <f t="shared" si="0"/>
        <v>9.3784345745179347E-3</v>
      </c>
      <c r="J863" s="16">
        <f t="shared" si="1"/>
        <v>2.3633655127785196</v>
      </c>
      <c r="K863" s="16">
        <f>JNJ!D862</f>
        <v>1.0999720651157946E-2</v>
      </c>
      <c r="L863" s="16">
        <f>JNJ!E862</f>
        <v>2.7719296040918024</v>
      </c>
      <c r="M863" s="16">
        <f>CSX!D862</f>
        <v>1.4014309123122138E-2</v>
      </c>
      <c r="N863" s="16">
        <f>CSX!E862</f>
        <v>3.5316058990267787</v>
      </c>
      <c r="O863" s="16">
        <f>'Q6'!C875/252</f>
        <v>1.984126984126984E-6</v>
      </c>
      <c r="P863" s="16">
        <f t="shared" si="2"/>
        <v>1.099773652417382E-2</v>
      </c>
      <c r="Q863" s="16">
        <f t="shared" si="3"/>
        <v>1.4012324996138012E-2</v>
      </c>
      <c r="R863" s="16">
        <f t="shared" si="4"/>
        <v>9.3764504475338083E-3</v>
      </c>
      <c r="S863" s="16"/>
    </row>
    <row r="864" spans="2:19" ht="15.75" customHeight="1">
      <c r="B864" s="3" t="s">
        <v>978</v>
      </c>
      <c r="C864" s="3">
        <v>4535.41</v>
      </c>
      <c r="D864" s="3">
        <v>4542.88</v>
      </c>
      <c r="E864" s="3">
        <v>4470.3900000000003</v>
      </c>
      <c r="F864" s="3">
        <v>4477.4399999999996</v>
      </c>
      <c r="G864" s="3">
        <v>4477.4399999999996</v>
      </c>
      <c r="H864" s="3">
        <v>4401970000</v>
      </c>
      <c r="I864" s="16">
        <f t="shared" si="0"/>
        <v>-2.4693484168175839E-2</v>
      </c>
      <c r="J864" s="16">
        <f t="shared" si="1"/>
        <v>-6.2227580103803115</v>
      </c>
      <c r="K864" s="16">
        <f>JNJ!D863</f>
        <v>-5.7998991105723752E-5</v>
      </c>
      <c r="L864" s="16">
        <f>JNJ!E863</f>
        <v>-1.4615745758642386E-2</v>
      </c>
      <c r="M864" s="16">
        <f>CSX!D863</f>
        <v>-1.7187561111326143E-2</v>
      </c>
      <c r="N864" s="16">
        <f>CSX!E863</f>
        <v>-4.3312654000541881</v>
      </c>
      <c r="O864" s="16">
        <f>'Q6'!C876/252</f>
        <v>1.1904761904761904E-6</v>
      </c>
      <c r="P864" s="16">
        <f t="shared" si="2"/>
        <v>-5.9189467296199943E-5</v>
      </c>
      <c r="Q864" s="16">
        <f t="shared" si="3"/>
        <v>-1.7188751587516621E-2</v>
      </c>
      <c r="R864" s="16">
        <f t="shared" si="4"/>
        <v>-2.4694674644366317E-2</v>
      </c>
      <c r="S864" s="16"/>
    </row>
    <row r="865" spans="2:19" ht="15.75" customHeight="1">
      <c r="B865" s="3" t="s">
        <v>979</v>
      </c>
      <c r="C865" s="3">
        <v>4482.79</v>
      </c>
      <c r="D865" s="3">
        <v>4539.66</v>
      </c>
      <c r="E865" s="3">
        <v>4451.5</v>
      </c>
      <c r="F865" s="3">
        <v>4500.53</v>
      </c>
      <c r="G865" s="3">
        <v>4500.53</v>
      </c>
      <c r="H865" s="3">
        <v>4706290000</v>
      </c>
      <c r="I865" s="16">
        <f t="shared" si="0"/>
        <v>5.1437130908578545E-3</v>
      </c>
      <c r="J865" s="16">
        <f t="shared" si="1"/>
        <v>1.2962156988961793</v>
      </c>
      <c r="K865" s="16">
        <f>JNJ!D864</f>
        <v>-6.5622200053410806E-3</v>
      </c>
      <c r="L865" s="16">
        <f>JNJ!E864</f>
        <v>-1.6536794413459524</v>
      </c>
      <c r="M865" s="16">
        <f>CSX!D864</f>
        <v>-8.9972434492588908E-3</v>
      </c>
      <c r="N865" s="16">
        <f>CSX!E864</f>
        <v>-2.2673053492132405</v>
      </c>
      <c r="O865" s="16">
        <f>'Q6'!C877/252</f>
        <v>1.1904761904761904E-6</v>
      </c>
      <c r="P865" s="16">
        <f t="shared" si="2"/>
        <v>-6.5634104815315564E-3</v>
      </c>
      <c r="Q865" s="16">
        <f t="shared" si="3"/>
        <v>-8.9984339254493666E-3</v>
      </c>
      <c r="R865" s="16">
        <f t="shared" si="4"/>
        <v>5.1425226146673787E-3</v>
      </c>
      <c r="S865" s="16"/>
    </row>
    <row r="866" spans="2:19" ht="15.75" customHeight="1">
      <c r="B866" s="3" t="s">
        <v>980</v>
      </c>
      <c r="C866" s="3">
        <v>4505.75</v>
      </c>
      <c r="D866" s="3">
        <v>4521.8599999999997</v>
      </c>
      <c r="E866" s="3">
        <v>4471.47</v>
      </c>
      <c r="F866" s="3">
        <v>4483.87</v>
      </c>
      <c r="G866" s="3">
        <v>4483.87</v>
      </c>
      <c r="H866" s="3">
        <v>4228480000</v>
      </c>
      <c r="I866" s="16">
        <f t="shared" si="0"/>
        <v>-3.7086548006097621E-3</v>
      </c>
      <c r="J866" s="16">
        <f t="shared" si="1"/>
        <v>-0.9345810097536601</v>
      </c>
      <c r="K866" s="16">
        <f>JNJ!D865</f>
        <v>-3.3266145376591142E-3</v>
      </c>
      <c r="L866" s="16">
        <f>JNJ!E865</f>
        <v>-0.83830686349009675</v>
      </c>
      <c r="M866" s="16">
        <f>CSX!D865</f>
        <v>-1.9132312844153117E-2</v>
      </c>
      <c r="N866" s="16">
        <f>CSX!E865</f>
        <v>-4.8213428367265854</v>
      </c>
      <c r="O866" s="16">
        <f>'Q6'!C878/252</f>
        <v>7.9365079365079366E-7</v>
      </c>
      <c r="P866" s="16">
        <f t="shared" si="2"/>
        <v>-3.3274081884527651E-3</v>
      </c>
      <c r="Q866" s="16">
        <f t="shared" si="3"/>
        <v>-1.9133106494946768E-2</v>
      </c>
      <c r="R866" s="16">
        <f t="shared" si="4"/>
        <v>-3.7094484514034131E-3</v>
      </c>
      <c r="S866" s="16"/>
    </row>
    <row r="867" spans="2:19" ht="15.75" customHeight="1">
      <c r="B867" s="3" t="s">
        <v>981</v>
      </c>
      <c r="C867" s="3">
        <v>4480.0200000000004</v>
      </c>
      <c r="D867" s="3">
        <v>4531.32</v>
      </c>
      <c r="E867" s="3">
        <v>4465.3999999999996</v>
      </c>
      <c r="F867" s="3">
        <v>4521.54</v>
      </c>
      <c r="G867" s="3">
        <v>4521.54</v>
      </c>
      <c r="H867" s="3">
        <v>4459620000</v>
      </c>
      <c r="I867" s="16">
        <f t="shared" si="0"/>
        <v>8.3661309627788387E-3</v>
      </c>
      <c r="J867" s="16">
        <f t="shared" si="1"/>
        <v>2.1082650026202674</v>
      </c>
      <c r="K867" s="16">
        <f>JNJ!D866</f>
        <v>2.6271792009723341E-3</v>
      </c>
      <c r="L867" s="16">
        <f>JNJ!E866</f>
        <v>0.66204915864502822</v>
      </c>
      <c r="M867" s="16">
        <f>CSX!D866</f>
        <v>1.3577591464465976E-2</v>
      </c>
      <c r="N867" s="16">
        <f>CSX!E866</f>
        <v>3.4215530490454258</v>
      </c>
      <c r="O867" s="16">
        <f>'Q6'!C879/252</f>
        <v>1.1904761904761904E-6</v>
      </c>
      <c r="P867" s="16">
        <f t="shared" si="2"/>
        <v>2.6259887247818579E-3</v>
      </c>
      <c r="Q867" s="16">
        <f t="shared" si="3"/>
        <v>1.35764009882755E-2</v>
      </c>
      <c r="R867" s="16">
        <f t="shared" si="4"/>
        <v>8.3649404865883629E-3</v>
      </c>
      <c r="S867" s="16"/>
    </row>
    <row r="868" spans="2:19" ht="15.75" customHeight="1">
      <c r="B868" s="3" t="s">
        <v>982</v>
      </c>
      <c r="C868" s="3">
        <v>4547</v>
      </c>
      <c r="D868" s="3">
        <v>4590.03</v>
      </c>
      <c r="E868" s="3">
        <v>4547</v>
      </c>
      <c r="F868" s="3">
        <v>4587.18</v>
      </c>
      <c r="G868" s="3">
        <v>4587.18</v>
      </c>
      <c r="H868" s="3">
        <v>4524350000</v>
      </c>
      <c r="I868" s="16">
        <f t="shared" si="0"/>
        <v>1.4412812398356309E-2</v>
      </c>
      <c r="J868" s="16">
        <f t="shared" si="1"/>
        <v>3.6320287243857896</v>
      </c>
      <c r="K868" s="16">
        <f>JNJ!D867</f>
        <v>-1.1657221596212284E-4</v>
      </c>
      <c r="L868" s="16">
        <f>JNJ!E867</f>
        <v>-2.9376198422454956E-2</v>
      </c>
      <c r="M868" s="16">
        <f>CSX!D867</f>
        <v>1.8301294963302444E-2</v>
      </c>
      <c r="N868" s="16">
        <f>CSX!E867</f>
        <v>4.6119263307522163</v>
      </c>
      <c r="O868" s="16">
        <f>'Q6'!C880/252</f>
        <v>2.3809523809523808E-6</v>
      </c>
      <c r="P868" s="16">
        <f t="shared" si="2"/>
        <v>-1.1895316834307522E-4</v>
      </c>
      <c r="Q868" s="16">
        <f t="shared" si="3"/>
        <v>1.8298914010921492E-2</v>
      </c>
      <c r="R868" s="16">
        <f t="shared" si="4"/>
        <v>1.4410431445975357E-2</v>
      </c>
      <c r="S868" s="16"/>
    </row>
    <row r="869" spans="2:19" ht="15.75" customHeight="1">
      <c r="B869" s="3" t="s">
        <v>983</v>
      </c>
      <c r="C869" s="3">
        <v>4553.24</v>
      </c>
      <c r="D869" s="3">
        <v>4588.92</v>
      </c>
      <c r="E869" s="3">
        <v>4484.3100000000004</v>
      </c>
      <c r="F869" s="3">
        <v>4504.08</v>
      </c>
      <c r="G869" s="3">
        <v>4504.08</v>
      </c>
      <c r="H869" s="3">
        <v>5314860000</v>
      </c>
      <c r="I869" s="16">
        <f t="shared" si="0"/>
        <v>-1.8281803510329601E-2</v>
      </c>
      <c r="J869" s="16">
        <f t="shared" si="1"/>
        <v>-4.6070144846030594</v>
      </c>
      <c r="K869" s="16">
        <f>JNJ!D868</f>
        <v>-1.214422809579095E-2</v>
      </c>
      <c r="L869" s="16">
        <f>JNJ!E868</f>
        <v>-3.0603454801393193</v>
      </c>
      <c r="M869" s="16">
        <f>CSX!D868</f>
        <v>-2.1825593251795585E-2</v>
      </c>
      <c r="N869" s="16">
        <f>CSX!E868</f>
        <v>-5.5000494994524871</v>
      </c>
      <c r="O869" s="16">
        <f>'Q6'!C881/252</f>
        <v>1.1904761904761904E-6</v>
      </c>
      <c r="P869" s="16">
        <f t="shared" si="2"/>
        <v>-1.2145418571981426E-2</v>
      </c>
      <c r="Q869" s="16">
        <f t="shared" si="3"/>
        <v>-2.1826783727986063E-2</v>
      </c>
      <c r="R869" s="16">
        <f t="shared" si="4"/>
        <v>-1.8282993986520078E-2</v>
      </c>
      <c r="S869" s="16"/>
    </row>
    <row r="870" spans="2:19" ht="15.75" customHeight="1">
      <c r="B870" s="3" t="s">
        <v>984</v>
      </c>
      <c r="C870" s="3">
        <v>4506.2700000000004</v>
      </c>
      <c r="D870" s="3">
        <v>4526.33</v>
      </c>
      <c r="E870" s="3">
        <v>4401.41</v>
      </c>
      <c r="F870" s="3">
        <v>4418.6400000000003</v>
      </c>
      <c r="G870" s="3">
        <v>4418.6400000000003</v>
      </c>
      <c r="H870" s="3">
        <v>5251500000</v>
      </c>
      <c r="I870" s="16">
        <f t="shared" si="0"/>
        <v>-1.9151696234065794E-2</v>
      </c>
      <c r="J870" s="16">
        <f t="shared" si="1"/>
        <v>-4.8262274509845797</v>
      </c>
      <c r="K870" s="16">
        <f>JNJ!D869</f>
        <v>-1.0144423493550901E-2</v>
      </c>
      <c r="L870" s="16">
        <f>JNJ!E869</f>
        <v>-2.556394720374827</v>
      </c>
      <c r="M870" s="16">
        <f>CSX!D869</f>
        <v>-1.8409038977643156E-2</v>
      </c>
      <c r="N870" s="16">
        <f>CSX!E869</f>
        <v>-4.6390778223660751</v>
      </c>
      <c r="O870" s="16">
        <f>'Q6'!C882/252</f>
        <v>1.1904761904761904E-6</v>
      </c>
      <c r="P870" s="16">
        <f t="shared" si="2"/>
        <v>-1.0145613969741377E-2</v>
      </c>
      <c r="Q870" s="16">
        <f t="shared" si="3"/>
        <v>-1.8410229453833634E-2</v>
      </c>
      <c r="R870" s="16">
        <f t="shared" si="4"/>
        <v>-1.9152886710256271E-2</v>
      </c>
      <c r="S870" s="16"/>
    </row>
    <row r="871" spans="2:19" ht="15.75" customHeight="1">
      <c r="B871" s="3" t="s">
        <v>985</v>
      </c>
      <c r="C871" s="3">
        <v>4412.6099999999997</v>
      </c>
      <c r="D871" s="3">
        <v>4426.22</v>
      </c>
      <c r="E871" s="3">
        <v>4364.84</v>
      </c>
      <c r="F871" s="3">
        <v>4401.67</v>
      </c>
      <c r="G871" s="3">
        <v>4401.67</v>
      </c>
      <c r="H871" s="3">
        <v>4600390000</v>
      </c>
      <c r="I871" s="16">
        <f t="shared" si="0"/>
        <v>-3.8479420653191741E-3</v>
      </c>
      <c r="J871" s="16">
        <f t="shared" si="1"/>
        <v>-0.96968140046043183</v>
      </c>
      <c r="K871" s="16">
        <f>JNJ!D870</f>
        <v>-1.2661080442339184E-2</v>
      </c>
      <c r="L871" s="16">
        <f>JNJ!E870</f>
        <v>-3.1905922714694746</v>
      </c>
      <c r="M871" s="16">
        <f>CSX!D870</f>
        <v>1.6347558357715376E-2</v>
      </c>
      <c r="N871" s="16">
        <f>CSX!E870</f>
        <v>4.1195847061442752</v>
      </c>
      <c r="O871" s="16">
        <f>'Q6'!C883/252</f>
        <v>7.9365079365079366E-7</v>
      </c>
      <c r="P871" s="16">
        <f t="shared" si="2"/>
        <v>-1.2661874093132835E-2</v>
      </c>
      <c r="Q871" s="16">
        <f t="shared" si="3"/>
        <v>1.6346764706921726E-2</v>
      </c>
      <c r="R871" s="16">
        <f t="shared" si="4"/>
        <v>-3.8487357161128251E-3</v>
      </c>
      <c r="S871" s="16"/>
    </row>
    <row r="872" spans="2:19" ht="15.75" customHeight="1">
      <c r="B872" s="3" t="s">
        <v>986</v>
      </c>
      <c r="C872" s="3">
        <v>4429.28</v>
      </c>
      <c r="D872" s="3">
        <v>4472.7700000000004</v>
      </c>
      <c r="E872" s="3">
        <v>4429.28</v>
      </c>
      <c r="F872" s="3">
        <v>4471.07</v>
      </c>
      <c r="G872" s="3">
        <v>4471.07</v>
      </c>
      <c r="H872" s="3">
        <v>4430830000</v>
      </c>
      <c r="I872" s="16">
        <f t="shared" si="0"/>
        <v>1.5643739212372925E-2</v>
      </c>
      <c r="J872" s="16">
        <f t="shared" si="1"/>
        <v>3.942222281517977</v>
      </c>
      <c r="K872" s="16">
        <f>JNJ!D871</f>
        <v>1.0273111766246627E-2</v>
      </c>
      <c r="L872" s="16">
        <f>JNJ!E871</f>
        <v>2.5888241650941497</v>
      </c>
      <c r="M872" s="16">
        <f>CSX!D871</f>
        <v>1.840266312564718E-2</v>
      </c>
      <c r="N872" s="16">
        <f>CSX!E871</f>
        <v>4.6374711076630897</v>
      </c>
      <c r="O872" s="16">
        <f>'Q6'!C884/252</f>
        <v>1.984126984126984E-6</v>
      </c>
      <c r="P872" s="16">
        <f t="shared" si="2"/>
        <v>1.02711276392625E-2</v>
      </c>
      <c r="Q872" s="16">
        <f t="shared" si="3"/>
        <v>1.8400678998663052E-2</v>
      </c>
      <c r="R872" s="16">
        <f t="shared" si="4"/>
        <v>1.5641755085388797E-2</v>
      </c>
      <c r="S872" s="16"/>
    </row>
    <row r="873" spans="2:19" ht="15.75" customHeight="1">
      <c r="B873" s="3" t="s">
        <v>987</v>
      </c>
      <c r="C873" s="3">
        <v>4455.75</v>
      </c>
      <c r="D873" s="3">
        <v>4489.55</v>
      </c>
      <c r="E873" s="3">
        <v>4429.68</v>
      </c>
      <c r="F873" s="3">
        <v>4475.01</v>
      </c>
      <c r="G873" s="3">
        <v>4475.01</v>
      </c>
      <c r="H873" s="3">
        <v>4283640000</v>
      </c>
      <c r="I873" s="16">
        <f t="shared" si="0"/>
        <v>8.8083277921570239E-4</v>
      </c>
      <c r="J873" s="16">
        <f t="shared" si="1"/>
        <v>0.221969860362357</v>
      </c>
      <c r="K873" s="16">
        <f>JNJ!D872</f>
        <v>-5.9773680266719169E-4</v>
      </c>
      <c r="L873" s="16">
        <f>JNJ!E872</f>
        <v>-0.15062967427213231</v>
      </c>
      <c r="M873" s="16">
        <f>CSX!D872</f>
        <v>1.7785749618634137E-2</v>
      </c>
      <c r="N873" s="16">
        <f>CSX!E872</f>
        <v>4.4820089038958022</v>
      </c>
      <c r="O873" s="16">
        <f>'Q6'!C885/252</f>
        <v>1.1904761904761904E-6</v>
      </c>
      <c r="P873" s="16">
        <f t="shared" si="2"/>
        <v>-5.9892727885766783E-4</v>
      </c>
      <c r="Q873" s="16">
        <f t="shared" si="3"/>
        <v>1.7784559142443659E-2</v>
      </c>
      <c r="R873" s="16">
        <f t="shared" si="4"/>
        <v>8.7964230302522625E-4</v>
      </c>
      <c r="S873" s="16"/>
    </row>
    <row r="874" spans="2:19" ht="15.75" customHeight="1">
      <c r="B874" s="3" t="s">
        <v>988</v>
      </c>
      <c r="C874" s="3">
        <v>4456.0600000000004</v>
      </c>
      <c r="D874" s="3">
        <v>4456.0600000000004</v>
      </c>
      <c r="E874" s="3">
        <v>4373.8100000000004</v>
      </c>
      <c r="F874" s="3">
        <v>4380.26</v>
      </c>
      <c r="G874" s="3">
        <v>4380.26</v>
      </c>
      <c r="H874" s="3">
        <v>4539420000</v>
      </c>
      <c r="I874" s="16">
        <f t="shared" si="0"/>
        <v>-2.1400503004023481E-2</v>
      </c>
      <c r="J874" s="16">
        <f t="shared" si="1"/>
        <v>-5.3929267570139174</v>
      </c>
      <c r="K874" s="16">
        <f>JNJ!D873</f>
        <v>-6.1186723542283423E-3</v>
      </c>
      <c r="L874" s="16">
        <f>JNJ!E873</f>
        <v>-1.5419054332655422</v>
      </c>
      <c r="M874" s="16">
        <f>CSX!D873</f>
        <v>-1.9918967006485643E-3</v>
      </c>
      <c r="N874" s="16">
        <f>CSX!E873</f>
        <v>-0.50195796856343822</v>
      </c>
      <c r="O874" s="16">
        <f>'Q6'!C886/252</f>
        <v>2.3809523809523808E-6</v>
      </c>
      <c r="P874" s="16">
        <f t="shared" si="2"/>
        <v>-6.1210533066092948E-3</v>
      </c>
      <c r="Q874" s="16">
        <f t="shared" si="3"/>
        <v>-1.9942776530295168E-3</v>
      </c>
      <c r="R874" s="16">
        <f t="shared" si="4"/>
        <v>-2.1402883956404432E-2</v>
      </c>
      <c r="S874" s="16"/>
    </row>
    <row r="875" spans="2:19" ht="15.75" customHeight="1">
      <c r="B875" s="3" t="s">
        <v>989</v>
      </c>
      <c r="C875" s="3">
        <v>4384.57</v>
      </c>
      <c r="D875" s="3">
        <v>4394.6000000000004</v>
      </c>
      <c r="E875" s="3">
        <v>4327.22</v>
      </c>
      <c r="F875" s="3">
        <v>4348.87</v>
      </c>
      <c r="G875" s="3">
        <v>4348.87</v>
      </c>
      <c r="H875" s="3">
        <v>4708060000</v>
      </c>
      <c r="I875" s="16">
        <f t="shared" si="0"/>
        <v>-7.192042117620436E-3</v>
      </c>
      <c r="J875" s="16">
        <f t="shared" si="1"/>
        <v>-1.8123946136403499</v>
      </c>
      <c r="K875" s="16">
        <f>JNJ!D874</f>
        <v>-1.0776924142627592E-2</v>
      </c>
      <c r="L875" s="16">
        <f>JNJ!E874</f>
        <v>-2.7157848839421534</v>
      </c>
      <c r="M875" s="16">
        <f>CSX!D874</f>
        <v>-1.2615099051670693E-2</v>
      </c>
      <c r="N875" s="16">
        <f>CSX!E874</f>
        <v>-3.1790049610210147</v>
      </c>
      <c r="O875" s="16">
        <f>'Q6'!C887/252</f>
        <v>4.3650793650793657E-6</v>
      </c>
      <c r="P875" s="16">
        <f t="shared" si="2"/>
        <v>-1.0781289221992672E-2</v>
      </c>
      <c r="Q875" s="16">
        <f t="shared" si="3"/>
        <v>-1.2619464131035773E-2</v>
      </c>
      <c r="R875" s="16">
        <f t="shared" si="4"/>
        <v>-7.1964071969855157E-3</v>
      </c>
      <c r="S875" s="16"/>
    </row>
    <row r="876" spans="2:19" ht="15.75" customHeight="1">
      <c r="B876" s="3" t="s">
        <v>990</v>
      </c>
      <c r="C876" s="3">
        <v>4332.74</v>
      </c>
      <c r="D876" s="3">
        <v>4362.12</v>
      </c>
      <c r="E876" s="3">
        <v>4267.1099999999997</v>
      </c>
      <c r="F876" s="3">
        <v>4304.76</v>
      </c>
      <c r="G876" s="3">
        <v>4304.76</v>
      </c>
      <c r="H876" s="3">
        <v>5121900000</v>
      </c>
      <c r="I876" s="16">
        <f t="shared" si="0"/>
        <v>-1.0194654042815754E-2</v>
      </c>
      <c r="J876" s="16">
        <f t="shared" si="1"/>
        <v>-2.56905281878957</v>
      </c>
      <c r="K876" s="16">
        <f>JNJ!D875</f>
        <v>-1.3682789428188312E-2</v>
      </c>
      <c r="L876" s="16">
        <f>JNJ!E875</f>
        <v>-3.4480629359034545</v>
      </c>
      <c r="M876" s="16">
        <f>CSX!D875</f>
        <v>-1.2191692432330132E-2</v>
      </c>
      <c r="N876" s="16">
        <f>CSX!E875</f>
        <v>-3.0723064929471935</v>
      </c>
      <c r="O876" s="16">
        <f>'Q6'!C888/252</f>
        <v>5.1587301587301583E-6</v>
      </c>
      <c r="P876" s="16">
        <f t="shared" si="2"/>
        <v>-1.3687948158347042E-2</v>
      </c>
      <c r="Q876" s="16">
        <f t="shared" si="3"/>
        <v>-1.2196851162488863E-2</v>
      </c>
      <c r="R876" s="16">
        <f t="shared" si="4"/>
        <v>-1.0199812772974484E-2</v>
      </c>
      <c r="S876" s="16"/>
    </row>
    <row r="877" spans="2:19" ht="15.75" customHeight="1">
      <c r="B877" s="3" t="s">
        <v>991</v>
      </c>
      <c r="C877" s="3">
        <v>4324.93</v>
      </c>
      <c r="D877" s="3">
        <v>4341.51</v>
      </c>
      <c r="E877" s="3">
        <v>4221.51</v>
      </c>
      <c r="F877" s="3">
        <v>4225.5</v>
      </c>
      <c r="G877" s="3">
        <v>4225.5</v>
      </c>
      <c r="H877" s="3">
        <v>4797430000</v>
      </c>
      <c r="I877" s="16">
        <f t="shared" si="0"/>
        <v>-1.858379019433392E-2</v>
      </c>
      <c r="J877" s="16">
        <f t="shared" si="1"/>
        <v>-4.6831151289721475</v>
      </c>
      <c r="K877" s="16">
        <f>JNJ!D876</f>
        <v>4.9643951806993124E-4</v>
      </c>
      <c r="L877" s="16">
        <f>JNJ!E876</f>
        <v>0.12510275855362268</v>
      </c>
      <c r="M877" s="16">
        <f>CSX!D876</f>
        <v>-2.483850578528533E-2</v>
      </c>
      <c r="N877" s="16">
        <f>CSX!E876</f>
        <v>-6.2593034578919031</v>
      </c>
      <c r="O877" s="16">
        <f>'Q6'!C889/252</f>
        <v>7.5396825396825394E-6</v>
      </c>
      <c r="P877" s="16">
        <f t="shared" si="2"/>
        <v>4.8889983553024872E-4</v>
      </c>
      <c r="Q877" s="16">
        <f t="shared" si="3"/>
        <v>-2.4846045467825012E-2</v>
      </c>
      <c r="R877" s="16">
        <f t="shared" si="4"/>
        <v>-1.8591329876873602E-2</v>
      </c>
      <c r="S877" s="16"/>
    </row>
    <row r="878" spans="2:19" ht="15.75" customHeight="1">
      <c r="B878" s="3" t="s">
        <v>992</v>
      </c>
      <c r="C878" s="3">
        <v>4155.7700000000004</v>
      </c>
      <c r="D878" s="3">
        <v>4294.7299999999996</v>
      </c>
      <c r="E878" s="3">
        <v>4114.6499999999996</v>
      </c>
      <c r="F878" s="3">
        <v>4288.7</v>
      </c>
      <c r="G878" s="3">
        <v>4288.7</v>
      </c>
      <c r="H878" s="3">
        <v>6752130000</v>
      </c>
      <c r="I878" s="16">
        <f t="shared" si="0"/>
        <v>1.4846059711535551E-2</v>
      </c>
      <c r="J878" s="16">
        <f t="shared" si="1"/>
        <v>3.741207047306959</v>
      </c>
      <c r="K878" s="16">
        <f>JNJ!D877</f>
        <v>-1.9289318682409656E-2</v>
      </c>
      <c r="L878" s="16">
        <f>JNJ!E877</f>
        <v>-4.8609083079672333</v>
      </c>
      <c r="M878" s="16">
        <f>CSX!D877</f>
        <v>5.9699619883408781E-3</v>
      </c>
      <c r="N878" s="16">
        <f>CSX!E877</f>
        <v>1.5044304210619013</v>
      </c>
      <c r="O878" s="16">
        <f>'Q6'!C890/252</f>
        <v>5.9523809523809525E-6</v>
      </c>
      <c r="P878" s="16">
        <f t="shared" si="2"/>
        <v>-1.9295271063362037E-2</v>
      </c>
      <c r="Q878" s="16">
        <f t="shared" si="3"/>
        <v>5.9640096073884973E-3</v>
      </c>
      <c r="R878" s="16">
        <f t="shared" si="4"/>
        <v>1.484010733058317E-2</v>
      </c>
      <c r="S878" s="16"/>
    </row>
    <row r="879" spans="2:19" ht="15.75" customHeight="1">
      <c r="B879" s="3" t="s">
        <v>993</v>
      </c>
      <c r="C879" s="3">
        <v>4298.38</v>
      </c>
      <c r="D879" s="3">
        <v>4385.34</v>
      </c>
      <c r="E879" s="3">
        <v>4286.83</v>
      </c>
      <c r="F879" s="3">
        <v>4384.6499999999996</v>
      </c>
      <c r="G879" s="3">
        <v>4384.6499999999996</v>
      </c>
      <c r="H879" s="3">
        <v>5177060000</v>
      </c>
      <c r="I879" s="16">
        <f t="shared" si="0"/>
        <v>2.2126148364756827E-2</v>
      </c>
      <c r="J879" s="16">
        <f t="shared" si="1"/>
        <v>5.5757893879187206</v>
      </c>
      <c r="K879" s="16">
        <f>JNJ!D878</f>
        <v>4.8507137156737053E-2</v>
      </c>
      <c r="L879" s="16">
        <f>JNJ!E878</f>
        <v>12.223798563497738</v>
      </c>
      <c r="M879" s="16">
        <f>CSX!D878</f>
        <v>2.3891539853236506E-2</v>
      </c>
      <c r="N879" s="16">
        <f>CSX!E878</f>
        <v>6.0206680430155997</v>
      </c>
      <c r="O879" s="16">
        <f>'Q6'!C891/252</f>
        <v>6.7460317460317468E-6</v>
      </c>
      <c r="P879" s="16">
        <f t="shared" si="2"/>
        <v>4.8500391124991021E-2</v>
      </c>
      <c r="Q879" s="16">
        <f t="shared" si="3"/>
        <v>2.3884793821490474E-2</v>
      </c>
      <c r="R879" s="16">
        <f t="shared" si="4"/>
        <v>2.2119402333010796E-2</v>
      </c>
      <c r="S879" s="16"/>
    </row>
    <row r="880" spans="2:19" ht="15.75" customHeight="1">
      <c r="B880" s="3" t="s">
        <v>994</v>
      </c>
      <c r="C880" s="3">
        <v>4354.17</v>
      </c>
      <c r="D880" s="3">
        <v>4388.84</v>
      </c>
      <c r="E880" s="3">
        <v>4315.12</v>
      </c>
      <c r="F880" s="3">
        <v>4373.9399999999996</v>
      </c>
      <c r="G880" s="3">
        <v>4373.9399999999996</v>
      </c>
      <c r="H880" s="3">
        <v>6071370000</v>
      </c>
      <c r="I880" s="16">
        <f t="shared" si="0"/>
        <v>-2.445600339325641E-3</v>
      </c>
      <c r="J880" s="16">
        <f t="shared" si="1"/>
        <v>-0.61629128551006152</v>
      </c>
      <c r="K880" s="16">
        <f>JNJ!D879</f>
        <v>-8.6517726705507402E-3</v>
      </c>
      <c r="L880" s="16">
        <f>JNJ!E879</f>
        <v>-2.1802467129787866</v>
      </c>
      <c r="M880" s="16">
        <f>CSX!D879</f>
        <v>-1.1726865433819575E-2</v>
      </c>
      <c r="N880" s="16">
        <f>CSX!E879</f>
        <v>-2.9551700893225328</v>
      </c>
      <c r="O880" s="16">
        <f>'Q6'!C892/252</f>
        <v>6.3492063492063493E-6</v>
      </c>
      <c r="P880" s="16">
        <f t="shared" si="2"/>
        <v>-8.6581218768999463E-3</v>
      </c>
      <c r="Q880" s="16">
        <f t="shared" si="3"/>
        <v>-1.1733214640168781E-2</v>
      </c>
      <c r="R880" s="16">
        <f t="shared" si="4"/>
        <v>-2.4519495456748475E-3</v>
      </c>
      <c r="S880" s="16"/>
    </row>
    <row r="881" spans="2:19" ht="15.75" customHeight="1">
      <c r="B881" s="3" t="s">
        <v>995</v>
      </c>
      <c r="C881" s="3">
        <v>4363.1400000000003</v>
      </c>
      <c r="D881" s="3">
        <v>4378.45</v>
      </c>
      <c r="E881" s="3">
        <v>4279.54</v>
      </c>
      <c r="F881" s="3">
        <v>4306.26</v>
      </c>
      <c r="G881" s="3">
        <v>4306.26</v>
      </c>
      <c r="H881" s="3">
        <v>5846230000</v>
      </c>
      <c r="I881" s="16">
        <f t="shared" si="0"/>
        <v>-1.5594426756135317E-2</v>
      </c>
      <c r="J881" s="16">
        <f t="shared" si="1"/>
        <v>-3.9297955425461</v>
      </c>
      <c r="K881" s="16">
        <f>JNJ!D880</f>
        <v>-3.4696176490570099E-3</v>
      </c>
      <c r="L881" s="16">
        <f>JNJ!E880</f>
        <v>-0.87434364756236649</v>
      </c>
      <c r="M881" s="16">
        <f>CSX!D880</f>
        <v>-1.6952130339137773E-2</v>
      </c>
      <c r="N881" s="16">
        <f>CSX!E880</f>
        <v>-4.2719368454627187</v>
      </c>
      <c r="O881" s="16">
        <f>'Q6'!C893/252</f>
        <v>7.1428571428571427E-6</v>
      </c>
      <c r="P881" s="16">
        <f t="shared" si="2"/>
        <v>-3.4767605061998669E-3</v>
      </c>
      <c r="Q881" s="16">
        <f t="shared" si="3"/>
        <v>-1.6959273196280631E-2</v>
      </c>
      <c r="R881" s="16">
        <f t="shared" si="4"/>
        <v>-1.5601569613278174E-2</v>
      </c>
      <c r="S881" s="16"/>
    </row>
    <row r="882" spans="2:19" ht="15.75" customHeight="1">
      <c r="B882" s="3" t="s">
        <v>996</v>
      </c>
      <c r="C882" s="3">
        <v>4322.5600000000004</v>
      </c>
      <c r="D882" s="3">
        <v>4401.4799999999996</v>
      </c>
      <c r="E882" s="3">
        <v>4322.5600000000004</v>
      </c>
      <c r="F882" s="3">
        <v>4386.54</v>
      </c>
      <c r="G882" s="3">
        <v>4386.54</v>
      </c>
      <c r="H882" s="3">
        <v>5337870000</v>
      </c>
      <c r="I882" s="16">
        <f t="shared" si="0"/>
        <v>1.8470983448989332E-2</v>
      </c>
      <c r="J882" s="16">
        <f t="shared" si="1"/>
        <v>4.6546878291453115</v>
      </c>
      <c r="K882" s="16">
        <f>JNJ!D881</f>
        <v>1.236203784782716E-2</v>
      </c>
      <c r="L882" s="16">
        <f>JNJ!E881</f>
        <v>3.1152335376524443</v>
      </c>
      <c r="M882" s="16">
        <f>CSX!D881</f>
        <v>3.7384748500251128E-2</v>
      </c>
      <c r="N882" s="16">
        <f>CSX!E881</f>
        <v>9.4209566220632848</v>
      </c>
      <c r="O882" s="16">
        <f>'Q6'!C894/252</f>
        <v>7.5396825396825394E-6</v>
      </c>
      <c r="P882" s="16">
        <f t="shared" si="2"/>
        <v>1.2354498165287478E-2</v>
      </c>
      <c r="Q882" s="16">
        <f t="shared" si="3"/>
        <v>3.7377208817711442E-2</v>
      </c>
      <c r="R882" s="16">
        <f t="shared" si="4"/>
        <v>1.846344376644965E-2</v>
      </c>
      <c r="S882" s="16"/>
    </row>
    <row r="883" spans="2:19" ht="15.75" customHeight="1">
      <c r="B883" s="3" t="s">
        <v>997</v>
      </c>
      <c r="C883" s="3">
        <v>4401.3100000000004</v>
      </c>
      <c r="D883" s="3">
        <v>4416.78</v>
      </c>
      <c r="E883" s="3">
        <v>4345.5600000000004</v>
      </c>
      <c r="F883" s="3">
        <v>4363.49</v>
      </c>
      <c r="G883" s="3">
        <v>4363.49</v>
      </c>
      <c r="H883" s="3">
        <v>5039890000</v>
      </c>
      <c r="I883" s="16">
        <f t="shared" si="0"/>
        <v>-5.2685655519010824E-3</v>
      </c>
      <c r="J883" s="16">
        <f t="shared" si="1"/>
        <v>-1.3276785190790727</v>
      </c>
      <c r="K883" s="16">
        <f>JNJ!D882</f>
        <v>1.4588454689491197E-2</v>
      </c>
      <c r="L883" s="16">
        <f>JNJ!E882</f>
        <v>3.6762905817517817</v>
      </c>
      <c r="M883" s="16">
        <f>CSX!D882</f>
        <v>1.9457053412635546E-2</v>
      </c>
      <c r="N883" s="16">
        <f>CSX!E882</f>
        <v>4.9031774599841578</v>
      </c>
      <c r="O883" s="16">
        <f>'Q6'!C895/252</f>
        <v>6.7460317460317468E-6</v>
      </c>
      <c r="P883" s="16">
        <f t="shared" si="2"/>
        <v>1.4581708657745166E-2</v>
      </c>
      <c r="Q883" s="16">
        <f t="shared" si="3"/>
        <v>1.9450307380889514E-2</v>
      </c>
      <c r="R883" s="16">
        <f t="shared" si="4"/>
        <v>-5.2753115836471137E-3</v>
      </c>
      <c r="S883" s="16"/>
    </row>
    <row r="884" spans="2:19" ht="15.75" customHeight="1">
      <c r="B884" s="3" t="s">
        <v>998</v>
      </c>
      <c r="C884" s="3">
        <v>4342.12</v>
      </c>
      <c r="D884" s="3">
        <v>4342.12</v>
      </c>
      <c r="E884" s="3">
        <v>4284.9799999999996</v>
      </c>
      <c r="F884" s="3">
        <v>4328.87</v>
      </c>
      <c r="G884" s="3">
        <v>4328.87</v>
      </c>
      <c r="H884" s="3">
        <v>5797380000</v>
      </c>
      <c r="I884" s="16">
        <f t="shared" si="0"/>
        <v>-7.9656579014163158E-3</v>
      </c>
      <c r="J884" s="16">
        <f t="shared" si="1"/>
        <v>-2.0073457911569115</v>
      </c>
      <c r="K884" s="16">
        <f>JNJ!D883</f>
        <v>5.9179880429672191E-3</v>
      </c>
      <c r="L884" s="16">
        <f>JNJ!E883</f>
        <v>1.4913329868277392</v>
      </c>
      <c r="M884" s="16">
        <f>CSX!D883</f>
        <v>5.8872854806331275E-2</v>
      </c>
      <c r="N884" s="16">
        <f>CSX!E883</f>
        <v>14.835959411195482</v>
      </c>
      <c r="O884" s="16">
        <f>'Q6'!C896/252</f>
        <v>9.1269841269841272E-6</v>
      </c>
      <c r="P884" s="16">
        <f t="shared" si="2"/>
        <v>5.9088610588402353E-3</v>
      </c>
      <c r="Q884" s="16">
        <f t="shared" si="3"/>
        <v>5.8863727822204288E-2</v>
      </c>
      <c r="R884" s="16">
        <f t="shared" si="4"/>
        <v>-7.9747848855433005E-3</v>
      </c>
      <c r="S884" s="16"/>
    </row>
    <row r="885" spans="2:19" ht="15.75" customHeight="1">
      <c r="B885" s="3" t="s">
        <v>999</v>
      </c>
      <c r="C885" s="3">
        <v>4327.01</v>
      </c>
      <c r="D885" s="3">
        <v>4327.01</v>
      </c>
      <c r="E885" s="3">
        <v>4199.8500000000004</v>
      </c>
      <c r="F885" s="3">
        <v>4201.09</v>
      </c>
      <c r="G885" s="3">
        <v>4201.09</v>
      </c>
      <c r="H885" s="3">
        <v>6940470000</v>
      </c>
      <c r="I885" s="16">
        <f t="shared" si="0"/>
        <v>-2.9962522550535008E-2</v>
      </c>
      <c r="J885" s="16">
        <f t="shared" si="1"/>
        <v>-7.5505556827348217</v>
      </c>
      <c r="K885" s="16">
        <f>JNJ!D884</f>
        <v>1.5979797544080684E-2</v>
      </c>
      <c r="L885" s="16">
        <f>JNJ!E884</f>
        <v>4.0269089811083321</v>
      </c>
      <c r="M885" s="16">
        <f>CSX!D884</f>
        <v>-1.1284389851661017E-2</v>
      </c>
      <c r="N885" s="16">
        <f>CSX!E884</f>
        <v>-2.8436662426185761</v>
      </c>
      <c r="O885" s="16">
        <f>'Q6'!C897/252</f>
        <v>8.7301587301587313E-6</v>
      </c>
      <c r="P885" s="16">
        <f t="shared" si="2"/>
        <v>1.5971067385350524E-2</v>
      </c>
      <c r="Q885" s="16">
        <f t="shared" si="3"/>
        <v>-1.1293120010391176E-2</v>
      </c>
      <c r="R885" s="16">
        <f t="shared" si="4"/>
        <v>-2.9971252709265168E-2</v>
      </c>
      <c r="S885" s="16"/>
    </row>
    <row r="886" spans="2:19" ht="15.75" customHeight="1">
      <c r="B886" s="3" t="s">
        <v>1000</v>
      </c>
      <c r="C886" s="3">
        <v>4202.66</v>
      </c>
      <c r="D886" s="3">
        <v>4276.9399999999996</v>
      </c>
      <c r="E886" s="3">
        <v>4157.87</v>
      </c>
      <c r="F886" s="3">
        <v>4170.7</v>
      </c>
      <c r="G886" s="3">
        <v>4170.7</v>
      </c>
      <c r="H886" s="3">
        <v>7243120000</v>
      </c>
      <c r="I886" s="16">
        <f t="shared" si="0"/>
        <v>-7.2601279980952522E-3</v>
      </c>
      <c r="J886" s="16">
        <f t="shared" si="1"/>
        <v>-1.8295522555200034</v>
      </c>
      <c r="K886" s="16">
        <f>JNJ!D885</f>
        <v>-2.0474288913853368E-2</v>
      </c>
      <c r="L886" s="16">
        <f>JNJ!E885</f>
        <v>-5.1595208062910487</v>
      </c>
      <c r="M886" s="16">
        <f>CSX!D885</f>
        <v>-5.6125865160983023E-2</v>
      </c>
      <c r="N886" s="16">
        <f>CSX!E885</f>
        <v>-14.143718020567722</v>
      </c>
      <c r="O886" s="16">
        <f>'Q6'!C898/252</f>
        <v>9.5238095238095231E-6</v>
      </c>
      <c r="P886" s="16">
        <f t="shared" si="2"/>
        <v>-2.0483812723377178E-2</v>
      </c>
      <c r="Q886" s="16">
        <f t="shared" si="3"/>
        <v>-5.6135388970506829E-2</v>
      </c>
      <c r="R886" s="16">
        <f t="shared" si="4"/>
        <v>-7.2696518076190613E-3</v>
      </c>
      <c r="S886" s="16"/>
    </row>
    <row r="887" spans="2:19" ht="15.75" customHeight="1">
      <c r="B887" s="3" t="s">
        <v>1001</v>
      </c>
      <c r="C887" s="3">
        <v>4223.1000000000004</v>
      </c>
      <c r="D887" s="3">
        <v>4299.3999999999996</v>
      </c>
      <c r="E887" s="3">
        <v>4223.1000000000004</v>
      </c>
      <c r="F887" s="3">
        <v>4277.88</v>
      </c>
      <c r="G887" s="3">
        <v>4277.88</v>
      </c>
      <c r="H887" s="3">
        <v>5662670000</v>
      </c>
      <c r="I887" s="16">
        <f t="shared" si="0"/>
        <v>2.5373672345635229E-2</v>
      </c>
      <c r="J887" s="16">
        <f t="shared" si="1"/>
        <v>6.3941654311000775</v>
      </c>
      <c r="K887" s="16">
        <f>JNJ!D886</f>
        <v>3.7860957717012838E-3</v>
      </c>
      <c r="L887" s="16">
        <f>JNJ!E886</f>
        <v>0.95409613446872354</v>
      </c>
      <c r="M887" s="16">
        <f>CSX!D886</f>
        <v>-1.0919653206322658E-2</v>
      </c>
      <c r="N887" s="16">
        <f>CSX!E886</f>
        <v>-2.7517526079933097</v>
      </c>
      <c r="O887" s="16">
        <f>'Q6'!C899/252</f>
        <v>7.9365079365079362E-6</v>
      </c>
      <c r="P887" s="16">
        <f t="shared" si="2"/>
        <v>3.7781592637647758E-3</v>
      </c>
      <c r="Q887" s="16">
        <f t="shared" si="3"/>
        <v>-1.0927589714259165E-2</v>
      </c>
      <c r="R887" s="16">
        <f t="shared" si="4"/>
        <v>2.536573583769872E-2</v>
      </c>
      <c r="S887" s="16"/>
    </row>
    <row r="888" spans="2:19" ht="15.75" customHeight="1">
      <c r="B888" s="3" t="s">
        <v>1002</v>
      </c>
      <c r="C888" s="3">
        <v>4252.55</v>
      </c>
      <c r="D888" s="3">
        <v>4268.28</v>
      </c>
      <c r="E888" s="3">
        <v>4209.8</v>
      </c>
      <c r="F888" s="3">
        <v>4259.5200000000004</v>
      </c>
      <c r="G888" s="3">
        <v>4259.5200000000004</v>
      </c>
      <c r="H888" s="3">
        <v>4980830000</v>
      </c>
      <c r="I888" s="16">
        <f t="shared" si="0"/>
        <v>-4.3010818993905854E-3</v>
      </c>
      <c r="J888" s="16">
        <f t="shared" si="1"/>
        <v>-1.0838726386464275</v>
      </c>
      <c r="K888" s="16">
        <f>JNJ!D887</f>
        <v>1.7698615823431797E-3</v>
      </c>
      <c r="L888" s="16">
        <f>JNJ!E887</f>
        <v>0.44600511875048127</v>
      </c>
      <c r="M888" s="16">
        <f>CSX!D887</f>
        <v>8.0573545881165477E-3</v>
      </c>
      <c r="N888" s="16">
        <f>CSX!E887</f>
        <v>2.0304533562053702</v>
      </c>
      <c r="O888" s="16">
        <f>'Q6'!C900/252</f>
        <v>7.5396825396825394E-6</v>
      </c>
      <c r="P888" s="16">
        <f t="shared" si="2"/>
        <v>1.7623218998034972E-3</v>
      </c>
      <c r="Q888" s="16">
        <f t="shared" si="3"/>
        <v>8.0498149055768659E-3</v>
      </c>
      <c r="R888" s="16">
        <f t="shared" si="4"/>
        <v>-4.3086215819302682E-3</v>
      </c>
      <c r="S888" s="16"/>
    </row>
    <row r="889" spans="2:19" ht="15.75" customHeight="1">
      <c r="B889" s="3" t="s">
        <v>1003</v>
      </c>
      <c r="C889" s="3">
        <v>4279.5</v>
      </c>
      <c r="D889" s="3">
        <v>4291.01</v>
      </c>
      <c r="E889" s="3">
        <v>4200.49</v>
      </c>
      <c r="F889" s="3">
        <v>4204.3100000000004</v>
      </c>
      <c r="G889" s="3">
        <v>4204.3100000000004</v>
      </c>
      <c r="H889" s="3">
        <v>4938640000</v>
      </c>
      <c r="I889" s="16">
        <f t="shared" si="0"/>
        <v>-1.3046288284512193E-2</v>
      </c>
      <c r="J889" s="16">
        <f t="shared" si="1"/>
        <v>-3.2876646476970728</v>
      </c>
      <c r="K889" s="16">
        <f>JNJ!D888</f>
        <v>-1.82883565506333E-3</v>
      </c>
      <c r="L889" s="16">
        <f>JNJ!E888</f>
        <v>-0.46086658507595918</v>
      </c>
      <c r="M889" s="16">
        <f>CSX!D888</f>
        <v>-5.7486168701439914E-3</v>
      </c>
      <c r="N889" s="16">
        <f>CSX!E888</f>
        <v>-1.4486514512762858</v>
      </c>
      <c r="O889" s="16">
        <f>'Q6'!C901/252</f>
        <v>8.7301587301587313E-6</v>
      </c>
      <c r="P889" s="16">
        <f t="shared" si="2"/>
        <v>-1.8375658137934887E-3</v>
      </c>
      <c r="Q889" s="16">
        <f t="shared" si="3"/>
        <v>-5.7573470288741499E-3</v>
      </c>
      <c r="R889" s="16">
        <f t="shared" si="4"/>
        <v>-1.3055018443242352E-2</v>
      </c>
      <c r="S889" s="16"/>
    </row>
    <row r="890" spans="2:19" ht="15.75" customHeight="1">
      <c r="B890" s="3" t="s">
        <v>1004</v>
      </c>
      <c r="C890" s="3">
        <v>4202.75</v>
      </c>
      <c r="D890" s="3">
        <v>4247.57</v>
      </c>
      <c r="E890" s="3">
        <v>4161.72</v>
      </c>
      <c r="F890" s="3">
        <v>4173.1099999999997</v>
      </c>
      <c r="G890" s="3">
        <v>4173.1099999999997</v>
      </c>
      <c r="H890" s="3">
        <v>5574920000</v>
      </c>
      <c r="I890" s="16">
        <f t="shared" si="0"/>
        <v>-7.4486283971046856E-3</v>
      </c>
      <c r="J890" s="16">
        <f t="shared" si="1"/>
        <v>-1.8770543560703807</v>
      </c>
      <c r="K890" s="16">
        <f>JNJ!D889</f>
        <v>1.3723023724086599E-2</v>
      </c>
      <c r="L890" s="16">
        <f>JNJ!E889</f>
        <v>3.4582019784698228</v>
      </c>
      <c r="M890" s="16">
        <f>CSX!D889</f>
        <v>-1.3348947396445045E-2</v>
      </c>
      <c r="N890" s="16">
        <f>CSX!E889</f>
        <v>-3.3639347439041511</v>
      </c>
      <c r="O890" s="16">
        <f>'Q6'!C902/252</f>
        <v>7.9365079365079362E-6</v>
      </c>
      <c r="P890" s="16">
        <f t="shared" si="2"/>
        <v>1.3715087216150092E-2</v>
      </c>
      <c r="Q890" s="16">
        <f t="shared" si="3"/>
        <v>-1.3356883904381552E-2</v>
      </c>
      <c r="R890" s="16">
        <f t="shared" si="4"/>
        <v>-7.4565649050411936E-3</v>
      </c>
      <c r="S890" s="16"/>
    </row>
    <row r="891" spans="2:19" ht="15.75" customHeight="1">
      <c r="B891" s="3" t="s">
        <v>1005</v>
      </c>
      <c r="C891" s="3">
        <v>4188.82</v>
      </c>
      <c r="D891" s="3">
        <v>4271.05</v>
      </c>
      <c r="E891" s="3">
        <v>4187.8999999999996</v>
      </c>
      <c r="F891" s="3">
        <v>4262.45</v>
      </c>
      <c r="G891" s="3">
        <v>4262.45</v>
      </c>
      <c r="H891" s="3">
        <v>5392470000</v>
      </c>
      <c r="I891" s="16">
        <f t="shared" si="0"/>
        <v>2.1182551140656723E-2</v>
      </c>
      <c r="J891" s="16">
        <f t="shared" si="1"/>
        <v>5.3380028874454943</v>
      </c>
      <c r="K891" s="16">
        <f>JNJ!D890</f>
        <v>2.5588596279298746E-2</v>
      </c>
      <c r="L891" s="16">
        <f>JNJ!E890</f>
        <v>6.4483262623832838</v>
      </c>
      <c r="M891" s="16">
        <f>CSX!D890</f>
        <v>3.7907188259181288E-3</v>
      </c>
      <c r="N891" s="16">
        <f>CSX!E890</f>
        <v>0.95526114413136842</v>
      </c>
      <c r="O891" s="16">
        <f>'Q6'!C903/252</f>
        <v>5.9523809523809525E-6</v>
      </c>
      <c r="P891" s="16">
        <f t="shared" si="2"/>
        <v>2.5582643898346365E-2</v>
      </c>
      <c r="Q891" s="16">
        <f t="shared" si="3"/>
        <v>3.784766444965748E-3</v>
      </c>
      <c r="R891" s="16">
        <f t="shared" si="4"/>
        <v>2.1176598759704342E-2</v>
      </c>
      <c r="S891" s="16"/>
    </row>
    <row r="892" spans="2:19" ht="15.75" customHeight="1">
      <c r="B892" s="3" t="s">
        <v>1006</v>
      </c>
      <c r="C892" s="3">
        <v>4288.1400000000003</v>
      </c>
      <c r="D892" s="3">
        <v>4358.8999999999996</v>
      </c>
      <c r="E892" s="3">
        <v>4251.99</v>
      </c>
      <c r="F892" s="3">
        <v>4357.8599999999997</v>
      </c>
      <c r="G892" s="3">
        <v>4357.8599999999997</v>
      </c>
      <c r="H892" s="3">
        <v>6309750000</v>
      </c>
      <c r="I892" s="16">
        <f t="shared" si="0"/>
        <v>2.2136998842954763E-2</v>
      </c>
      <c r="J892" s="16">
        <f t="shared" si="1"/>
        <v>5.5785237084246004</v>
      </c>
      <c r="K892" s="16">
        <f>JNJ!D891</f>
        <v>-9.2398536455212676E-3</v>
      </c>
      <c r="L892" s="16">
        <f>JNJ!E891</f>
        <v>-2.3284431186713594</v>
      </c>
      <c r="M892" s="16">
        <f>CSX!D891</f>
        <v>3.5733405402254857E-2</v>
      </c>
      <c r="N892" s="16">
        <f>CSX!E891</f>
        <v>9.0048181613682239</v>
      </c>
      <c r="O892" s="16">
        <f>'Q6'!C904/252</f>
        <v>6.3492063492063493E-6</v>
      </c>
      <c r="P892" s="16">
        <f t="shared" si="2"/>
        <v>-9.2462028518704737E-3</v>
      </c>
      <c r="Q892" s="16">
        <f t="shared" si="3"/>
        <v>3.5727056195905653E-2</v>
      </c>
      <c r="R892" s="16">
        <f t="shared" si="4"/>
        <v>2.2130649636605555E-2</v>
      </c>
      <c r="S892" s="16"/>
    </row>
    <row r="893" spans="2:19" ht="15.75" customHeight="1">
      <c r="B893" s="3" t="s">
        <v>1007</v>
      </c>
      <c r="C893" s="3">
        <v>4345.1099999999997</v>
      </c>
      <c r="D893" s="3">
        <v>4412.67</v>
      </c>
      <c r="E893" s="3">
        <v>4335.6499999999996</v>
      </c>
      <c r="F893" s="3">
        <v>4411.67</v>
      </c>
      <c r="G893" s="3">
        <v>4411.67</v>
      </c>
      <c r="H893" s="3">
        <v>4985090000</v>
      </c>
      <c r="I893" s="16">
        <f t="shared" si="0"/>
        <v>1.2272191404503483E-2</v>
      </c>
      <c r="J893" s="16">
        <f t="shared" si="1"/>
        <v>3.0925922339348775</v>
      </c>
      <c r="K893" s="16">
        <f>JNJ!D892</f>
        <v>1.297974583750456E-2</v>
      </c>
      <c r="L893" s="16">
        <f>JNJ!E892</f>
        <v>3.2708959510511488</v>
      </c>
      <c r="M893" s="16">
        <f>CSX!D892</f>
        <v>1.9190958206972412E-2</v>
      </c>
      <c r="N893" s="16">
        <f>CSX!E892</f>
        <v>4.8361214681570477</v>
      </c>
      <c r="O893" s="16">
        <f>'Q6'!C905/252</f>
        <v>6.7460317460317468E-6</v>
      </c>
      <c r="P893" s="16">
        <f t="shared" si="2"/>
        <v>1.2972999805758528E-2</v>
      </c>
      <c r="Q893" s="16">
        <f t="shared" si="3"/>
        <v>1.9184212175226381E-2</v>
      </c>
      <c r="R893" s="16">
        <f t="shared" si="4"/>
        <v>1.2265445372757451E-2</v>
      </c>
      <c r="S893" s="16"/>
    </row>
    <row r="894" spans="2:19" ht="15.75" customHeight="1">
      <c r="B894" s="3" t="s">
        <v>1008</v>
      </c>
      <c r="C894" s="3">
        <v>4407.34</v>
      </c>
      <c r="D894" s="3">
        <v>4465.3999999999996</v>
      </c>
      <c r="E894" s="3">
        <v>4390.57</v>
      </c>
      <c r="F894" s="3">
        <v>4463.12</v>
      </c>
      <c r="G894" s="3">
        <v>4463.12</v>
      </c>
      <c r="H894" s="3">
        <v>8278430000</v>
      </c>
      <c r="I894" s="16">
        <f t="shared" si="0"/>
        <v>1.1594770446318643E-2</v>
      </c>
      <c r="J894" s="16">
        <f t="shared" si="1"/>
        <v>2.921882152472298</v>
      </c>
      <c r="K894" s="16">
        <f>JNJ!D893</f>
        <v>-1.1147908202281535E-2</v>
      </c>
      <c r="L894" s="16">
        <f>JNJ!E893</f>
        <v>-2.8092728669749469</v>
      </c>
      <c r="M894" s="16">
        <f>CSX!D893</f>
        <v>2.7565064603107754E-4</v>
      </c>
      <c r="N894" s="16">
        <f>CSX!E893</f>
        <v>6.9463962799831538E-2</v>
      </c>
      <c r="O894" s="16">
        <f>'Q6'!C906/252</f>
        <v>7.5396825396825394E-6</v>
      </c>
      <c r="P894" s="16">
        <f t="shared" si="2"/>
        <v>-1.1155447884821217E-2</v>
      </c>
      <c r="Q894" s="16">
        <f t="shared" si="3"/>
        <v>2.6811096349139502E-4</v>
      </c>
      <c r="R894" s="16">
        <f t="shared" si="4"/>
        <v>1.1587230763778961E-2</v>
      </c>
      <c r="S894" s="16"/>
    </row>
    <row r="895" spans="2:19" ht="15.75" customHeight="1">
      <c r="B895" s="3" t="s">
        <v>1009</v>
      </c>
      <c r="C895" s="3">
        <v>4462.3999999999996</v>
      </c>
      <c r="D895" s="3">
        <v>4481.75</v>
      </c>
      <c r="E895" s="3">
        <v>4424.3</v>
      </c>
      <c r="F895" s="3">
        <v>4461.18</v>
      </c>
      <c r="G895" s="3">
        <v>4461.18</v>
      </c>
      <c r="H895" s="3">
        <v>4869820000</v>
      </c>
      <c r="I895" s="16">
        <f t="shared" si="0"/>
        <v>-4.3476799985616853E-4</v>
      </c>
      <c r="J895" s="16">
        <f t="shared" si="1"/>
        <v>-0.10956153596375447</v>
      </c>
      <c r="K895" s="16">
        <f>JNJ!D894</f>
        <v>5.6463428427184484E-3</v>
      </c>
      <c r="L895" s="16">
        <f>JNJ!E894</f>
        <v>1.4228783963650491</v>
      </c>
      <c r="M895" s="16">
        <f>CSX!D894</f>
        <v>1.5033767928486919E-2</v>
      </c>
      <c r="N895" s="16">
        <f>CSX!E894</f>
        <v>3.7885095179787038</v>
      </c>
      <c r="O895" s="16">
        <f>'Q6'!C907/252</f>
        <v>7.1428571428571427E-6</v>
      </c>
      <c r="P895" s="16">
        <f t="shared" si="2"/>
        <v>5.6391999855755909E-3</v>
      </c>
      <c r="Q895" s="16">
        <f t="shared" si="3"/>
        <v>1.5026625071344063E-2</v>
      </c>
      <c r="R895" s="16">
        <f t="shared" si="4"/>
        <v>-4.4191085699902568E-4</v>
      </c>
      <c r="S895" s="16"/>
    </row>
    <row r="896" spans="2:19" ht="15.75" customHeight="1">
      <c r="B896" s="3" t="s">
        <v>1010</v>
      </c>
      <c r="C896" s="3">
        <v>4469.1000000000004</v>
      </c>
      <c r="D896" s="3">
        <v>4522</v>
      </c>
      <c r="E896" s="3">
        <v>4469.1000000000004</v>
      </c>
      <c r="F896" s="3">
        <v>4511.6099999999997</v>
      </c>
      <c r="G896" s="3">
        <v>4511.6099999999997</v>
      </c>
      <c r="H896" s="3">
        <v>4754840000</v>
      </c>
      <c r="I896" s="16">
        <f t="shared" si="0"/>
        <v>1.1240769260246017E-2</v>
      </c>
      <c r="J896" s="16">
        <f t="shared" si="1"/>
        <v>2.8326738535819964</v>
      </c>
      <c r="K896" s="16">
        <f>JNJ!D895</f>
        <v>-4.7316391582323094E-3</v>
      </c>
      <c r="L896" s="16">
        <f>JNJ!E895</f>
        <v>-1.1923730678745419</v>
      </c>
      <c r="M896" s="16">
        <f>CSX!D895</f>
        <v>-2.1726989264915894E-3</v>
      </c>
      <c r="N896" s="16">
        <f>CSX!E895</f>
        <v>-0.54752012947588058</v>
      </c>
      <c r="O896" s="16">
        <f>'Q6'!C908/252</f>
        <v>6.3492063492063493E-6</v>
      </c>
      <c r="P896" s="16">
        <f t="shared" si="2"/>
        <v>-4.7379883645815154E-3</v>
      </c>
      <c r="Q896" s="16">
        <f t="shared" si="3"/>
        <v>-2.1790481328407959E-3</v>
      </c>
      <c r="R896" s="16">
        <f t="shared" si="4"/>
        <v>1.1234420053896811E-2</v>
      </c>
      <c r="S896" s="16"/>
    </row>
    <row r="897" spans="2:19" ht="15.75" customHeight="1">
      <c r="B897" s="3" t="s">
        <v>1011</v>
      </c>
      <c r="C897" s="3">
        <v>4493.1000000000004</v>
      </c>
      <c r="D897" s="3">
        <v>4501.07</v>
      </c>
      <c r="E897" s="3">
        <v>4455.8100000000004</v>
      </c>
      <c r="F897" s="3">
        <v>4456.24</v>
      </c>
      <c r="G897" s="3">
        <v>4456.24</v>
      </c>
      <c r="H897" s="3">
        <v>4550670000</v>
      </c>
      <c r="I897" s="16">
        <f t="shared" si="0"/>
        <v>-1.2348713151043481E-2</v>
      </c>
      <c r="J897" s="16">
        <f t="shared" si="1"/>
        <v>-3.1118757140629572</v>
      </c>
      <c r="K897" s="16">
        <f>JNJ!D896</f>
        <v>-3.7784265472405008E-3</v>
      </c>
      <c r="L897" s="16">
        <f>JNJ!E896</f>
        <v>-0.9521634899046062</v>
      </c>
      <c r="M897" s="16">
        <f>CSX!D896</f>
        <v>-1.0660389462718908E-2</v>
      </c>
      <c r="N897" s="16">
        <f>CSX!E896</f>
        <v>-2.6864181446051649</v>
      </c>
      <c r="O897" s="16">
        <f>'Q6'!C909/252</f>
        <v>6.7460317460317468E-6</v>
      </c>
      <c r="P897" s="16">
        <f t="shared" si="2"/>
        <v>-3.7851725789865326E-3</v>
      </c>
      <c r="Q897" s="16">
        <f t="shared" si="3"/>
        <v>-1.0667135494464939E-2</v>
      </c>
      <c r="R897" s="16">
        <f t="shared" si="4"/>
        <v>-1.2355459182789512E-2</v>
      </c>
      <c r="S897" s="16"/>
    </row>
    <row r="898" spans="2:19" ht="15.75" customHeight="1">
      <c r="B898" s="3" t="s">
        <v>1012</v>
      </c>
      <c r="C898" s="3">
        <v>4469.9799999999996</v>
      </c>
      <c r="D898" s="3">
        <v>4520.58</v>
      </c>
      <c r="E898" s="3">
        <v>4465.17</v>
      </c>
      <c r="F898" s="3">
        <v>4520.16</v>
      </c>
      <c r="G898" s="3">
        <v>4520.16</v>
      </c>
      <c r="H898" s="3">
        <v>4131390000</v>
      </c>
      <c r="I898" s="16">
        <f t="shared" si="0"/>
        <v>1.4242030309045384E-2</v>
      </c>
      <c r="J898" s="16">
        <f t="shared" si="1"/>
        <v>3.5889916378794369</v>
      </c>
      <c r="K898" s="16">
        <f>JNJ!D897</f>
        <v>5.1490133461109099E-3</v>
      </c>
      <c r="L898" s="16">
        <f>JNJ!E897</f>
        <v>1.2975513632199493</v>
      </c>
      <c r="M898" s="16">
        <f>CSX!D897</f>
        <v>7.937804923302717E-3</v>
      </c>
      <c r="N898" s="16">
        <f>CSX!E897</f>
        <v>2.0003268406722845</v>
      </c>
      <c r="O898" s="16">
        <f>'Q6'!C910/252</f>
        <v>5.9523809523809525E-6</v>
      </c>
      <c r="P898" s="16">
        <f t="shared" si="2"/>
        <v>5.1430609651585291E-3</v>
      </c>
      <c r="Q898" s="16">
        <f t="shared" si="3"/>
        <v>7.9318525423503362E-3</v>
      </c>
      <c r="R898" s="16">
        <f t="shared" si="4"/>
        <v>1.4236077928093003E-2</v>
      </c>
      <c r="S898" s="16"/>
    </row>
    <row r="899" spans="2:19" ht="15.75" customHeight="1">
      <c r="B899" s="3" t="s">
        <v>1013</v>
      </c>
      <c r="C899" s="3">
        <v>4522.91</v>
      </c>
      <c r="D899" s="3">
        <v>4546.03</v>
      </c>
      <c r="E899" s="3">
        <v>4501.07</v>
      </c>
      <c r="F899" s="3">
        <v>4543.0600000000004</v>
      </c>
      <c r="G899" s="3">
        <v>4543.0600000000004</v>
      </c>
      <c r="H899" s="3">
        <v>4305020000</v>
      </c>
      <c r="I899" s="16">
        <f t="shared" si="0"/>
        <v>5.0534023741785035E-3</v>
      </c>
      <c r="J899" s="16">
        <f t="shared" si="1"/>
        <v>1.2734573982929829</v>
      </c>
      <c r="K899" s="16">
        <f>JNJ!D898</f>
        <v>9.5411188426944953E-3</v>
      </c>
      <c r="L899" s="16">
        <f>JNJ!E898</f>
        <v>2.4043619483590128</v>
      </c>
      <c r="M899" s="16">
        <f>CSX!D898</f>
        <v>6.5217153517139028E-3</v>
      </c>
      <c r="N899" s="16">
        <f>CSX!E898</f>
        <v>1.6434722686319034</v>
      </c>
      <c r="O899" s="16">
        <f>'Q6'!C911/252</f>
        <v>7.1428571428571427E-6</v>
      </c>
      <c r="P899" s="16">
        <f t="shared" si="2"/>
        <v>9.5339759855516387E-3</v>
      </c>
      <c r="Q899" s="16">
        <f t="shared" si="3"/>
        <v>6.5145724945710453E-3</v>
      </c>
      <c r="R899" s="16">
        <f t="shared" si="4"/>
        <v>5.0462595170356461E-3</v>
      </c>
      <c r="S899" s="16"/>
    </row>
    <row r="900" spans="2:19" ht="15.75" customHeight="1">
      <c r="B900" s="3" t="s">
        <v>1014</v>
      </c>
      <c r="C900" s="3">
        <v>4541.09</v>
      </c>
      <c r="D900" s="3">
        <v>4575.6499999999996</v>
      </c>
      <c r="E900" s="3">
        <v>4517.6899999999996</v>
      </c>
      <c r="F900" s="3">
        <v>4575.5200000000004</v>
      </c>
      <c r="G900" s="3">
        <v>4575.5200000000004</v>
      </c>
      <c r="H900" s="3">
        <v>4312260000</v>
      </c>
      <c r="I900" s="16">
        <f t="shared" si="0"/>
        <v>7.1195596488213336E-3</v>
      </c>
      <c r="J900" s="16">
        <f t="shared" si="1"/>
        <v>1.7941290315029761</v>
      </c>
      <c r="K900" s="16">
        <f>JNJ!D899</f>
        <v>5.1304693442015678E-3</v>
      </c>
      <c r="L900" s="16">
        <f>JNJ!E899</f>
        <v>1.292878274738795</v>
      </c>
      <c r="M900" s="16">
        <f>CSX!D899</f>
        <v>1.638720709847102E-2</v>
      </c>
      <c r="N900" s="16">
        <f>CSX!E899</f>
        <v>4.1295761888146973</v>
      </c>
      <c r="O900" s="16">
        <f>'Q6'!C912/252</f>
        <v>7.1428571428571427E-6</v>
      </c>
      <c r="P900" s="16">
        <f t="shared" si="2"/>
        <v>5.1233264870587103E-3</v>
      </c>
      <c r="Q900" s="16">
        <f t="shared" si="3"/>
        <v>1.6380064241328162E-2</v>
      </c>
      <c r="R900" s="16">
        <f t="shared" si="4"/>
        <v>7.1124167916784761E-3</v>
      </c>
      <c r="S900" s="16"/>
    </row>
    <row r="901" spans="2:19" ht="15.75" customHeight="1">
      <c r="B901" s="3" t="s">
        <v>1015</v>
      </c>
      <c r="C901" s="3">
        <v>4602.8599999999997</v>
      </c>
      <c r="D901" s="3">
        <v>4637.3</v>
      </c>
      <c r="E901" s="3">
        <v>4589.66</v>
      </c>
      <c r="F901" s="3">
        <v>4631.6000000000004</v>
      </c>
      <c r="G901" s="3">
        <v>4631.6000000000004</v>
      </c>
      <c r="H901" s="3">
        <v>5085910000</v>
      </c>
      <c r="I901" s="16">
        <f t="shared" si="0"/>
        <v>1.2182027285255538E-2</v>
      </c>
      <c r="J901" s="16">
        <f t="shared" si="1"/>
        <v>3.0698708758843956</v>
      </c>
      <c r="K901" s="16">
        <f>JNJ!D900</f>
        <v>-5.0625600996088722E-4</v>
      </c>
      <c r="L901" s="16">
        <f>JNJ!E900</f>
        <v>-0.12757651451014357</v>
      </c>
      <c r="M901" s="16">
        <f>CSX!D900</f>
        <v>3.9889501808453446E-3</v>
      </c>
      <c r="N901" s="16">
        <f>CSX!E900</f>
        <v>1.0052154455730269</v>
      </c>
      <c r="O901" s="16">
        <f>'Q6'!C913/252</f>
        <v>8.333333333333332E-6</v>
      </c>
      <c r="P901" s="16">
        <f t="shared" si="2"/>
        <v>-5.145893432942205E-4</v>
      </c>
      <c r="Q901" s="16">
        <f t="shared" si="3"/>
        <v>3.9806168475120113E-3</v>
      </c>
      <c r="R901" s="16">
        <f t="shared" si="4"/>
        <v>1.2173693951922204E-2</v>
      </c>
      <c r="S901" s="16"/>
    </row>
    <row r="902" spans="2:19" ht="15.75" customHeight="1">
      <c r="B902" s="3" t="s">
        <v>1016</v>
      </c>
      <c r="C902" s="3">
        <v>4624.2</v>
      </c>
      <c r="D902" s="3">
        <v>4627.7700000000004</v>
      </c>
      <c r="E902" s="3">
        <v>4581.32</v>
      </c>
      <c r="F902" s="3">
        <v>4602.45</v>
      </c>
      <c r="G902" s="3">
        <v>4602.45</v>
      </c>
      <c r="H902" s="3">
        <v>4385570000</v>
      </c>
      <c r="I902" s="16">
        <f t="shared" si="0"/>
        <v>-6.313610350948985E-3</v>
      </c>
      <c r="J902" s="16">
        <f t="shared" si="1"/>
        <v>-1.5910298084391443</v>
      </c>
      <c r="K902" s="16">
        <f>JNJ!D901</f>
        <v>1.035453868190957E-2</v>
      </c>
      <c r="L902" s="16">
        <f>JNJ!E901</f>
        <v>2.6093437478412116</v>
      </c>
      <c r="M902" s="16">
        <f>CSX!D901</f>
        <v>3.179548813328866E-3</v>
      </c>
      <c r="N902" s="16">
        <f>CSX!E901</f>
        <v>0.80124630095887428</v>
      </c>
      <c r="O902" s="16">
        <f>'Q6'!C914/252</f>
        <v>8.333333333333332E-6</v>
      </c>
      <c r="P902" s="16">
        <f t="shared" si="2"/>
        <v>1.0346205348576236E-2</v>
      </c>
      <c r="Q902" s="16">
        <f t="shared" si="3"/>
        <v>3.1712154799955327E-3</v>
      </c>
      <c r="R902" s="16">
        <f t="shared" si="4"/>
        <v>-6.3219436842823183E-3</v>
      </c>
      <c r="S902" s="16"/>
    </row>
    <row r="903" spans="2:19" ht="15.75" customHeight="1">
      <c r="B903" s="3" t="s">
        <v>1017</v>
      </c>
      <c r="C903" s="3">
        <v>4599.0200000000004</v>
      </c>
      <c r="D903" s="3">
        <v>4603.07</v>
      </c>
      <c r="E903" s="3">
        <v>4530.41</v>
      </c>
      <c r="F903" s="3">
        <v>4530.41</v>
      </c>
      <c r="G903" s="3">
        <v>4530.41</v>
      </c>
      <c r="H903" s="3">
        <v>4823020000</v>
      </c>
      <c r="I903" s="16">
        <f t="shared" si="0"/>
        <v>-1.577632727939729E-2</v>
      </c>
      <c r="J903" s="16">
        <f t="shared" si="1"/>
        <v>-3.9756344744081171</v>
      </c>
      <c r="K903" s="16">
        <f>JNJ!D902</f>
        <v>-1.3228005373917513E-2</v>
      </c>
      <c r="L903" s="16">
        <f>JNJ!E902</f>
        <v>-3.333457354227213</v>
      </c>
      <c r="M903" s="16">
        <f>CSX!D902</f>
        <v>-9.3023686964556155E-3</v>
      </c>
      <c r="N903" s="16">
        <f>CSX!E902</f>
        <v>-2.3441969115068151</v>
      </c>
      <c r="O903" s="16">
        <f>'Q6'!C915/252</f>
        <v>7.9365079365079362E-6</v>
      </c>
      <c r="P903" s="16">
        <f t="shared" si="2"/>
        <v>-1.323594188185402E-2</v>
      </c>
      <c r="Q903" s="16">
        <f t="shared" si="3"/>
        <v>-9.3103052043921226E-3</v>
      </c>
      <c r="R903" s="16">
        <f t="shared" si="4"/>
        <v>-1.5784263787333799E-2</v>
      </c>
      <c r="S903" s="16"/>
    </row>
    <row r="904" spans="2:19" ht="15.75" customHeight="1">
      <c r="B904" s="3" t="s">
        <v>1018</v>
      </c>
      <c r="C904" s="3">
        <v>4540.32</v>
      </c>
      <c r="D904" s="3">
        <v>4548.7</v>
      </c>
      <c r="E904" s="3">
        <v>4507.57</v>
      </c>
      <c r="F904" s="3">
        <v>4545.8599999999997</v>
      </c>
      <c r="G904" s="3">
        <v>4545.8599999999997</v>
      </c>
      <c r="H904" s="3">
        <v>4562940000</v>
      </c>
      <c r="I904" s="16">
        <f t="shared" si="0"/>
        <v>3.4044855260572872E-3</v>
      </c>
      <c r="J904" s="16">
        <f t="shared" si="1"/>
        <v>0.85793035256643635</v>
      </c>
      <c r="K904" s="16">
        <f>JNJ!D903</f>
        <v>5.4020823850459291E-3</v>
      </c>
      <c r="L904" s="16">
        <f>JNJ!E903</f>
        <v>1.3613247610315742</v>
      </c>
      <c r="M904" s="16">
        <f>CSX!D903</f>
        <v>-5.3192424381346144E-2</v>
      </c>
      <c r="N904" s="16">
        <f>CSX!E903</f>
        <v>-13.404490944099228</v>
      </c>
      <c r="O904" s="16">
        <f>'Q6'!C916/252</f>
        <v>8.7301587301587313E-6</v>
      </c>
      <c r="P904" s="16">
        <f t="shared" si="2"/>
        <v>5.3933522263157705E-3</v>
      </c>
      <c r="Q904" s="16">
        <f t="shared" si="3"/>
        <v>-5.3201154540076304E-2</v>
      </c>
      <c r="R904" s="16">
        <f t="shared" si="4"/>
        <v>3.3957553673271287E-3</v>
      </c>
      <c r="S904" s="16"/>
    </row>
    <row r="905" spans="2:19" ht="15.75" customHeight="1">
      <c r="B905" s="3" t="s">
        <v>1019</v>
      </c>
      <c r="C905" s="3">
        <v>4547.97</v>
      </c>
      <c r="D905" s="3">
        <v>4583.5</v>
      </c>
      <c r="E905" s="3">
        <v>4539.21</v>
      </c>
      <c r="F905" s="3">
        <v>4582.6400000000003</v>
      </c>
      <c r="G905" s="3">
        <v>4582.6400000000003</v>
      </c>
      <c r="H905" s="3">
        <v>4547350000</v>
      </c>
      <c r="I905" s="16">
        <f t="shared" si="0"/>
        <v>8.0583226226329796E-3</v>
      </c>
      <c r="J905" s="16">
        <f t="shared" si="1"/>
        <v>2.030697300903511</v>
      </c>
      <c r="K905" s="16">
        <f>JNJ!D904</f>
        <v>-9.6996194500053572E-3</v>
      </c>
      <c r="L905" s="16">
        <f>JNJ!E904</f>
        <v>-2.4443041014013502</v>
      </c>
      <c r="M905" s="16">
        <f>CSX!D904</f>
        <v>2.8122783178600053E-3</v>
      </c>
      <c r="N905" s="16">
        <f>CSX!E904</f>
        <v>0.70869413610072129</v>
      </c>
      <c r="O905" s="16">
        <f>'Q6'!C917/252</f>
        <v>8.333333333333332E-6</v>
      </c>
      <c r="P905" s="16">
        <f t="shared" si="2"/>
        <v>-9.7079527833386914E-3</v>
      </c>
      <c r="Q905" s="16">
        <f t="shared" si="3"/>
        <v>2.803944984526672E-3</v>
      </c>
      <c r="R905" s="16">
        <f t="shared" si="4"/>
        <v>8.0499892892996455E-3</v>
      </c>
      <c r="S905" s="16"/>
    </row>
    <row r="906" spans="2:19" ht="15.75" customHeight="1">
      <c r="B906" s="3" t="s">
        <v>1020</v>
      </c>
      <c r="C906" s="3">
        <v>4572.45</v>
      </c>
      <c r="D906" s="3">
        <v>4593.45</v>
      </c>
      <c r="E906" s="3">
        <v>4514.17</v>
      </c>
      <c r="F906" s="3">
        <v>4525.12</v>
      </c>
      <c r="G906" s="3">
        <v>4525.12</v>
      </c>
      <c r="H906" s="3">
        <v>4800620000</v>
      </c>
      <c r="I906" s="16">
        <f t="shared" si="0"/>
        <v>-1.2631155137050305E-2</v>
      </c>
      <c r="J906" s="16">
        <f t="shared" si="1"/>
        <v>-3.183051094536677</v>
      </c>
      <c r="K906" s="16">
        <f>JNJ!D905</f>
        <v>6.4393966379946363E-3</v>
      </c>
      <c r="L906" s="16">
        <f>JNJ!E905</f>
        <v>1.6227279527746483</v>
      </c>
      <c r="M906" s="16">
        <f>CSX!D905</f>
        <v>-9.5937167032778808E-3</v>
      </c>
      <c r="N906" s="16">
        <f>CSX!E905</f>
        <v>-2.4176166092260258</v>
      </c>
      <c r="O906" s="16">
        <f>'Q6'!C918/252</f>
        <v>1.0317460317460317E-5</v>
      </c>
      <c r="P906" s="16">
        <f t="shared" si="2"/>
        <v>6.4290791776771758E-3</v>
      </c>
      <c r="Q906" s="16">
        <f t="shared" si="3"/>
        <v>-9.6040341635953413E-3</v>
      </c>
      <c r="R906" s="16">
        <f t="shared" si="4"/>
        <v>-1.2641472597367765E-2</v>
      </c>
      <c r="S906" s="16"/>
    </row>
    <row r="907" spans="2:19" ht="15.75" customHeight="1">
      <c r="B907" s="3" t="s">
        <v>1021</v>
      </c>
      <c r="C907" s="3">
        <v>4494.17</v>
      </c>
      <c r="D907" s="3">
        <v>4503.9399999999996</v>
      </c>
      <c r="E907" s="3">
        <v>4450.04</v>
      </c>
      <c r="F907" s="3">
        <v>4481.1499999999996</v>
      </c>
      <c r="G907" s="3">
        <v>4481.1499999999996</v>
      </c>
      <c r="H907" s="3">
        <v>4986830000</v>
      </c>
      <c r="I907" s="16">
        <f t="shared" si="0"/>
        <v>-9.7643862227005471E-3</v>
      </c>
      <c r="J907" s="16">
        <f t="shared" si="1"/>
        <v>-2.4606253281205377</v>
      </c>
      <c r="K907" s="16">
        <f>JNJ!D906</f>
        <v>2.5679416012629269E-2</v>
      </c>
      <c r="L907" s="16">
        <f>JNJ!E906</f>
        <v>6.471212835182576</v>
      </c>
      <c r="M907" s="16">
        <f>CSX!D906</f>
        <v>-1.7158211255091069E-2</v>
      </c>
      <c r="N907" s="16">
        <f>CSX!E906</f>
        <v>-4.3238692362829498</v>
      </c>
      <c r="O907" s="16">
        <f>'Q6'!C919/252</f>
        <v>1.4682539682539683E-5</v>
      </c>
      <c r="P907" s="16">
        <f t="shared" si="2"/>
        <v>2.5664733472946729E-2</v>
      </c>
      <c r="Q907" s="16">
        <f t="shared" si="3"/>
        <v>-1.717289379477361E-2</v>
      </c>
      <c r="R907" s="16">
        <f t="shared" si="4"/>
        <v>-9.7790687623830874E-3</v>
      </c>
      <c r="S907" s="16"/>
    </row>
    <row r="908" spans="2:19" ht="15.75" customHeight="1">
      <c r="B908" s="3" t="s">
        <v>1022</v>
      </c>
      <c r="C908" s="3">
        <v>4474.6499999999996</v>
      </c>
      <c r="D908" s="3">
        <v>4521.16</v>
      </c>
      <c r="E908" s="3">
        <v>4450.3</v>
      </c>
      <c r="F908" s="3">
        <v>4500.21</v>
      </c>
      <c r="G908" s="3">
        <v>4500.21</v>
      </c>
      <c r="H908" s="3">
        <v>4821490000</v>
      </c>
      <c r="I908" s="16">
        <f t="shared" si="0"/>
        <v>4.2443524395117957E-3</v>
      </c>
      <c r="J908" s="16">
        <f t="shared" si="1"/>
        <v>1.0695768147569724</v>
      </c>
      <c r="K908" s="16">
        <f>JNJ!D907</f>
        <v>-2.5826492896338792E-3</v>
      </c>
      <c r="L908" s="16">
        <f>JNJ!E907</f>
        <v>-0.6508276209877375</v>
      </c>
      <c r="M908" s="16">
        <f>CSX!D907</f>
        <v>2.0170725139952435E-3</v>
      </c>
      <c r="N908" s="16">
        <f>CSX!E907</f>
        <v>0.50830227352680135</v>
      </c>
      <c r="O908" s="16">
        <f>'Q6'!C920/252</f>
        <v>1.5079365079365079E-5</v>
      </c>
      <c r="P908" s="16">
        <f t="shared" si="2"/>
        <v>-2.5977286547132442E-3</v>
      </c>
      <c r="Q908" s="16">
        <f t="shared" si="3"/>
        <v>2.0019931489158784E-3</v>
      </c>
      <c r="R908" s="16">
        <f t="shared" si="4"/>
        <v>4.2292730744324302E-3</v>
      </c>
      <c r="S908" s="16"/>
    </row>
    <row r="909" spans="2:19" ht="15.75" customHeight="1">
      <c r="B909" s="3" t="s">
        <v>1023</v>
      </c>
      <c r="C909" s="3">
        <v>4494.1499999999996</v>
      </c>
      <c r="D909" s="3">
        <v>4520.41</v>
      </c>
      <c r="E909" s="3">
        <v>4474.6000000000004</v>
      </c>
      <c r="F909" s="3">
        <v>4488.28</v>
      </c>
      <c r="G909" s="3">
        <v>4488.28</v>
      </c>
      <c r="H909" s="3">
        <v>4083200000</v>
      </c>
      <c r="I909" s="16">
        <f t="shared" si="0"/>
        <v>-2.6545074879774648E-3</v>
      </c>
      <c r="J909" s="16">
        <f t="shared" si="1"/>
        <v>-0.66893588697032114</v>
      </c>
      <c r="K909" s="16">
        <f>JNJ!D908</f>
        <v>1.9788591469845217E-3</v>
      </c>
      <c r="L909" s="16">
        <f>JNJ!E908</f>
        <v>0.49867250504009947</v>
      </c>
      <c r="M909" s="16">
        <f>CSX!D908</f>
        <v>-1.1871862356444574E-2</v>
      </c>
      <c r="N909" s="16">
        <f>CSX!E908</f>
        <v>-2.9917093138240327</v>
      </c>
      <c r="O909" s="16">
        <f>'Q6'!C921/252</f>
        <v>1.4682539682539683E-5</v>
      </c>
      <c r="P909" s="16">
        <f t="shared" si="2"/>
        <v>1.9641766073019819E-3</v>
      </c>
      <c r="Q909" s="16">
        <f t="shared" si="3"/>
        <v>-1.1886544896127114E-2</v>
      </c>
      <c r="R909" s="16">
        <f t="shared" si="4"/>
        <v>-2.6691900276600046E-3</v>
      </c>
      <c r="S909" s="16"/>
    </row>
    <row r="910" spans="2:19" ht="15.75" customHeight="1">
      <c r="B910" s="3" t="s">
        <v>1024</v>
      </c>
      <c r="C910" s="3">
        <v>4462.6400000000003</v>
      </c>
      <c r="D910" s="3">
        <v>4464.3500000000004</v>
      </c>
      <c r="E910" s="3">
        <v>4408.38</v>
      </c>
      <c r="F910" s="3">
        <v>4412.53</v>
      </c>
      <c r="G910" s="3">
        <v>4412.53</v>
      </c>
      <c r="H910" s="3">
        <v>4266290000</v>
      </c>
      <c r="I910" s="16">
        <f t="shared" si="0"/>
        <v>-1.7021333762949849E-2</v>
      </c>
      <c r="J910" s="16">
        <f t="shared" si="1"/>
        <v>-4.2893761082633617</v>
      </c>
      <c r="K910" s="16">
        <f>JNJ!D909</f>
        <v>-1.2598275323334964E-2</v>
      </c>
      <c r="L910" s="16">
        <f>JNJ!E909</f>
        <v>-3.1747653814804107</v>
      </c>
      <c r="M910" s="16">
        <f>CSX!D909</f>
        <v>-2.6252079806870238E-3</v>
      </c>
      <c r="N910" s="16">
        <f>CSX!E909</f>
        <v>-0.66155241113313001</v>
      </c>
      <c r="O910" s="16">
        <f>'Q6'!C922/252</f>
        <v>1.3888888888888888E-5</v>
      </c>
      <c r="P910" s="16">
        <f t="shared" si="2"/>
        <v>-1.2612164212223853E-2</v>
      </c>
      <c r="Q910" s="16">
        <f t="shared" si="3"/>
        <v>-2.6390968695759126E-3</v>
      </c>
      <c r="R910" s="16">
        <f t="shared" si="4"/>
        <v>-1.7035222651838738E-2</v>
      </c>
      <c r="S910" s="16"/>
    </row>
    <row r="911" spans="2:19" ht="15.75" customHeight="1">
      <c r="B911" s="3" t="s">
        <v>1025</v>
      </c>
      <c r="C911" s="3">
        <v>4437.59</v>
      </c>
      <c r="D911" s="3">
        <v>4471</v>
      </c>
      <c r="E911" s="3">
        <v>4381.34</v>
      </c>
      <c r="F911" s="3">
        <v>4397.45</v>
      </c>
      <c r="G911" s="3">
        <v>4397.45</v>
      </c>
      <c r="H911" s="3">
        <v>4152090000</v>
      </c>
      <c r="I911" s="16">
        <f t="shared" si="0"/>
        <v>-3.4233936348681705E-3</v>
      </c>
      <c r="J911" s="16">
        <f t="shared" si="1"/>
        <v>-0.86269519598677891</v>
      </c>
      <c r="K911" s="16">
        <f>JNJ!D910</f>
        <v>3.3352996047507767E-4</v>
      </c>
      <c r="L911" s="16">
        <f>JNJ!E910</f>
        <v>8.4049550039719576E-2</v>
      </c>
      <c r="M911" s="16">
        <f>CSX!D910</f>
        <v>4.9526349863435962E-3</v>
      </c>
      <c r="N911" s="16">
        <f>CSX!E910</f>
        <v>1.2480640165585863</v>
      </c>
      <c r="O911" s="16">
        <f>'Q6'!C923/252</f>
        <v>1.9841269841269841E-5</v>
      </c>
      <c r="P911" s="16">
        <f t="shared" si="2"/>
        <v>3.1368869063380786E-4</v>
      </c>
      <c r="Q911" s="16">
        <f t="shared" si="3"/>
        <v>4.9327937165023266E-3</v>
      </c>
      <c r="R911" s="16">
        <f t="shared" si="4"/>
        <v>-3.4432349047094405E-3</v>
      </c>
      <c r="S911" s="16"/>
    </row>
    <row r="912" spans="2:19" ht="15.75" customHeight="1">
      <c r="B912" s="3" t="s">
        <v>1026</v>
      </c>
      <c r="C912" s="3">
        <v>4394.3</v>
      </c>
      <c r="D912" s="3">
        <v>4453.92</v>
      </c>
      <c r="E912" s="3">
        <v>4392.7</v>
      </c>
      <c r="F912" s="3">
        <v>4446.59</v>
      </c>
      <c r="G912" s="3">
        <v>4446.59</v>
      </c>
      <c r="H912" s="3">
        <v>3828150000</v>
      </c>
      <c r="I912" s="16">
        <f t="shared" si="0"/>
        <v>1.1112682823133003E-2</v>
      </c>
      <c r="J912" s="16">
        <f t="shared" si="1"/>
        <v>2.8003960714295166</v>
      </c>
      <c r="K912" s="16">
        <f>JNJ!D911</f>
        <v>4.2158584897069818E-3</v>
      </c>
      <c r="L912" s="16">
        <f>JNJ!E911</f>
        <v>1.0623963394061595</v>
      </c>
      <c r="M912" s="16">
        <f>CSX!D911</f>
        <v>1.3852730833577577E-2</v>
      </c>
      <c r="N912" s="16">
        <f>CSX!E911</f>
        <v>3.4908881700615493</v>
      </c>
      <c r="O912" s="16">
        <f>'Q6'!C924/252</f>
        <v>1.8253968253968254E-5</v>
      </c>
      <c r="P912" s="16">
        <f t="shared" si="2"/>
        <v>4.1976045214530133E-3</v>
      </c>
      <c r="Q912" s="16">
        <f t="shared" si="3"/>
        <v>1.383447686532361E-2</v>
      </c>
      <c r="R912" s="16">
        <f t="shared" si="4"/>
        <v>1.1094428854879036E-2</v>
      </c>
      <c r="S912" s="16"/>
    </row>
    <row r="913" spans="2:19" ht="15.75" customHeight="1">
      <c r="B913" s="3" t="s">
        <v>1027</v>
      </c>
      <c r="C913" s="3">
        <v>4449.12</v>
      </c>
      <c r="D913" s="3">
        <v>4460.46</v>
      </c>
      <c r="E913" s="3">
        <v>4390.7700000000004</v>
      </c>
      <c r="F913" s="3">
        <v>4392.59</v>
      </c>
      <c r="G913" s="3">
        <v>4392.59</v>
      </c>
      <c r="H913" s="3">
        <v>4083090000</v>
      </c>
      <c r="I913" s="16">
        <f t="shared" si="0"/>
        <v>-1.2218479951525796E-2</v>
      </c>
      <c r="J913" s="16">
        <f t="shared" si="1"/>
        <v>-3.0790569477845007</v>
      </c>
      <c r="K913" s="16">
        <f>JNJ!D912</f>
        <v>-4.2158584897071067E-3</v>
      </c>
      <c r="L913" s="16">
        <f>JNJ!E912</f>
        <v>-1.0623963394061908</v>
      </c>
      <c r="M913" s="16">
        <f>CSX!D912</f>
        <v>4.8609422385394513E-3</v>
      </c>
      <c r="N913" s="16">
        <f>CSX!E912</f>
        <v>1.2249574441119417</v>
      </c>
      <c r="O913" s="16">
        <f>'Q6'!C925/252</f>
        <v>1.5873015873015872E-5</v>
      </c>
      <c r="P913" s="16">
        <f t="shared" si="2"/>
        <v>-4.2317315055801228E-3</v>
      </c>
      <c r="Q913" s="16">
        <f t="shared" si="3"/>
        <v>4.8450692226664352E-3</v>
      </c>
      <c r="R913" s="16">
        <f t="shared" si="4"/>
        <v>-1.2234352967398813E-2</v>
      </c>
      <c r="S913" s="16"/>
    </row>
    <row r="914" spans="2:19" ht="15.75" customHeight="1">
      <c r="B914" s="3" t="s">
        <v>1028</v>
      </c>
      <c r="C914" s="3">
        <v>4385.63</v>
      </c>
      <c r="D914" s="3">
        <v>4410.3100000000004</v>
      </c>
      <c r="E914" s="3">
        <v>4370.3</v>
      </c>
      <c r="F914" s="3">
        <v>4391.6899999999996</v>
      </c>
      <c r="G914" s="3">
        <v>4391.6899999999996</v>
      </c>
      <c r="H914" s="3">
        <v>3910490000</v>
      </c>
      <c r="I914" s="16">
        <f t="shared" si="0"/>
        <v>-2.0491150171664794E-4</v>
      </c>
      <c r="J914" s="16">
        <f t="shared" si="1"/>
        <v>-5.1637698432595282E-2</v>
      </c>
      <c r="K914" s="16">
        <f>JNJ!D913</f>
        <v>-1.2529473132291215E-2</v>
      </c>
      <c r="L914" s="16">
        <f>JNJ!E913</f>
        <v>-3.1574272293373862</v>
      </c>
      <c r="M914" s="16">
        <f>CSX!D913</f>
        <v>-8.8815631587977374E-3</v>
      </c>
      <c r="N914" s="16">
        <f>CSX!E913</f>
        <v>-2.2381539160170298</v>
      </c>
      <c r="O914" s="16">
        <f>'Q6'!C926/252</f>
        <v>1.5079365079365079E-5</v>
      </c>
      <c r="P914" s="16">
        <f t="shared" si="2"/>
        <v>-1.2544552497370581E-2</v>
      </c>
      <c r="Q914" s="16">
        <f t="shared" si="3"/>
        <v>-8.8966425238771029E-3</v>
      </c>
      <c r="R914" s="16">
        <f t="shared" si="4"/>
        <v>-2.1999086679601302E-4</v>
      </c>
      <c r="S914" s="16"/>
    </row>
    <row r="915" spans="2:19" ht="15.75" customHeight="1">
      <c r="B915" s="3" t="s">
        <v>1029</v>
      </c>
      <c r="C915" s="3">
        <v>4390.63</v>
      </c>
      <c r="D915" s="3">
        <v>4471.03</v>
      </c>
      <c r="E915" s="3">
        <v>4390.63</v>
      </c>
      <c r="F915" s="3">
        <v>4462.21</v>
      </c>
      <c r="G915" s="3">
        <v>4462.21</v>
      </c>
      <c r="H915" s="3">
        <v>4108120000</v>
      </c>
      <c r="I915" s="16">
        <f t="shared" si="0"/>
        <v>1.5930040161497565E-2</v>
      </c>
      <c r="J915" s="16">
        <f t="shared" si="1"/>
        <v>4.0143701206973867</v>
      </c>
      <c r="K915" s="16">
        <f>JNJ!D914</f>
        <v>3.0051547873266683E-2</v>
      </c>
      <c r="L915" s="16">
        <f>JNJ!E914</f>
        <v>7.5729900640632044</v>
      </c>
      <c r="M915" s="16">
        <f>CSX!D914</f>
        <v>1.5420319744777131E-2</v>
      </c>
      <c r="N915" s="16">
        <f>CSX!E914</f>
        <v>3.8859205756838371</v>
      </c>
      <c r="O915" s="16">
        <f>'Q6'!C927/252</f>
        <v>1.4682539682539683E-5</v>
      </c>
      <c r="P915" s="16">
        <f t="shared" si="2"/>
        <v>3.0036865333584142E-2</v>
      </c>
      <c r="Q915" s="16">
        <f t="shared" si="3"/>
        <v>1.540563720509459E-2</v>
      </c>
      <c r="R915" s="16">
        <f t="shared" si="4"/>
        <v>1.5915357621815025E-2</v>
      </c>
      <c r="S915" s="16"/>
    </row>
    <row r="916" spans="2:19" ht="15.75" customHeight="1">
      <c r="B916" s="3" t="s">
        <v>1030</v>
      </c>
      <c r="C916" s="3">
        <v>4472.26</v>
      </c>
      <c r="D916" s="3">
        <v>4488.29</v>
      </c>
      <c r="E916" s="3">
        <v>4448.76</v>
      </c>
      <c r="F916" s="3">
        <v>4459.45</v>
      </c>
      <c r="G916" s="3">
        <v>4459.45</v>
      </c>
      <c r="H916" s="3">
        <v>4290450000</v>
      </c>
      <c r="I916" s="16">
        <f t="shared" si="0"/>
        <v>-6.1871895769334236E-4</v>
      </c>
      <c r="J916" s="16">
        <f t="shared" si="1"/>
        <v>-0.15591717733872226</v>
      </c>
      <c r="K916" s="16">
        <f>JNJ!D915</f>
        <v>4.4146550684603632E-3</v>
      </c>
      <c r="L916" s="16">
        <f>JNJ!E915</f>
        <v>1.1124930772520116</v>
      </c>
      <c r="M916" s="16">
        <f>CSX!D915</f>
        <v>2.8330733166279673E-4</v>
      </c>
      <c r="N916" s="16">
        <f>CSX!E915</f>
        <v>7.1393447579024771E-2</v>
      </c>
      <c r="O916" s="16">
        <f>'Q6'!C928/252</f>
        <v>1.4682539682539683E-5</v>
      </c>
      <c r="P916" s="16">
        <f t="shared" si="2"/>
        <v>4.3999725287778239E-3</v>
      </c>
      <c r="Q916" s="16">
        <f t="shared" si="3"/>
        <v>2.6862479198025706E-4</v>
      </c>
      <c r="R916" s="16">
        <f t="shared" si="4"/>
        <v>-6.3340149737588203E-4</v>
      </c>
      <c r="S916" s="16"/>
    </row>
    <row r="917" spans="2:19" ht="15.75" customHeight="1">
      <c r="B917" s="3" t="s">
        <v>1031</v>
      </c>
      <c r="C917" s="3">
        <v>4489.17</v>
      </c>
      <c r="D917" s="3">
        <v>4512.9399999999996</v>
      </c>
      <c r="E917" s="3">
        <v>4384.47</v>
      </c>
      <c r="F917" s="3">
        <v>4393.66</v>
      </c>
      <c r="G917" s="3">
        <v>4393.66</v>
      </c>
      <c r="H917" s="3">
        <v>4636890000</v>
      </c>
      <c r="I917" s="16">
        <f t="shared" si="0"/>
        <v>-1.4862847316476122E-2</v>
      </c>
      <c r="J917" s="16">
        <f t="shared" si="1"/>
        <v>-3.7454375237519826</v>
      </c>
      <c r="K917" s="16">
        <f>JNJ!D916</f>
        <v>-2.8863482409580339E-3</v>
      </c>
      <c r="L917" s="16">
        <f>JNJ!E916</f>
        <v>-0.7273597567214245</v>
      </c>
      <c r="M917" s="16">
        <f>CSX!D916</f>
        <v>2.7934512012374665E-2</v>
      </c>
      <c r="N917" s="16">
        <f>CSX!E916</f>
        <v>7.0394970271184159</v>
      </c>
      <c r="O917" s="16">
        <f>'Q6'!C929/252</f>
        <v>1.4682539682539683E-5</v>
      </c>
      <c r="P917" s="16">
        <f t="shared" si="2"/>
        <v>-2.9010307806405736E-3</v>
      </c>
      <c r="Q917" s="16">
        <f t="shared" si="3"/>
        <v>2.7919829472692125E-2</v>
      </c>
      <c r="R917" s="16">
        <f t="shared" si="4"/>
        <v>-1.4877529856158662E-2</v>
      </c>
      <c r="S917" s="16"/>
    </row>
    <row r="918" spans="2:19" ht="15.75" customHeight="1">
      <c r="B918" s="3" t="s">
        <v>1032</v>
      </c>
      <c r="C918" s="3">
        <v>4385.83</v>
      </c>
      <c r="D918" s="3">
        <v>4385.83</v>
      </c>
      <c r="E918" s="3">
        <v>4267.62</v>
      </c>
      <c r="F918" s="3">
        <v>4271.78</v>
      </c>
      <c r="G918" s="3">
        <v>4271.78</v>
      </c>
      <c r="H918" s="3">
        <v>4651940000</v>
      </c>
      <c r="I918" s="16">
        <f t="shared" si="0"/>
        <v>-2.813199052103028E-2</v>
      </c>
      <c r="J918" s="16">
        <f t="shared" si="1"/>
        <v>-7.0892616112996309</v>
      </c>
      <c r="K918" s="16">
        <f>JNJ!D917</f>
        <v>-9.9753995379550358E-3</v>
      </c>
      <c r="L918" s="16">
        <f>JNJ!E917</f>
        <v>-2.5138006835646691</v>
      </c>
      <c r="M918" s="16">
        <f>CSX!D917</f>
        <v>-5.0278578922457656E-2</v>
      </c>
      <c r="N918" s="16">
        <f>CSX!E917</f>
        <v>-12.67020188845933</v>
      </c>
      <c r="O918" s="16">
        <f>'Q6'!C930/252</f>
        <v>1.6269841269841268E-5</v>
      </c>
      <c r="P918" s="16">
        <f t="shared" si="2"/>
        <v>-9.9916693792248771E-3</v>
      </c>
      <c r="Q918" s="16">
        <f t="shared" si="3"/>
        <v>-5.0294848763727494E-2</v>
      </c>
      <c r="R918" s="16">
        <f t="shared" si="4"/>
        <v>-2.8148260362300122E-2</v>
      </c>
      <c r="S918" s="16"/>
    </row>
    <row r="919" spans="2:19" ht="15.75" customHeight="1">
      <c r="B919" s="3" t="s">
        <v>1033</v>
      </c>
      <c r="C919" s="3">
        <v>4255.34</v>
      </c>
      <c r="D919" s="3">
        <v>4299.0200000000004</v>
      </c>
      <c r="E919" s="3">
        <v>4200.82</v>
      </c>
      <c r="F919" s="3">
        <v>4296.12</v>
      </c>
      <c r="G919" s="3">
        <v>4296.12</v>
      </c>
      <c r="H919" s="3">
        <v>5240040000</v>
      </c>
      <c r="I919" s="16">
        <f t="shared" si="0"/>
        <v>5.6816875728607956E-3</v>
      </c>
      <c r="J919" s="16">
        <f t="shared" si="1"/>
        <v>1.4317852683609205</v>
      </c>
      <c r="K919" s="16">
        <f>JNJ!D918</f>
        <v>2.4324371428454485E-2</v>
      </c>
      <c r="L919" s="16">
        <f>JNJ!E918</f>
        <v>6.1297415999705303</v>
      </c>
      <c r="M919" s="16">
        <f>CSX!D918</f>
        <v>3.4701922557784648E-3</v>
      </c>
      <c r="N919" s="16">
        <f>CSX!E918</f>
        <v>0.87448844845617313</v>
      </c>
      <c r="O919" s="16">
        <f>'Q6'!C931/252</f>
        <v>1.9047619047619046E-5</v>
      </c>
      <c r="P919" s="16">
        <f t="shared" si="2"/>
        <v>2.4305323809406865E-2</v>
      </c>
      <c r="Q919" s="16">
        <f t="shared" si="3"/>
        <v>3.4511446367308457E-3</v>
      </c>
      <c r="R919" s="16">
        <f t="shared" si="4"/>
        <v>5.6626399538131766E-3</v>
      </c>
      <c r="S919" s="16"/>
    </row>
    <row r="920" spans="2:19" ht="15.75" customHeight="1">
      <c r="B920" s="3" t="s">
        <v>1034</v>
      </c>
      <c r="C920" s="3">
        <v>4278.1400000000003</v>
      </c>
      <c r="D920" s="3">
        <v>4278.1400000000003</v>
      </c>
      <c r="E920" s="3">
        <v>4175.04</v>
      </c>
      <c r="F920" s="3">
        <v>4175.2</v>
      </c>
      <c r="G920" s="3">
        <v>4175.2</v>
      </c>
      <c r="H920" s="3">
        <v>4689970000</v>
      </c>
      <c r="I920" s="16">
        <f t="shared" si="0"/>
        <v>-2.8550028430273121E-2</v>
      </c>
      <c r="J920" s="16">
        <f t="shared" si="1"/>
        <v>-7.1946071644288265</v>
      </c>
      <c r="K920" s="16">
        <f>JNJ!D919</f>
        <v>-7.1758768167346854E-3</v>
      </c>
      <c r="L920" s="16">
        <f>JNJ!E919</f>
        <v>-1.8083209578171406</v>
      </c>
      <c r="M920" s="16">
        <f>CSX!D919</f>
        <v>-1.5418646233818384E-2</v>
      </c>
      <c r="N920" s="16">
        <f>CSX!E919</f>
        <v>-3.8854988509222328</v>
      </c>
      <c r="O920" s="16">
        <f>'Q6'!C932/252</f>
        <v>1.9444444444444445E-5</v>
      </c>
      <c r="P920" s="16">
        <f t="shared" si="2"/>
        <v>-7.1953212611791297E-3</v>
      </c>
      <c r="Q920" s="16">
        <f t="shared" si="3"/>
        <v>-1.5438090678262829E-2</v>
      </c>
      <c r="R920" s="16">
        <f t="shared" si="4"/>
        <v>-2.8569472874717564E-2</v>
      </c>
      <c r="S920" s="16"/>
    </row>
    <row r="921" spans="2:19" ht="15.75" customHeight="1">
      <c r="B921" s="3" t="s">
        <v>1035</v>
      </c>
      <c r="C921" s="3">
        <v>4186.5200000000004</v>
      </c>
      <c r="D921" s="3">
        <v>4240.71</v>
      </c>
      <c r="E921" s="3">
        <v>4162.8999999999996</v>
      </c>
      <c r="F921" s="3">
        <v>4183.96</v>
      </c>
      <c r="G921" s="3">
        <v>4183.96</v>
      </c>
      <c r="H921" s="3">
        <v>4769680000</v>
      </c>
      <c r="I921" s="16">
        <f t="shared" si="0"/>
        <v>2.0959051404105173E-3</v>
      </c>
      <c r="J921" s="16">
        <f t="shared" si="1"/>
        <v>0.52816809538345033</v>
      </c>
      <c r="K921" s="16">
        <f>JNJ!D920</f>
        <v>-1.4068601478807544E-2</v>
      </c>
      <c r="L921" s="16">
        <f>JNJ!E920</f>
        <v>-3.5452875726595012</v>
      </c>
      <c r="M921" s="16">
        <f>CSX!D920</f>
        <v>1.0788874315761837E-2</v>
      </c>
      <c r="N921" s="16">
        <f>CSX!E920</f>
        <v>2.7187963275719831</v>
      </c>
      <c r="O921" s="16">
        <f>'Q6'!C933/252</f>
        <v>1.9444444444444445E-5</v>
      </c>
      <c r="P921" s="16">
        <f t="shared" si="2"/>
        <v>-1.4088045923251989E-2</v>
      </c>
      <c r="Q921" s="16">
        <f t="shared" si="3"/>
        <v>1.0769429871317392E-2</v>
      </c>
      <c r="R921" s="16">
        <f t="shared" si="4"/>
        <v>2.076460695966073E-3</v>
      </c>
      <c r="S921" s="16"/>
    </row>
    <row r="922" spans="2:19" ht="15.75" customHeight="1">
      <c r="B922" s="3" t="s">
        <v>1036</v>
      </c>
      <c r="C922" s="3">
        <v>4222.58</v>
      </c>
      <c r="D922" s="3">
        <v>4308.45</v>
      </c>
      <c r="E922" s="3">
        <v>4188.63</v>
      </c>
      <c r="F922" s="3">
        <v>4287.5</v>
      </c>
      <c r="G922" s="3">
        <v>4287.5</v>
      </c>
      <c r="H922" s="3">
        <v>4854180000</v>
      </c>
      <c r="I922" s="16">
        <f t="shared" si="0"/>
        <v>2.444564600458133E-2</v>
      </c>
      <c r="J922" s="16">
        <f t="shared" si="1"/>
        <v>6.1603027931544947</v>
      </c>
      <c r="K922" s="16">
        <f>JNJ!D921</f>
        <v>7.4408669775557672E-3</v>
      </c>
      <c r="L922" s="16">
        <f>JNJ!E921</f>
        <v>1.8750984783440534</v>
      </c>
      <c r="M922" s="16">
        <f>CSX!D921</f>
        <v>2.0950754641056286E-2</v>
      </c>
      <c r="N922" s="16">
        <f>CSX!E921</f>
        <v>5.279590169546184</v>
      </c>
      <c r="O922" s="16">
        <f>'Q6'!C934/252</f>
        <v>1.9047619047619046E-5</v>
      </c>
      <c r="P922" s="16">
        <f t="shared" si="2"/>
        <v>7.4218193585081482E-3</v>
      </c>
      <c r="Q922" s="16">
        <f t="shared" si="3"/>
        <v>2.0931707022008667E-2</v>
      </c>
      <c r="R922" s="16">
        <f t="shared" si="4"/>
        <v>2.442659838553371E-2</v>
      </c>
      <c r="S922" s="16"/>
    </row>
    <row r="923" spans="2:19" ht="15.75" customHeight="1">
      <c r="B923" s="3" t="s">
        <v>1037</v>
      </c>
      <c r="C923" s="3">
        <v>4253.75</v>
      </c>
      <c r="D923" s="3">
        <v>4269.68</v>
      </c>
      <c r="E923" s="3">
        <v>4124.28</v>
      </c>
      <c r="F923" s="3">
        <v>4131.93</v>
      </c>
      <c r="G923" s="3">
        <v>4131.93</v>
      </c>
      <c r="H923" s="3">
        <v>5084030000</v>
      </c>
      <c r="I923" s="16">
        <f t="shared" si="0"/>
        <v>-3.6959202326858717E-2</v>
      </c>
      <c r="J923" s="16">
        <f t="shared" si="1"/>
        <v>-9.3137189863683965</v>
      </c>
      <c r="K923" s="16">
        <f>JNJ!D922</f>
        <v>-1.6487642133977989E-2</v>
      </c>
      <c r="L923" s="16">
        <f>JNJ!E922</f>
        <v>-4.1548858177624535</v>
      </c>
      <c r="M923" s="16">
        <f>CSX!D922</f>
        <v>-2.5019281267227127E-2</v>
      </c>
      <c r="N923" s="16">
        <f>CSX!E922</f>
        <v>-6.3048588793412357</v>
      </c>
      <c r="O923" s="16">
        <f>'Q6'!C935/252</f>
        <v>2.0238095238095241E-5</v>
      </c>
      <c r="P923" s="16">
        <f t="shared" si="2"/>
        <v>-1.6507880229216083E-2</v>
      </c>
      <c r="Q923" s="16">
        <f t="shared" si="3"/>
        <v>-2.5039519362465221E-2</v>
      </c>
      <c r="R923" s="16">
        <f t="shared" si="4"/>
        <v>-3.6979440422096811E-2</v>
      </c>
      <c r="S923" s="16"/>
    </row>
    <row r="924" spans="2:19" ht="15.75" customHeight="1">
      <c r="B924" s="3" t="s">
        <v>1038</v>
      </c>
      <c r="C924" s="3">
        <v>4130.6099999999997</v>
      </c>
      <c r="D924" s="3">
        <v>4169.8100000000004</v>
      </c>
      <c r="E924" s="3">
        <v>4062.51</v>
      </c>
      <c r="F924" s="3">
        <v>4155.38</v>
      </c>
      <c r="G924" s="3">
        <v>4155.38</v>
      </c>
      <c r="H924" s="3">
        <v>5163790000</v>
      </c>
      <c r="I924" s="16">
        <f t="shared" si="0"/>
        <v>5.6592700373755203E-3</v>
      </c>
      <c r="J924" s="16">
        <f t="shared" si="1"/>
        <v>1.426136049418631</v>
      </c>
      <c r="K924" s="16">
        <f>JNJ!D923</f>
        <v>-1.0136607304509998E-2</v>
      </c>
      <c r="L924" s="16">
        <f>JNJ!E923</f>
        <v>-2.5544250407365192</v>
      </c>
      <c r="M924" s="16">
        <f>CSX!D923</f>
        <v>-1.457110752747213E-3</v>
      </c>
      <c r="N924" s="16">
        <f>CSX!E923</f>
        <v>-0.3671919096922977</v>
      </c>
      <c r="O924" s="16">
        <f>'Q6'!C936/252</f>
        <v>2.2619047619047616E-5</v>
      </c>
      <c r="P924" s="16">
        <f t="shared" si="2"/>
        <v>-1.0159226352129045E-2</v>
      </c>
      <c r="Q924" s="16">
        <f t="shared" si="3"/>
        <v>-1.4797298003662606E-3</v>
      </c>
      <c r="R924" s="16">
        <f t="shared" si="4"/>
        <v>5.636650989756473E-3</v>
      </c>
      <c r="S924" s="16"/>
    </row>
    <row r="925" spans="2:19" ht="15.75" customHeight="1">
      <c r="B925" s="3" t="s">
        <v>1039</v>
      </c>
      <c r="C925" s="3">
        <v>4159.78</v>
      </c>
      <c r="D925" s="3">
        <v>4200.1000000000004</v>
      </c>
      <c r="E925" s="3">
        <v>4147.08</v>
      </c>
      <c r="F925" s="3">
        <v>4175.4799999999996</v>
      </c>
      <c r="G925" s="3">
        <v>4175.4799999999996</v>
      </c>
      <c r="H925" s="3">
        <v>4582050000</v>
      </c>
      <c r="I925" s="16">
        <f t="shared" si="0"/>
        <v>4.8254415515728731E-3</v>
      </c>
      <c r="J925" s="16">
        <f t="shared" si="1"/>
        <v>1.216011270996364</v>
      </c>
      <c r="K925" s="16">
        <f>JNJ!D924</f>
        <v>-1.9612401119149538E-3</v>
      </c>
      <c r="L925" s="16">
        <f>JNJ!E924</f>
        <v>-0.49423250820256837</v>
      </c>
      <c r="M925" s="16">
        <f>CSX!D924</f>
        <v>6.974724684582663E-3</v>
      </c>
      <c r="N925" s="16">
        <f>CSX!E924</f>
        <v>1.7576306205148311</v>
      </c>
      <c r="O925" s="16">
        <f>'Q6'!C937/252</f>
        <v>2.3412698412698411E-5</v>
      </c>
      <c r="P925" s="16">
        <f t="shared" si="2"/>
        <v>-1.9846528103276521E-3</v>
      </c>
      <c r="Q925" s="16">
        <f t="shared" si="3"/>
        <v>6.9513119861699642E-3</v>
      </c>
      <c r="R925" s="16">
        <f t="shared" si="4"/>
        <v>4.8020288531601743E-3</v>
      </c>
      <c r="S925" s="16"/>
    </row>
    <row r="926" spans="2:19" ht="15.75" customHeight="1">
      <c r="B926" s="3" t="s">
        <v>1040</v>
      </c>
      <c r="C926" s="3">
        <v>4181.18</v>
      </c>
      <c r="D926" s="3">
        <v>4307.66</v>
      </c>
      <c r="E926" s="3">
        <v>4148.91</v>
      </c>
      <c r="F926" s="3">
        <v>4300.17</v>
      </c>
      <c r="G926" s="3">
        <v>4300.17</v>
      </c>
      <c r="H926" s="3">
        <v>5136360000</v>
      </c>
      <c r="I926" s="16">
        <f t="shared" si="0"/>
        <v>2.9425235047606604E-2</v>
      </c>
      <c r="J926" s="16">
        <f t="shared" si="1"/>
        <v>7.4151592319968644</v>
      </c>
      <c r="K926" s="16">
        <f>JNJ!D925</f>
        <v>1.0656089240578844E-2</v>
      </c>
      <c r="L926" s="16">
        <f>JNJ!E925</f>
        <v>2.6853344886258688</v>
      </c>
      <c r="M926" s="16">
        <f>CSX!D925</f>
        <v>2.7704088090903196E-2</v>
      </c>
      <c r="N926" s="16">
        <f>CSX!E925</f>
        <v>6.9814301989076055</v>
      </c>
      <c r="O926" s="16">
        <f>'Q6'!C938/252</f>
        <v>2.4206349206349206E-5</v>
      </c>
      <c r="P926" s="16">
        <f t="shared" si="2"/>
        <v>1.0631882891372495E-2</v>
      </c>
      <c r="Q926" s="16">
        <f t="shared" si="3"/>
        <v>2.7679881741696846E-2</v>
      </c>
      <c r="R926" s="16">
        <f t="shared" si="4"/>
        <v>2.9401028698400253E-2</v>
      </c>
      <c r="S926" s="16"/>
    </row>
    <row r="927" spans="2:19" ht="15.75" customHeight="1">
      <c r="B927" s="3" t="s">
        <v>1041</v>
      </c>
      <c r="C927" s="3">
        <v>4270.43</v>
      </c>
      <c r="D927" s="3">
        <v>4270.43</v>
      </c>
      <c r="E927" s="3">
        <v>4106.01</v>
      </c>
      <c r="F927" s="3">
        <v>4146.87</v>
      </c>
      <c r="G927" s="3">
        <v>4146.87</v>
      </c>
      <c r="H927" s="3">
        <v>5077030000</v>
      </c>
      <c r="I927" s="16">
        <f t="shared" si="0"/>
        <v>-3.6300723991250602E-2</v>
      </c>
      <c r="J927" s="16">
        <f t="shared" si="1"/>
        <v>-9.1477824457951513</v>
      </c>
      <c r="K927" s="16">
        <f>JNJ!D926</f>
        <v>-1.9274601025830503E-2</v>
      </c>
      <c r="L927" s="16">
        <f>JNJ!E926</f>
        <v>-4.857199458509287</v>
      </c>
      <c r="M927" s="16">
        <f>CSX!D926</f>
        <v>-2.4234780808324918E-2</v>
      </c>
      <c r="N927" s="16">
        <f>CSX!E926</f>
        <v>-6.1071647636978792</v>
      </c>
      <c r="O927" s="16">
        <f>'Q6'!C939/252</f>
        <v>2.6587301587301588E-5</v>
      </c>
      <c r="P927" s="16">
        <f t="shared" si="2"/>
        <v>-1.9301188327417805E-2</v>
      </c>
      <c r="Q927" s="16">
        <f t="shared" si="3"/>
        <v>-2.426136810991222E-2</v>
      </c>
      <c r="R927" s="16">
        <f t="shared" si="4"/>
        <v>-3.6327311292837901E-2</v>
      </c>
      <c r="S927" s="16"/>
    </row>
    <row r="928" spans="2:19" ht="15.75" customHeight="1">
      <c r="B928" s="3" t="s">
        <v>1042</v>
      </c>
      <c r="C928" s="3">
        <v>4128.17</v>
      </c>
      <c r="D928" s="3">
        <v>4157.6899999999996</v>
      </c>
      <c r="E928" s="3">
        <v>4067.91</v>
      </c>
      <c r="F928" s="3">
        <v>4123.34</v>
      </c>
      <c r="G928" s="3">
        <v>4123.34</v>
      </c>
      <c r="H928" s="3">
        <v>5116940000</v>
      </c>
      <c r="I928" s="16">
        <f t="shared" si="0"/>
        <v>-5.6903182606495763E-3</v>
      </c>
      <c r="J928" s="16">
        <f t="shared" si="1"/>
        <v>-1.4339602016836932</v>
      </c>
      <c r="K928" s="16">
        <f>JNJ!D927</f>
        <v>-2.2087088295109688E-3</v>
      </c>
      <c r="L928" s="16">
        <f>JNJ!E927</f>
        <v>-0.55659462503676416</v>
      </c>
      <c r="M928" s="16">
        <f>CSX!D927</f>
        <v>3.7446217802074057E-3</v>
      </c>
      <c r="N928" s="16">
        <f>CSX!E927</f>
        <v>0.94364468861226625</v>
      </c>
      <c r="O928" s="16">
        <f>'Q6'!C940/252</f>
        <v>2.5396825396825397E-5</v>
      </c>
      <c r="P928" s="16">
        <f t="shared" si="2"/>
        <v>-2.2341056549077943E-3</v>
      </c>
      <c r="Q928" s="16">
        <f t="shared" si="3"/>
        <v>3.7192249548105801E-3</v>
      </c>
      <c r="R928" s="16">
        <f t="shared" si="4"/>
        <v>-5.7157150860464015E-3</v>
      </c>
      <c r="S928" s="16"/>
    </row>
    <row r="929" spans="2:19" ht="15.75" customHeight="1">
      <c r="B929" s="3" t="s">
        <v>1043</v>
      </c>
      <c r="C929" s="3">
        <v>4081.27</v>
      </c>
      <c r="D929" s="3">
        <v>4081.27</v>
      </c>
      <c r="E929" s="3">
        <v>3975.48</v>
      </c>
      <c r="F929" s="3">
        <v>3991.24</v>
      </c>
      <c r="G929" s="3">
        <v>3991.24</v>
      </c>
      <c r="H929" s="3">
        <v>5954520000</v>
      </c>
      <c r="I929" s="16">
        <f t="shared" si="0"/>
        <v>-3.2561554986877753E-2</v>
      </c>
      <c r="J929" s="16">
        <f t="shared" si="1"/>
        <v>-8.2055118566931942</v>
      </c>
      <c r="K929" s="16">
        <f>JNJ!D928</f>
        <v>5.4282638240860468E-3</v>
      </c>
      <c r="L929" s="16">
        <f>JNJ!E928</f>
        <v>1.3679224836696837</v>
      </c>
      <c r="M929" s="16">
        <f>CSX!D928</f>
        <v>-3.3921359392323117E-2</v>
      </c>
      <c r="N929" s="16">
        <f>CSX!E928</f>
        <v>-8.5481825668654245</v>
      </c>
      <c r="O929" s="16">
        <f>'Q6'!C941/252</f>
        <v>2.4206349206349206E-5</v>
      </c>
      <c r="P929" s="16">
        <f t="shared" si="2"/>
        <v>5.4040574748796975E-3</v>
      </c>
      <c r="Q929" s="16">
        <f t="shared" si="3"/>
        <v>-3.3945565741529467E-2</v>
      </c>
      <c r="R929" s="16">
        <f t="shared" si="4"/>
        <v>-3.2585761336084103E-2</v>
      </c>
      <c r="S929" s="16"/>
    </row>
    <row r="930" spans="2:19" ht="15.75" customHeight="1">
      <c r="B930" s="3" t="s">
        <v>1044</v>
      </c>
      <c r="C930" s="3">
        <v>4035.18</v>
      </c>
      <c r="D930" s="3">
        <v>4068.82</v>
      </c>
      <c r="E930" s="3">
        <v>3958.17</v>
      </c>
      <c r="F930" s="3">
        <v>4001.05</v>
      </c>
      <c r="G930" s="3">
        <v>4001.05</v>
      </c>
      <c r="H930" s="3">
        <v>5885820000</v>
      </c>
      <c r="I930" s="16">
        <f t="shared" si="0"/>
        <v>2.4548671098168664E-3</v>
      </c>
      <c r="J930" s="16">
        <f t="shared" si="1"/>
        <v>0.6186265116738503</v>
      </c>
      <c r="K930" s="16">
        <f>JNJ!D929</f>
        <v>-1.3543280859864208E-3</v>
      </c>
      <c r="L930" s="16">
        <f>JNJ!E929</f>
        <v>-0.34129067766857807</v>
      </c>
      <c r="M930" s="16">
        <f>CSX!D929</f>
        <v>-2.5302403937214578E-2</v>
      </c>
      <c r="N930" s="16">
        <f>CSX!E929</f>
        <v>-6.3762057921780739</v>
      </c>
      <c r="O930" s="16">
        <f>'Q6'!C942/252</f>
        <v>2.2222222222222227E-5</v>
      </c>
      <c r="P930" s="16">
        <f t="shared" si="2"/>
        <v>-1.3765503082086431E-3</v>
      </c>
      <c r="Q930" s="16">
        <f t="shared" si="3"/>
        <v>-2.53246261594368E-2</v>
      </c>
      <c r="R930" s="16">
        <f t="shared" si="4"/>
        <v>2.4326448875946443E-3</v>
      </c>
      <c r="S930" s="16"/>
    </row>
    <row r="931" spans="2:19" ht="15.75" customHeight="1">
      <c r="B931" s="3" t="s">
        <v>1045</v>
      </c>
      <c r="C931" s="3">
        <v>3990.08</v>
      </c>
      <c r="D931" s="3">
        <v>4049.09</v>
      </c>
      <c r="E931" s="3">
        <v>3928.82</v>
      </c>
      <c r="F931" s="3">
        <v>3935.18</v>
      </c>
      <c r="G931" s="3">
        <v>3935.18</v>
      </c>
      <c r="H931" s="3">
        <v>5816140000</v>
      </c>
      <c r="I931" s="16">
        <f t="shared" si="0"/>
        <v>-1.6600202520523653E-2</v>
      </c>
      <c r="J931" s="16">
        <f t="shared" si="1"/>
        <v>-4.1832510351719607</v>
      </c>
      <c r="K931" s="16">
        <f>JNJ!D930</f>
        <v>-5.4357351718504841E-3</v>
      </c>
      <c r="L931" s="16">
        <f>JNJ!E930</f>
        <v>-1.369805263306322</v>
      </c>
      <c r="M931" s="16">
        <f>CSX!D930</f>
        <v>1.1827017555994227E-2</v>
      </c>
      <c r="N931" s="16">
        <f>CSX!E930</f>
        <v>2.9804084241105451</v>
      </c>
      <c r="O931" s="16">
        <f>'Q6'!C943/252</f>
        <v>2.5793650793650796E-5</v>
      </c>
      <c r="P931" s="16">
        <f t="shared" si="2"/>
        <v>-5.4615288226441345E-3</v>
      </c>
      <c r="Q931" s="16">
        <f t="shared" si="3"/>
        <v>1.1801223905200576E-2</v>
      </c>
      <c r="R931" s="16">
        <f t="shared" si="4"/>
        <v>-1.6625996171317305E-2</v>
      </c>
      <c r="S931" s="16"/>
    </row>
    <row r="932" spans="2:19" ht="15.75" customHeight="1">
      <c r="B932" s="3" t="s">
        <v>1046</v>
      </c>
      <c r="C932" s="3">
        <v>3903.95</v>
      </c>
      <c r="D932" s="3">
        <v>3964.8</v>
      </c>
      <c r="E932" s="3">
        <v>3858.87</v>
      </c>
      <c r="F932" s="3">
        <v>3930.08</v>
      </c>
      <c r="G932" s="3">
        <v>3930.08</v>
      </c>
      <c r="H932" s="3">
        <v>6286450000</v>
      </c>
      <c r="I932" s="16">
        <f t="shared" si="0"/>
        <v>-1.2968422441889949E-3</v>
      </c>
      <c r="J932" s="16">
        <f t="shared" si="1"/>
        <v>-0.3268042455356267</v>
      </c>
      <c r="K932" s="16">
        <f>JNJ!D931</f>
        <v>9.8304784305121642E-3</v>
      </c>
      <c r="L932" s="16">
        <f>JNJ!E931</f>
        <v>2.4772805644890652</v>
      </c>
      <c r="M932" s="16">
        <f>CSX!D931</f>
        <v>-5.1381653260370638E-3</v>
      </c>
      <c r="N932" s="16">
        <f>CSX!E931</f>
        <v>-1.2948176621613401</v>
      </c>
      <c r="O932" s="16">
        <f>'Q6'!C944/252</f>
        <v>2.5000000000000001E-5</v>
      </c>
      <c r="P932" s="16">
        <f t="shared" si="2"/>
        <v>9.8054784305121635E-3</v>
      </c>
      <c r="Q932" s="16">
        <f t="shared" si="3"/>
        <v>-5.1631653260370636E-3</v>
      </c>
      <c r="R932" s="16">
        <f t="shared" si="4"/>
        <v>-1.3218422441889949E-3</v>
      </c>
      <c r="S932" s="16"/>
    </row>
    <row r="933" spans="2:19" ht="15.75" customHeight="1">
      <c r="B933" s="3" t="s">
        <v>1047</v>
      </c>
      <c r="C933" s="3">
        <v>3963.9</v>
      </c>
      <c r="D933" s="3">
        <v>4038.88</v>
      </c>
      <c r="E933" s="3">
        <v>3963.9</v>
      </c>
      <c r="F933" s="3">
        <v>4023.89</v>
      </c>
      <c r="G933" s="3">
        <v>4023.89</v>
      </c>
      <c r="H933" s="3">
        <v>5183340000</v>
      </c>
      <c r="I933" s="16">
        <f t="shared" si="0"/>
        <v>2.3589314531626496E-2</v>
      </c>
      <c r="J933" s="16">
        <f t="shared" si="1"/>
        <v>5.9445072619698767</v>
      </c>
      <c r="K933" s="16">
        <f>JNJ!D932</f>
        <v>-5.7509080369776465E-3</v>
      </c>
      <c r="L933" s="16">
        <f>JNJ!E932</f>
        <v>-1.4492288253183669</v>
      </c>
      <c r="M933" s="16">
        <f>CSX!D932</f>
        <v>1.2946411209736117E-2</v>
      </c>
      <c r="N933" s="16">
        <f>CSX!E932</f>
        <v>3.2624956248535013</v>
      </c>
      <c r="O933" s="16">
        <f>'Q6'!C945/252</f>
        <v>2.1825396825396827E-5</v>
      </c>
      <c r="P933" s="16">
        <f t="shared" si="2"/>
        <v>-5.7727334338030433E-3</v>
      </c>
      <c r="Q933" s="16">
        <f t="shared" si="3"/>
        <v>1.292458581291072E-2</v>
      </c>
      <c r="R933" s="16">
        <f t="shared" si="4"/>
        <v>2.3567489134801098E-2</v>
      </c>
      <c r="S933" s="16"/>
    </row>
    <row r="934" spans="2:19" ht="15.75" customHeight="1">
      <c r="B934" s="3" t="s">
        <v>1048</v>
      </c>
      <c r="C934" s="3">
        <v>4013.02</v>
      </c>
      <c r="D934" s="3">
        <v>4046.46</v>
      </c>
      <c r="E934" s="3">
        <v>3983.99</v>
      </c>
      <c r="F934" s="3">
        <v>4008.01</v>
      </c>
      <c r="G934" s="3">
        <v>4008.01</v>
      </c>
      <c r="H934" s="3">
        <v>4415030000</v>
      </c>
      <c r="I934" s="16">
        <f t="shared" si="0"/>
        <v>-3.9542376502765091E-3</v>
      </c>
      <c r="J934" s="16">
        <f t="shared" si="1"/>
        <v>-0.99646788786968032</v>
      </c>
      <c r="K934" s="16">
        <f>JNJ!D933</f>
        <v>6.9309619825235376E-3</v>
      </c>
      <c r="L934" s="16">
        <f>JNJ!E933</f>
        <v>1.7466024195959315</v>
      </c>
      <c r="M934" s="16">
        <f>CSX!D933</f>
        <v>-5.0986823268888886E-3</v>
      </c>
      <c r="N934" s="16">
        <f>CSX!E933</f>
        <v>-1.284867946376</v>
      </c>
      <c r="O934" s="16">
        <f>'Q6'!C946/252</f>
        <v>2.1825396825396827E-5</v>
      </c>
      <c r="P934" s="16">
        <f t="shared" si="2"/>
        <v>6.9091365856981408E-3</v>
      </c>
      <c r="Q934" s="16">
        <f t="shared" si="3"/>
        <v>-5.1205077237142854E-3</v>
      </c>
      <c r="R934" s="16">
        <f t="shared" si="4"/>
        <v>-3.9760630471019059E-3</v>
      </c>
      <c r="S934" s="16"/>
    </row>
    <row r="935" spans="2:19" ht="15.75" customHeight="1">
      <c r="B935" s="3" t="s">
        <v>1049</v>
      </c>
      <c r="C935" s="3">
        <v>4052</v>
      </c>
      <c r="D935" s="3">
        <v>4090.72</v>
      </c>
      <c r="E935" s="3">
        <v>4033.93</v>
      </c>
      <c r="F935" s="3">
        <v>4088.85</v>
      </c>
      <c r="G935" s="3">
        <v>4088.85</v>
      </c>
      <c r="H935" s="3">
        <v>4841410000</v>
      </c>
      <c r="I935" s="16">
        <f t="shared" si="0"/>
        <v>1.9968898134440815E-2</v>
      </c>
      <c r="J935" s="16">
        <f t="shared" si="1"/>
        <v>5.0321623298790854</v>
      </c>
      <c r="K935" s="16">
        <f>JNJ!D934</f>
        <v>4.146968032937081E-3</v>
      </c>
      <c r="L935" s="16">
        <f>JNJ!E934</f>
        <v>1.0450359443001445</v>
      </c>
      <c r="M935" s="16">
        <f>CSX!D934</f>
        <v>1.4921299881866508E-2</v>
      </c>
      <c r="N935" s="16">
        <f>CSX!E934</f>
        <v>3.7601675702303599</v>
      </c>
      <c r="O935" s="16">
        <f>'Q6'!C947/252</f>
        <v>2.3015873015873015E-5</v>
      </c>
      <c r="P935" s="16">
        <f t="shared" si="2"/>
        <v>4.1239521599212084E-3</v>
      </c>
      <c r="Q935" s="16">
        <f t="shared" si="3"/>
        <v>1.4898284008850635E-2</v>
      </c>
      <c r="R935" s="16">
        <f t="shared" si="4"/>
        <v>1.9945882261424942E-2</v>
      </c>
      <c r="S935" s="16"/>
    </row>
    <row r="936" spans="2:19" ht="15.75" customHeight="1">
      <c r="B936" s="3" t="s">
        <v>1050</v>
      </c>
      <c r="C936" s="3">
        <v>4051.98</v>
      </c>
      <c r="D936" s="3">
        <v>4051.98</v>
      </c>
      <c r="E936" s="3">
        <v>3911.91</v>
      </c>
      <c r="F936" s="3">
        <v>3923.68</v>
      </c>
      <c r="G936" s="3">
        <v>3923.68</v>
      </c>
      <c r="H936" s="3">
        <v>5103220000</v>
      </c>
      <c r="I936" s="16">
        <f t="shared" si="0"/>
        <v>-4.1233767985439373E-2</v>
      </c>
      <c r="J936" s="16">
        <f t="shared" si="1"/>
        <v>-10.390909532330722</v>
      </c>
      <c r="K936" s="16">
        <f>JNJ!D935</f>
        <v>-1.874071380947492E-2</v>
      </c>
      <c r="L936" s="16">
        <f>JNJ!E935</f>
        <v>-4.7226598799876802</v>
      </c>
      <c r="M936" s="16">
        <f>CSX!D935</f>
        <v>-4.3590280619134579E-2</v>
      </c>
      <c r="N936" s="16">
        <f>CSX!E935</f>
        <v>-10.984750716021914</v>
      </c>
      <c r="O936" s="16">
        <f>'Q6'!C948/252</f>
        <v>2.8174603174603172E-5</v>
      </c>
      <c r="P936" s="16">
        <f t="shared" si="2"/>
        <v>-1.8768888412649523E-2</v>
      </c>
      <c r="Q936" s="16">
        <f t="shared" si="3"/>
        <v>-4.3618455222309185E-2</v>
      </c>
      <c r="R936" s="16">
        <f t="shared" si="4"/>
        <v>-4.126194258861398E-2</v>
      </c>
      <c r="S936" s="16"/>
    </row>
    <row r="937" spans="2:19" ht="15.75" customHeight="1">
      <c r="B937" s="3" t="s">
        <v>1051</v>
      </c>
      <c r="C937" s="3">
        <v>3899</v>
      </c>
      <c r="D937" s="3">
        <v>3945.96</v>
      </c>
      <c r="E937" s="3">
        <v>3876.58</v>
      </c>
      <c r="F937" s="3">
        <v>3900.79</v>
      </c>
      <c r="G937" s="3">
        <v>3900.79</v>
      </c>
      <c r="H937" s="3">
        <v>5113550000</v>
      </c>
      <c r="I937" s="16">
        <f t="shared" si="0"/>
        <v>-5.8508922136055116E-3</v>
      </c>
      <c r="J937" s="16">
        <f t="shared" si="1"/>
        <v>-1.4744248378285889</v>
      </c>
      <c r="K937" s="16">
        <f>JNJ!D936</f>
        <v>-8.9286495472369384E-3</v>
      </c>
      <c r="L937" s="16">
        <f>JNJ!E936</f>
        <v>-2.2500196859037085</v>
      </c>
      <c r="M937" s="16">
        <f>CSX!D936</f>
        <v>-4.3636315266558888E-2</v>
      </c>
      <c r="N937" s="16">
        <f>CSX!E936</f>
        <v>-10.99635144717284</v>
      </c>
      <c r="O937" s="16">
        <f>'Q6'!C949/252</f>
        <v>2.738095238095238E-5</v>
      </c>
      <c r="P937" s="16">
        <f t="shared" si="2"/>
        <v>-8.9560304996178907E-3</v>
      </c>
      <c r="Q937" s="16">
        <f t="shared" si="3"/>
        <v>-4.366369621893984E-2</v>
      </c>
      <c r="R937" s="16">
        <f t="shared" si="4"/>
        <v>-5.878273165986464E-3</v>
      </c>
      <c r="S937" s="16"/>
    </row>
    <row r="938" spans="2:19" ht="15.75" customHeight="1">
      <c r="B938" s="3" t="s">
        <v>1052</v>
      </c>
      <c r="C938" s="3">
        <v>3927.76</v>
      </c>
      <c r="D938" s="3">
        <v>3943.42</v>
      </c>
      <c r="E938" s="3">
        <v>3810.32</v>
      </c>
      <c r="F938" s="3">
        <v>3901.36</v>
      </c>
      <c r="G938" s="3">
        <v>3901.36</v>
      </c>
      <c r="H938" s="3">
        <v>5130730000</v>
      </c>
      <c r="I938" s="16">
        <f t="shared" si="0"/>
        <v>1.4611357151915558E-4</v>
      </c>
      <c r="J938" s="16">
        <f t="shared" si="1"/>
        <v>3.6820620022827211E-2</v>
      </c>
      <c r="K938" s="16">
        <f>JNJ!D937</f>
        <v>1.7326183404993228E-2</v>
      </c>
      <c r="L938" s="16">
        <f>JNJ!E937</f>
        <v>4.3661982180582939</v>
      </c>
      <c r="M938" s="16">
        <f>CSX!D937</f>
        <v>0</v>
      </c>
      <c r="N938" s="16">
        <f>CSX!E937</f>
        <v>0</v>
      </c>
      <c r="O938" s="16">
        <f>'Q6'!C950/252</f>
        <v>2.896825396825397E-5</v>
      </c>
      <c r="P938" s="16">
        <f t="shared" si="2"/>
        <v>1.7297215151024975E-2</v>
      </c>
      <c r="Q938" s="16">
        <f t="shared" si="3"/>
        <v>-2.896825396825397E-5</v>
      </c>
      <c r="R938" s="16">
        <f t="shared" si="4"/>
        <v>1.1714531755090162E-4</v>
      </c>
      <c r="S938" s="16"/>
    </row>
    <row r="939" spans="2:19" ht="15.75" customHeight="1">
      <c r="B939" s="3" t="s">
        <v>1053</v>
      </c>
      <c r="C939" s="3">
        <v>3919.42</v>
      </c>
      <c r="D939" s="3">
        <v>3981.88</v>
      </c>
      <c r="E939" s="3">
        <v>3909.04</v>
      </c>
      <c r="F939" s="3">
        <v>3973.75</v>
      </c>
      <c r="G939" s="3">
        <v>3973.75</v>
      </c>
      <c r="H939" s="3">
        <v>4420030000</v>
      </c>
      <c r="I939" s="16">
        <f t="shared" si="0"/>
        <v>1.8385022946529016E-2</v>
      </c>
      <c r="J939" s="16">
        <f t="shared" si="1"/>
        <v>4.6330257825253121</v>
      </c>
      <c r="K939" s="16">
        <f>JNJ!D938</f>
        <v>2.0209688359317118E-2</v>
      </c>
      <c r="L939" s="16">
        <f>JNJ!E938</f>
        <v>5.092841466547914</v>
      </c>
      <c r="M939" s="16">
        <f>CSX!D938</f>
        <v>9.3292941224193578E-3</v>
      </c>
      <c r="N939" s="16">
        <f>CSX!E938</f>
        <v>2.3509821188496782</v>
      </c>
      <c r="O939" s="16">
        <f>'Q6'!C951/252</f>
        <v>3.0555555555555554E-5</v>
      </c>
      <c r="P939" s="16">
        <f t="shared" si="2"/>
        <v>2.0179132803761563E-2</v>
      </c>
      <c r="Q939" s="16">
        <f t="shared" si="3"/>
        <v>9.2987385668638015E-3</v>
      </c>
      <c r="R939" s="16">
        <f t="shared" si="4"/>
        <v>1.8354467390973461E-2</v>
      </c>
      <c r="S939" s="16"/>
    </row>
    <row r="940" spans="2:19" ht="15.75" customHeight="1">
      <c r="B940" s="3" t="s">
        <v>1054</v>
      </c>
      <c r="C940" s="3">
        <v>3942.94</v>
      </c>
      <c r="D940" s="3">
        <v>3955.68</v>
      </c>
      <c r="E940" s="3">
        <v>3875.13</v>
      </c>
      <c r="F940" s="3">
        <v>3941.48</v>
      </c>
      <c r="G940" s="3">
        <v>3941.48</v>
      </c>
      <c r="H940" s="3">
        <v>4923190000</v>
      </c>
      <c r="I940" s="16">
        <f t="shared" si="0"/>
        <v>-8.1539459482493481E-3</v>
      </c>
      <c r="J940" s="16">
        <f t="shared" si="1"/>
        <v>-2.0547943789588357</v>
      </c>
      <c r="K940" s="16">
        <f>JNJ!D939</f>
        <v>1.0863596516710945E-2</v>
      </c>
      <c r="L940" s="16">
        <f>JNJ!E939</f>
        <v>2.7376263222111579</v>
      </c>
      <c r="M940" s="16">
        <f>CSX!D939</f>
        <v>-1.0299450348978442E-2</v>
      </c>
      <c r="N940" s="16">
        <f>CSX!E939</f>
        <v>-2.5954614879425675</v>
      </c>
      <c r="O940" s="16">
        <f>'Q6'!C952/252</f>
        <v>3.3730158730158734E-5</v>
      </c>
      <c r="P940" s="16">
        <f t="shared" si="2"/>
        <v>1.0829866357980786E-2</v>
      </c>
      <c r="Q940" s="16">
        <f t="shared" si="3"/>
        <v>-1.03331805077086E-2</v>
      </c>
      <c r="R940" s="16">
        <f t="shared" si="4"/>
        <v>-8.1876761069795065E-3</v>
      </c>
      <c r="S940" s="16"/>
    </row>
    <row r="941" spans="2:19" ht="15.75" customHeight="1">
      <c r="B941" s="3" t="s">
        <v>1055</v>
      </c>
      <c r="C941" s="3">
        <v>3929.59</v>
      </c>
      <c r="D941" s="3">
        <v>3999.33</v>
      </c>
      <c r="E941" s="3">
        <v>3925.03</v>
      </c>
      <c r="F941" s="3">
        <v>3978.73</v>
      </c>
      <c r="G941" s="3">
        <v>3978.73</v>
      </c>
      <c r="H941" s="3">
        <v>4802560000</v>
      </c>
      <c r="I941" s="16">
        <f t="shared" si="0"/>
        <v>9.4063856025386056E-3</v>
      </c>
      <c r="J941" s="16">
        <f t="shared" si="1"/>
        <v>2.3704091718397287</v>
      </c>
      <c r="K941" s="16">
        <f>JNJ!D940</f>
        <v>-9.8610802314767296E-3</v>
      </c>
      <c r="L941" s="16">
        <f>JNJ!E940</f>
        <v>-2.484992218332136</v>
      </c>
      <c r="M941" s="16">
        <f>CSX!D940</f>
        <v>7.7344664221950998E-3</v>
      </c>
      <c r="N941" s="16">
        <f>CSX!E940</f>
        <v>1.9490855383931651</v>
      </c>
      <c r="O941" s="16">
        <f>'Q6'!C953/252</f>
        <v>3.4523809523809519E-5</v>
      </c>
      <c r="P941" s="16">
        <f t="shared" si="2"/>
        <v>-9.8956040410005386E-3</v>
      </c>
      <c r="Q941" s="16">
        <f t="shared" si="3"/>
        <v>7.69994261267129E-3</v>
      </c>
      <c r="R941" s="16">
        <f t="shared" si="4"/>
        <v>9.3718617930147966E-3</v>
      </c>
      <c r="S941" s="16"/>
    </row>
    <row r="942" spans="2:19" ht="15.75" customHeight="1">
      <c r="B942" s="3" t="s">
        <v>1056</v>
      </c>
      <c r="C942" s="3">
        <v>3984.6</v>
      </c>
      <c r="D942" s="3">
        <v>4075.14</v>
      </c>
      <c r="E942" s="3">
        <v>3984.6</v>
      </c>
      <c r="F942" s="3">
        <v>4057.84</v>
      </c>
      <c r="G942" s="3">
        <v>4057.84</v>
      </c>
      <c r="H942" s="3">
        <v>4709970000</v>
      </c>
      <c r="I942" s="16">
        <f t="shared" si="0"/>
        <v>1.9688139439344957E-2</v>
      </c>
      <c r="J942" s="16">
        <f t="shared" si="1"/>
        <v>4.9614111387149293</v>
      </c>
      <c r="K942" s="16">
        <f>JNJ!D941</f>
        <v>-8.9111185106496859E-4</v>
      </c>
      <c r="L942" s="16">
        <f>JNJ!E941</f>
        <v>-0.22456018646837209</v>
      </c>
      <c r="M942" s="16">
        <f>CSX!D941</f>
        <v>1.3709760191921761E-2</v>
      </c>
      <c r="N942" s="16">
        <f>CSX!E941</f>
        <v>3.454859568364284</v>
      </c>
      <c r="O942" s="16">
        <f>'Q6'!C954/252</f>
        <v>3.4920634920634925E-5</v>
      </c>
      <c r="P942" s="16">
        <f t="shared" si="2"/>
        <v>-9.2603248598560357E-4</v>
      </c>
      <c r="Q942" s="16">
        <f t="shared" si="3"/>
        <v>1.3674839557001127E-2</v>
      </c>
      <c r="R942" s="16">
        <f t="shared" si="4"/>
        <v>1.9653218804424322E-2</v>
      </c>
      <c r="S942" s="16"/>
    </row>
    <row r="943" spans="2:19" ht="15.75" customHeight="1">
      <c r="B943" s="3" t="s">
        <v>1057</v>
      </c>
      <c r="C943" s="3">
        <v>4077.43</v>
      </c>
      <c r="D943" s="3">
        <v>4158.49</v>
      </c>
      <c r="E943" s="3">
        <v>4077.43</v>
      </c>
      <c r="F943" s="3">
        <v>4158.24</v>
      </c>
      <c r="G943" s="3">
        <v>4158.24</v>
      </c>
      <c r="H943" s="3">
        <v>4375620000</v>
      </c>
      <c r="I943" s="16">
        <f t="shared" si="0"/>
        <v>2.4441095491293145E-2</v>
      </c>
      <c r="J943" s="16">
        <f t="shared" si="1"/>
        <v>6.159156063805872</v>
      </c>
      <c r="K943" s="16">
        <f>JNJ!D942</f>
        <v>9.0418415169562089E-3</v>
      </c>
      <c r="L943" s="16">
        <f>JNJ!E942</f>
        <v>2.2785440622729647</v>
      </c>
      <c r="M943" s="16">
        <f>CSX!D942</f>
        <v>1.7944765140259181E-2</v>
      </c>
      <c r="N943" s="16">
        <f>CSX!E942</f>
        <v>4.5220808153453138</v>
      </c>
      <c r="O943" s="16">
        <f>'Q6'!C955/252</f>
        <v>3.4523809523809519E-5</v>
      </c>
      <c r="P943" s="16">
        <f t="shared" si="2"/>
        <v>9.0073177074323999E-3</v>
      </c>
      <c r="Q943" s="16">
        <f t="shared" si="3"/>
        <v>1.791024133073537E-2</v>
      </c>
      <c r="R943" s="16">
        <f t="shared" si="4"/>
        <v>2.4406571681769334E-2</v>
      </c>
      <c r="S943" s="16"/>
    </row>
    <row r="944" spans="2:19" ht="15.75" customHeight="1">
      <c r="B944" s="3" t="s">
        <v>1058</v>
      </c>
      <c r="C944" s="3">
        <v>4151.09</v>
      </c>
      <c r="D944" s="3">
        <v>4168.34</v>
      </c>
      <c r="E944" s="3">
        <v>4104.88</v>
      </c>
      <c r="F944" s="3">
        <v>4132.1499999999996</v>
      </c>
      <c r="G944" s="3">
        <v>4132.1499999999996</v>
      </c>
      <c r="H944" s="3">
        <v>6822640000</v>
      </c>
      <c r="I944" s="16">
        <f t="shared" si="0"/>
        <v>-6.2940551963996914E-3</v>
      </c>
      <c r="J944" s="16">
        <f t="shared" si="1"/>
        <v>-1.5861019094927222</v>
      </c>
      <c r="K944" s="16">
        <f>JNJ!D943</f>
        <v>-8.6519054445149679E-3</v>
      </c>
      <c r="L944" s="16">
        <f>JNJ!E943</f>
        <v>-2.1802801720177718</v>
      </c>
      <c r="M944" s="16">
        <f>CSX!D943</f>
        <v>-8.1454260035765981E-3</v>
      </c>
      <c r="N944" s="16">
        <f>CSX!E943</f>
        <v>-2.0526473529013027</v>
      </c>
      <c r="O944" s="16">
        <f>'Q6'!C956/252</f>
        <v>3.5317460317460318E-5</v>
      </c>
      <c r="P944" s="16">
        <f t="shared" si="2"/>
        <v>-8.6872229048324274E-3</v>
      </c>
      <c r="Q944" s="16">
        <f t="shared" si="3"/>
        <v>-8.1807434638940576E-3</v>
      </c>
      <c r="R944" s="16">
        <f t="shared" si="4"/>
        <v>-6.3293726567171518E-3</v>
      </c>
      <c r="S944" s="16"/>
    </row>
    <row r="945" spans="2:19" ht="15.75" customHeight="1">
      <c r="B945" s="3" t="s">
        <v>1059</v>
      </c>
      <c r="C945" s="3">
        <v>4149.78</v>
      </c>
      <c r="D945" s="3">
        <v>4166.54</v>
      </c>
      <c r="E945" s="3">
        <v>4073.85</v>
      </c>
      <c r="F945" s="3">
        <v>4101.2299999999996</v>
      </c>
      <c r="G945" s="3">
        <v>4101.2299999999996</v>
      </c>
      <c r="H945" s="3">
        <v>4531800000</v>
      </c>
      <c r="I945" s="16">
        <f t="shared" si="0"/>
        <v>-7.5109239121430331E-3</v>
      </c>
      <c r="J945" s="16">
        <f t="shared" si="1"/>
        <v>-1.8927528258600443</v>
      </c>
      <c r="K945" s="16">
        <f>JNJ!D944</f>
        <v>-1.0189267273003882E-2</v>
      </c>
      <c r="L945" s="16">
        <f>JNJ!E944</f>
        <v>-2.5676953527969784</v>
      </c>
      <c r="M945" s="16">
        <f>CSX!D944</f>
        <v>6.5841750890840911E-3</v>
      </c>
      <c r="N945" s="16">
        <f>CSX!E944</f>
        <v>1.6592121224491909</v>
      </c>
      <c r="O945" s="16">
        <f>'Q6'!C957/252</f>
        <v>4.1666666666666672E-5</v>
      </c>
      <c r="P945" s="16">
        <f t="shared" si="2"/>
        <v>-1.0230933939670549E-2</v>
      </c>
      <c r="Q945" s="16">
        <f t="shared" si="3"/>
        <v>6.5425084224174247E-3</v>
      </c>
      <c r="R945" s="16">
        <f t="shared" si="4"/>
        <v>-7.5525905788096995E-3</v>
      </c>
      <c r="S945" s="16"/>
    </row>
    <row r="946" spans="2:19" ht="15.75" customHeight="1">
      <c r="B946" s="3" t="s">
        <v>1060</v>
      </c>
      <c r="C946" s="3">
        <v>4095.41</v>
      </c>
      <c r="D946" s="3">
        <v>4177.51</v>
      </c>
      <c r="E946" s="3">
        <v>4074.37</v>
      </c>
      <c r="F946" s="3">
        <v>4176.82</v>
      </c>
      <c r="G946" s="3">
        <v>4176.82</v>
      </c>
      <c r="H946" s="3">
        <v>4405790000</v>
      </c>
      <c r="I946" s="16">
        <f t="shared" si="0"/>
        <v>1.8263262738202751E-2</v>
      </c>
      <c r="J946" s="16">
        <f t="shared" si="1"/>
        <v>4.6023422100270936</v>
      </c>
      <c r="K946" s="16">
        <f>JNJ!D945</f>
        <v>-3.1562523201328621E-3</v>
      </c>
      <c r="L946" s="16">
        <f>JNJ!E945</f>
        <v>-0.79537558467348124</v>
      </c>
      <c r="M946" s="16">
        <f>CSX!D945</f>
        <v>1.8269732812497601E-2</v>
      </c>
      <c r="N946" s="16">
        <f>CSX!E945</f>
        <v>4.6039726687493951</v>
      </c>
      <c r="O946" s="16">
        <f>'Q6'!C958/252</f>
        <v>4.3650793650793655E-5</v>
      </c>
      <c r="P946" s="16">
        <f t="shared" si="2"/>
        <v>-3.1999031137836557E-3</v>
      </c>
      <c r="Q946" s="16">
        <f t="shared" si="3"/>
        <v>1.8226082018846807E-2</v>
      </c>
      <c r="R946" s="16">
        <f t="shared" si="4"/>
        <v>1.8219611944551958E-2</v>
      </c>
      <c r="S946" s="16"/>
    </row>
    <row r="947" spans="2:19" ht="15.75" customHeight="1">
      <c r="B947" s="3" t="s">
        <v>1061</v>
      </c>
      <c r="C947" s="3">
        <v>4137.57</v>
      </c>
      <c r="D947" s="3">
        <v>4142.67</v>
      </c>
      <c r="E947" s="3">
        <v>4098.67</v>
      </c>
      <c r="F947" s="3">
        <v>4108.54</v>
      </c>
      <c r="G947" s="3">
        <v>4108.54</v>
      </c>
      <c r="H947" s="3">
        <v>3711110000</v>
      </c>
      <c r="I947" s="16">
        <f t="shared" si="0"/>
        <v>-1.6482457202400495E-2</v>
      </c>
      <c r="J947" s="16">
        <f t="shared" si="1"/>
        <v>-4.1535792150049247</v>
      </c>
      <c r="K947" s="16">
        <f>JNJ!D946</f>
        <v>-4.1292621110558363E-3</v>
      </c>
      <c r="L947" s="16">
        <f>JNJ!E946</f>
        <v>-1.0405740519860707</v>
      </c>
      <c r="M947" s="16">
        <f>CSX!D946</f>
        <v>-1.4838179954006723E-2</v>
      </c>
      <c r="N947" s="16">
        <f>CSX!E946</f>
        <v>-3.7392213484096941</v>
      </c>
      <c r="O947" s="16">
        <f>'Q6'!C959/252</f>
        <v>4.4841269841269839E-5</v>
      </c>
      <c r="P947" s="16">
        <f t="shared" si="2"/>
        <v>-4.1741033808971057E-3</v>
      </c>
      <c r="Q947" s="16">
        <f t="shared" si="3"/>
        <v>-1.4883021223847992E-2</v>
      </c>
      <c r="R947" s="16">
        <f t="shared" si="4"/>
        <v>-1.6527298472241766E-2</v>
      </c>
      <c r="S947" s="16"/>
    </row>
    <row r="948" spans="2:19" ht="15.75" customHeight="1">
      <c r="B948" s="3" t="s">
        <v>1062</v>
      </c>
      <c r="C948" s="3">
        <v>4134.72</v>
      </c>
      <c r="D948" s="3">
        <v>4168.78</v>
      </c>
      <c r="E948" s="3">
        <v>4109.18</v>
      </c>
      <c r="F948" s="3">
        <v>4121.43</v>
      </c>
      <c r="G948" s="3">
        <v>4121.43</v>
      </c>
      <c r="H948" s="3">
        <v>4332700000</v>
      </c>
      <c r="I948" s="16">
        <f t="shared" si="0"/>
        <v>3.1324562641237242E-3</v>
      </c>
      <c r="J948" s="16">
        <f t="shared" si="1"/>
        <v>0.78937897855917849</v>
      </c>
      <c r="K948" s="16">
        <f>JNJ!D947</f>
        <v>-1.1350035678660369E-4</v>
      </c>
      <c r="L948" s="16">
        <f>JNJ!E947</f>
        <v>-2.8602089910224129E-2</v>
      </c>
      <c r="M948" s="16">
        <f>CSX!D947</f>
        <v>9.3384084448102386E-4</v>
      </c>
      <c r="N948" s="16">
        <f>CSX!E947</f>
        <v>0.23532789280921801</v>
      </c>
      <c r="O948" s="16">
        <f>'Q6'!C960/252</f>
        <v>4.7222222222222221E-5</v>
      </c>
      <c r="P948" s="16">
        <f t="shared" si="2"/>
        <v>-1.6072257900882591E-4</v>
      </c>
      <c r="Q948" s="16">
        <f t="shared" si="3"/>
        <v>8.866186222588016E-4</v>
      </c>
      <c r="R948" s="16">
        <f t="shared" si="4"/>
        <v>3.0852340419015019E-3</v>
      </c>
      <c r="S948" s="16"/>
    </row>
    <row r="949" spans="2:19" ht="15.75" customHeight="1">
      <c r="B949" s="3" t="s">
        <v>1063</v>
      </c>
      <c r="C949" s="3">
        <v>4096.47</v>
      </c>
      <c r="D949" s="3">
        <v>4164.8599999999997</v>
      </c>
      <c r="E949" s="3">
        <v>4080.19</v>
      </c>
      <c r="F949" s="3">
        <v>4160.68</v>
      </c>
      <c r="G949" s="3">
        <v>4160.68</v>
      </c>
      <c r="H949" s="3">
        <v>4248210000</v>
      </c>
      <c r="I949" s="16">
        <f t="shared" si="0"/>
        <v>9.4783319340661174E-3</v>
      </c>
      <c r="J949" s="16">
        <f t="shared" si="1"/>
        <v>2.3885396473846616</v>
      </c>
      <c r="K949" s="16">
        <f>JNJ!D948</f>
        <v>1.0937787864489975E-2</v>
      </c>
      <c r="L949" s="16">
        <f>JNJ!E948</f>
        <v>2.7563225418514739</v>
      </c>
      <c r="M949" s="16">
        <f>CSX!D948</f>
        <v>1.2983492505099024E-2</v>
      </c>
      <c r="N949" s="16">
        <f>CSX!E948</f>
        <v>3.2718401112849542</v>
      </c>
      <c r="O949" s="16">
        <f>'Q6'!C961/252</f>
        <v>4.8015873015873013E-5</v>
      </c>
      <c r="P949" s="16">
        <f t="shared" si="2"/>
        <v>1.0889771991474102E-2</v>
      </c>
      <c r="Q949" s="16">
        <f t="shared" si="3"/>
        <v>1.2935476632083151E-2</v>
      </c>
      <c r="R949" s="16">
        <f t="shared" si="4"/>
        <v>9.4303160610502441E-3</v>
      </c>
      <c r="S949" s="16"/>
    </row>
    <row r="950" spans="2:19" ht="15.75" customHeight="1">
      <c r="B950" s="3" t="s">
        <v>1064</v>
      </c>
      <c r="C950" s="3">
        <v>4147.12</v>
      </c>
      <c r="D950" s="3">
        <v>4160.1400000000003</v>
      </c>
      <c r="E950" s="3">
        <v>4107.2</v>
      </c>
      <c r="F950" s="3">
        <v>4115.7700000000004</v>
      </c>
      <c r="G950" s="3">
        <v>4115.7700000000004</v>
      </c>
      <c r="H950" s="3">
        <v>4159470000</v>
      </c>
      <c r="I950" s="16">
        <f t="shared" si="0"/>
        <v>-1.0852585537420805E-2</v>
      </c>
      <c r="J950" s="16">
        <f t="shared" si="1"/>
        <v>-2.7348515554300428</v>
      </c>
      <c r="K950" s="16">
        <f>JNJ!D949</f>
        <v>-5.9613869814493046E-3</v>
      </c>
      <c r="L950" s="16">
        <f>JNJ!E949</f>
        <v>-1.5022695193252247</v>
      </c>
      <c r="M950" s="16">
        <f>CSX!D949</f>
        <v>-2.3304148774504884E-2</v>
      </c>
      <c r="N950" s="16">
        <f>CSX!E949</f>
        <v>-5.8726454911752306</v>
      </c>
      <c r="O950" s="16">
        <f>'Q6'!C962/252</f>
        <v>4.7222222222222221E-5</v>
      </c>
      <c r="P950" s="16">
        <f t="shared" si="2"/>
        <v>-6.0086092036715265E-3</v>
      </c>
      <c r="Q950" s="16">
        <f t="shared" si="3"/>
        <v>-2.3351370996727107E-2</v>
      </c>
      <c r="R950" s="16">
        <f t="shared" si="4"/>
        <v>-1.0899807759643028E-2</v>
      </c>
      <c r="S950" s="16"/>
    </row>
    <row r="951" spans="2:19" ht="15.75" customHeight="1">
      <c r="B951" s="3" t="s">
        <v>1065</v>
      </c>
      <c r="C951" s="3">
        <v>4101.6499999999996</v>
      </c>
      <c r="D951" s="3">
        <v>4119.1000000000004</v>
      </c>
      <c r="E951" s="3">
        <v>4017.17</v>
      </c>
      <c r="F951" s="3">
        <v>4017.82</v>
      </c>
      <c r="G951" s="3">
        <v>4017.82</v>
      </c>
      <c r="H951" s="3">
        <v>4134170000</v>
      </c>
      <c r="I951" s="16">
        <f t="shared" si="0"/>
        <v>-2.4086469933734811E-2</v>
      </c>
      <c r="J951" s="16">
        <f t="shared" si="1"/>
        <v>-6.0697904233011721</v>
      </c>
      <c r="K951" s="16">
        <f>JNJ!D950</f>
        <v>-2.0343102051835413E-2</v>
      </c>
      <c r="L951" s="16">
        <f>JNJ!E950</f>
        <v>-5.126461717062524</v>
      </c>
      <c r="M951" s="16">
        <f>CSX!D950</f>
        <v>-2.0324503687008107E-2</v>
      </c>
      <c r="N951" s="16">
        <f>CSX!E950</f>
        <v>-5.121774929126043</v>
      </c>
      <c r="O951" s="16">
        <f>'Q6'!C963/252</f>
        <v>4.5634920634920631E-5</v>
      </c>
      <c r="P951" s="16">
        <f t="shared" si="2"/>
        <v>-2.0388736972470334E-2</v>
      </c>
      <c r="Q951" s="16">
        <f t="shared" si="3"/>
        <v>-2.0370138607643029E-2</v>
      </c>
      <c r="R951" s="16">
        <f t="shared" si="4"/>
        <v>-2.4132104854369733E-2</v>
      </c>
      <c r="S951" s="16"/>
    </row>
    <row r="952" spans="2:19" ht="15.75" customHeight="1">
      <c r="B952" s="3" t="s">
        <v>1066</v>
      </c>
      <c r="C952" s="3">
        <v>3974.39</v>
      </c>
      <c r="D952" s="3">
        <v>3974.39</v>
      </c>
      <c r="E952" s="3">
        <v>3900.16</v>
      </c>
      <c r="F952" s="3">
        <v>3900.86</v>
      </c>
      <c r="G952" s="3">
        <v>3900.86</v>
      </c>
      <c r="H952" s="3">
        <v>4889640000</v>
      </c>
      <c r="I952" s="16">
        <f t="shared" si="0"/>
        <v>-2.954242533536117E-2</v>
      </c>
      <c r="J952" s="16">
        <f t="shared" si="1"/>
        <v>-7.4446911845110151</v>
      </c>
      <c r="K952" s="16">
        <f>JNJ!D951</f>
        <v>-6.7002368994855304E-3</v>
      </c>
      <c r="L952" s="16">
        <f>JNJ!E951</f>
        <v>-1.6884596986703537</v>
      </c>
      <c r="M952" s="16">
        <f>CSX!D951</f>
        <v>-2.8308498929468819E-2</v>
      </c>
      <c r="N952" s="16">
        <f>CSX!E951</f>
        <v>-7.1337417302261423</v>
      </c>
      <c r="O952" s="16">
        <f>'Q6'!C964/252</f>
        <v>4.2857142857142856E-5</v>
      </c>
      <c r="P952" s="16">
        <f t="shared" si="2"/>
        <v>-6.7430940423426735E-3</v>
      </c>
      <c r="Q952" s="16">
        <f t="shared" si="3"/>
        <v>-2.8351356072325962E-2</v>
      </c>
      <c r="R952" s="16">
        <f t="shared" si="4"/>
        <v>-2.9585282478218313E-2</v>
      </c>
      <c r="S952" s="16"/>
    </row>
    <row r="953" spans="2:19" ht="15.75" customHeight="1">
      <c r="B953" s="3" t="s">
        <v>1067</v>
      </c>
      <c r="C953" s="3">
        <v>3838.15</v>
      </c>
      <c r="D953" s="3">
        <v>3838.15</v>
      </c>
      <c r="E953" s="3">
        <v>3734.3</v>
      </c>
      <c r="F953" s="3">
        <v>3749.63</v>
      </c>
      <c r="G953" s="3">
        <v>3749.63</v>
      </c>
      <c r="H953" s="3">
        <v>5636890000</v>
      </c>
      <c r="I953" s="16">
        <f t="shared" si="0"/>
        <v>-3.9539873198958186E-2</v>
      </c>
      <c r="J953" s="16">
        <f t="shared" si="1"/>
        <v>-9.9640480461374636</v>
      </c>
      <c r="K953" s="16">
        <f>JNJ!D952</f>
        <v>-1.0135198568236742E-2</v>
      </c>
      <c r="L953" s="16">
        <f>JNJ!E952</f>
        <v>-2.554070039195659</v>
      </c>
      <c r="M953" s="16">
        <f>CSX!D952</f>
        <v>-2.8114334775333663E-2</v>
      </c>
      <c r="N953" s="16">
        <f>CSX!E952</f>
        <v>-7.0848123633840832</v>
      </c>
      <c r="O953" s="16">
        <f>'Q6'!C965/252</f>
        <v>3.8888888888888891E-5</v>
      </c>
      <c r="P953" s="16">
        <f t="shared" si="2"/>
        <v>-1.0174087457125631E-2</v>
      </c>
      <c r="Q953" s="16">
        <f t="shared" si="3"/>
        <v>-2.8153223664222553E-2</v>
      </c>
      <c r="R953" s="16">
        <f t="shared" si="4"/>
        <v>-3.9578762087847073E-2</v>
      </c>
      <c r="S953" s="16"/>
    </row>
    <row r="954" spans="2:19" ht="15.75" customHeight="1">
      <c r="B954" s="3" t="s">
        <v>1068</v>
      </c>
      <c r="C954" s="3">
        <v>3763.52</v>
      </c>
      <c r="D954" s="3">
        <v>3778.18</v>
      </c>
      <c r="E954" s="3">
        <v>3705.68</v>
      </c>
      <c r="F954" s="3">
        <v>3735.48</v>
      </c>
      <c r="G954" s="3">
        <v>3735.48</v>
      </c>
      <c r="H954" s="3">
        <v>5153890000</v>
      </c>
      <c r="I954" s="16">
        <f t="shared" si="0"/>
        <v>-3.7808440639954524E-3</v>
      </c>
      <c r="J954" s="16">
        <f t="shared" si="1"/>
        <v>-0.952772704126854</v>
      </c>
      <c r="K954" s="16">
        <f>JNJ!D953</f>
        <v>-1.5457473821765601E-2</v>
      </c>
      <c r="L954" s="16">
        <f>JNJ!E953</f>
        <v>-3.8952834030849313</v>
      </c>
      <c r="M954" s="16">
        <f>CSX!D953</f>
        <v>-4.0816234223184523E-3</v>
      </c>
      <c r="N954" s="16">
        <f>CSX!E953</f>
        <v>-1.02856910242425</v>
      </c>
      <c r="O954" s="16">
        <f>'Q6'!C966/252</f>
        <v>4.4444444444444453E-5</v>
      </c>
      <c r="P954" s="16">
        <f t="shared" si="2"/>
        <v>-1.5501918266210045E-2</v>
      </c>
      <c r="Q954" s="16">
        <f t="shared" si="3"/>
        <v>-4.1260678667628965E-3</v>
      </c>
      <c r="R954" s="16">
        <f t="shared" si="4"/>
        <v>-3.825288508439897E-3</v>
      </c>
      <c r="S954" s="16"/>
    </row>
    <row r="955" spans="2:19" ht="15.75" customHeight="1">
      <c r="B955" s="3" t="s">
        <v>1069</v>
      </c>
      <c r="C955" s="3">
        <v>3764.05</v>
      </c>
      <c r="D955" s="3">
        <v>3837.56</v>
      </c>
      <c r="E955" s="3">
        <v>3722.3</v>
      </c>
      <c r="F955" s="3">
        <v>3789.99</v>
      </c>
      <c r="G955" s="3">
        <v>3789.99</v>
      </c>
      <c r="H955" s="3">
        <v>5530480000</v>
      </c>
      <c r="I955" s="16">
        <f t="shared" si="0"/>
        <v>1.4487056184644877E-2</v>
      </c>
      <c r="J955" s="16">
        <f t="shared" si="1"/>
        <v>3.6507381585305092</v>
      </c>
      <c r="K955" s="16">
        <f>JNJ!D954</f>
        <v>1.0645315760015426E-2</v>
      </c>
      <c r="L955" s="16">
        <f>JNJ!E954</f>
        <v>2.6826195715238876</v>
      </c>
      <c r="M955" s="16">
        <f>CSX!D954</f>
        <v>2.7230362294932441E-3</v>
      </c>
      <c r="N955" s="16">
        <f>CSX!E954</f>
        <v>0.68620512983229753</v>
      </c>
      <c r="O955" s="16">
        <f>'Q6'!C967/252</f>
        <v>4.7222222222222221E-5</v>
      </c>
      <c r="P955" s="16">
        <f t="shared" si="2"/>
        <v>1.0598093537793203E-2</v>
      </c>
      <c r="Q955" s="16">
        <f t="shared" si="3"/>
        <v>2.6758140072710218E-3</v>
      </c>
      <c r="R955" s="16">
        <f t="shared" si="4"/>
        <v>1.4439833962422655E-2</v>
      </c>
      <c r="S955" s="16"/>
    </row>
    <row r="956" spans="2:19" ht="15.75" customHeight="1">
      <c r="B956" s="3" t="s">
        <v>1070</v>
      </c>
      <c r="C956" s="3">
        <v>3728.18</v>
      </c>
      <c r="D956" s="3">
        <v>3728.18</v>
      </c>
      <c r="E956" s="3">
        <v>3639.77</v>
      </c>
      <c r="F956" s="3">
        <v>3666.77</v>
      </c>
      <c r="G956" s="3">
        <v>3666.77</v>
      </c>
      <c r="H956" s="3">
        <v>5644930000</v>
      </c>
      <c r="I956" s="16">
        <f t="shared" si="0"/>
        <v>-3.3052215017083934E-2</v>
      </c>
      <c r="J956" s="16">
        <f t="shared" si="1"/>
        <v>-8.3291581843051521</v>
      </c>
      <c r="K956" s="16">
        <f>JNJ!D955</f>
        <v>5.2920338451687527E-4</v>
      </c>
      <c r="L956" s="16">
        <f>JNJ!E955</f>
        <v>0.13335925289825257</v>
      </c>
      <c r="M956" s="16">
        <f>CSX!D955</f>
        <v>-1.265626287713998E-2</v>
      </c>
      <c r="N956" s="16">
        <f>CSX!E955</f>
        <v>-3.1893782450392751</v>
      </c>
      <c r="O956" s="16">
        <f>'Q6'!C968/252</f>
        <v>4.603174603174603E-5</v>
      </c>
      <c r="P956" s="16">
        <f t="shared" si="2"/>
        <v>4.8317163848512925E-4</v>
      </c>
      <c r="Q956" s="16">
        <f t="shared" si="3"/>
        <v>-1.2702294623171725E-2</v>
      </c>
      <c r="R956" s="16">
        <f t="shared" si="4"/>
        <v>-3.309824676311568E-2</v>
      </c>
      <c r="S956" s="16"/>
    </row>
    <row r="957" spans="2:19" ht="15.75" customHeight="1">
      <c r="B957" s="3" t="s">
        <v>1071</v>
      </c>
      <c r="C957" s="3">
        <v>3665.9</v>
      </c>
      <c r="D957" s="3">
        <v>3707.71</v>
      </c>
      <c r="E957" s="3">
        <v>3636.87</v>
      </c>
      <c r="F957" s="3">
        <v>3674.84</v>
      </c>
      <c r="G957" s="3">
        <v>3674.84</v>
      </c>
      <c r="H957" s="3">
        <v>8520740000</v>
      </c>
      <c r="I957" s="16">
        <f t="shared" si="0"/>
        <v>2.1984287507105164E-3</v>
      </c>
      <c r="J957" s="16">
        <f t="shared" si="1"/>
        <v>0.55400404517905011</v>
      </c>
      <c r="K957" s="16">
        <f>JNJ!D956</f>
        <v>-3.6519204875620848E-3</v>
      </c>
      <c r="L957" s="16">
        <f>JNJ!E956</f>
        <v>-0.9202839628656454</v>
      </c>
      <c r="M957" s="16">
        <f>CSX!D956</f>
        <v>-4.1393488792638763E-3</v>
      </c>
      <c r="N957" s="16">
        <f>CSX!E956</f>
        <v>-1.0431159175744968</v>
      </c>
      <c r="O957" s="16">
        <f>'Q6'!C969/252</f>
        <v>4.4444444444444453E-5</v>
      </c>
      <c r="P957" s="16">
        <f t="shared" si="2"/>
        <v>-3.6963649320065294E-3</v>
      </c>
      <c r="Q957" s="16">
        <f t="shared" si="3"/>
        <v>-4.1837933237083205E-3</v>
      </c>
      <c r="R957" s="16">
        <f t="shared" si="4"/>
        <v>2.1539843062660718E-3</v>
      </c>
      <c r="S957" s="16"/>
    </row>
    <row r="958" spans="2:19" ht="15.75" customHeight="1">
      <c r="B958" s="3" t="s">
        <v>1072</v>
      </c>
      <c r="C958" s="3">
        <v>3715.31</v>
      </c>
      <c r="D958" s="3">
        <v>3779.65</v>
      </c>
      <c r="E958" s="3">
        <v>3715.31</v>
      </c>
      <c r="F958" s="3">
        <v>3764.79</v>
      </c>
      <c r="G958" s="3">
        <v>3764.79</v>
      </c>
      <c r="H958" s="3">
        <v>5292260000</v>
      </c>
      <c r="I958" s="16">
        <f t="shared" si="0"/>
        <v>2.4182488501784571E-2</v>
      </c>
      <c r="J958" s="16">
        <f t="shared" si="1"/>
        <v>6.0939871024497121</v>
      </c>
      <c r="K958" s="16">
        <f>JNJ!D957</f>
        <v>2.0732299626703785E-2</v>
      </c>
      <c r="L958" s="16">
        <f>JNJ!E957</f>
        <v>5.2245395059293536</v>
      </c>
      <c r="M958" s="16">
        <f>CSX!D957</f>
        <v>2.0717635870042103E-3</v>
      </c>
      <c r="N958" s="16">
        <f>CSX!E957</f>
        <v>0.52208442392506105</v>
      </c>
      <c r="O958" s="16">
        <f>'Q6'!C970/252</f>
        <v>4.4444444444444453E-5</v>
      </c>
      <c r="P958" s="16">
        <f t="shared" si="2"/>
        <v>2.0687855182259341E-2</v>
      </c>
      <c r="Q958" s="16">
        <f t="shared" si="3"/>
        <v>2.0273191425597657E-3</v>
      </c>
      <c r="R958" s="16">
        <f t="shared" si="4"/>
        <v>2.4138044057340127E-2</v>
      </c>
      <c r="S958" s="16"/>
    </row>
    <row r="959" spans="2:19" ht="15.75" customHeight="1">
      <c r="B959" s="3" t="s">
        <v>1073</v>
      </c>
      <c r="C959" s="3">
        <v>3733.89</v>
      </c>
      <c r="D959" s="3">
        <v>3801.79</v>
      </c>
      <c r="E959" s="3">
        <v>3717.69</v>
      </c>
      <c r="F959" s="3">
        <v>3759.89</v>
      </c>
      <c r="G959" s="3">
        <v>3759.89</v>
      </c>
      <c r="H959" s="3">
        <v>5058990000</v>
      </c>
      <c r="I959" s="16">
        <f t="shared" si="0"/>
        <v>-1.3023811491289687E-3</v>
      </c>
      <c r="J959" s="16">
        <f t="shared" si="1"/>
        <v>-0.32820004958050014</v>
      </c>
      <c r="K959" s="16">
        <f>JNJ!D958</f>
        <v>1.5656475128427834E-2</v>
      </c>
      <c r="L959" s="16">
        <f>JNJ!E958</f>
        <v>3.9454317323638142</v>
      </c>
      <c r="M959" s="16">
        <f>CSX!D958</f>
        <v>-5.534446166619948E-3</v>
      </c>
      <c r="N959" s="16">
        <f>CSX!E958</f>
        <v>-1.3946804339882268</v>
      </c>
      <c r="O959" s="16">
        <f>'Q6'!C971/252</f>
        <v>5.0793650793650794E-5</v>
      </c>
      <c r="P959" s="16">
        <f t="shared" si="2"/>
        <v>1.5605681477634184E-2</v>
      </c>
      <c r="Q959" s="16">
        <f t="shared" si="3"/>
        <v>-5.5852398174135991E-3</v>
      </c>
      <c r="R959" s="16">
        <f t="shared" si="4"/>
        <v>-1.3531747999226196E-3</v>
      </c>
      <c r="S959" s="16"/>
    </row>
    <row r="960" spans="2:19" ht="15.75" customHeight="1">
      <c r="B960" s="3" t="s">
        <v>1074</v>
      </c>
      <c r="C960" s="3">
        <v>3774.71</v>
      </c>
      <c r="D960" s="3">
        <v>3802.58</v>
      </c>
      <c r="E960" s="3">
        <v>3743.52</v>
      </c>
      <c r="F960" s="3">
        <v>3795.73</v>
      </c>
      <c r="G960" s="3">
        <v>3795.73</v>
      </c>
      <c r="H960" s="3">
        <v>5098640000</v>
      </c>
      <c r="I960" s="16">
        <f t="shared" si="0"/>
        <v>9.4870490606574001E-3</v>
      </c>
      <c r="J960" s="16">
        <f t="shared" si="1"/>
        <v>2.3907363632856646</v>
      </c>
      <c r="K960" s="16">
        <f>JNJ!D959</f>
        <v>2.2060435297871894E-2</v>
      </c>
      <c r="L960" s="16">
        <f>JNJ!E959</f>
        <v>5.559229695063717</v>
      </c>
      <c r="M960" s="16">
        <f>CSX!D959</f>
        <v>-4.1710022184772684E-3</v>
      </c>
      <c r="N960" s="16">
        <f>CSX!E959</f>
        <v>-1.0510925590562716</v>
      </c>
      <c r="O960" s="16">
        <f>'Q6'!C972/252</f>
        <v>5.0396825396825395E-5</v>
      </c>
      <c r="P960" s="16">
        <f t="shared" si="2"/>
        <v>2.2010038472475069E-2</v>
      </c>
      <c r="Q960" s="16">
        <f t="shared" si="3"/>
        <v>-4.2213990438740934E-3</v>
      </c>
      <c r="R960" s="16">
        <f t="shared" si="4"/>
        <v>9.4366522352605751E-3</v>
      </c>
      <c r="S960" s="16"/>
    </row>
    <row r="961" spans="2:19" ht="15.75" customHeight="1">
      <c r="B961" s="3" t="s">
        <v>1075</v>
      </c>
      <c r="C961" s="3">
        <v>3821.75</v>
      </c>
      <c r="D961" s="3">
        <v>3913.65</v>
      </c>
      <c r="E961" s="3">
        <v>3821.75</v>
      </c>
      <c r="F961" s="3">
        <v>3911.74</v>
      </c>
      <c r="G961" s="3">
        <v>3911.74</v>
      </c>
      <c r="H961" s="3">
        <v>8120260000</v>
      </c>
      <c r="I961" s="16">
        <f t="shared" si="0"/>
        <v>3.0105537080807647E-2</v>
      </c>
      <c r="J961" s="16">
        <f t="shared" si="1"/>
        <v>7.586595344363527</v>
      </c>
      <c r="K961" s="16">
        <f>JNJ!D960</f>
        <v>1.4532612937751445E-2</v>
      </c>
      <c r="L961" s="16">
        <f>JNJ!E960</f>
        <v>3.6622184603133641</v>
      </c>
      <c r="M961" s="16">
        <f>CSX!D960</f>
        <v>2.9514990808330362E-2</v>
      </c>
      <c r="N961" s="16">
        <f>CSX!E960</f>
        <v>7.4377776836992515</v>
      </c>
      <c r="O961" s="16">
        <f>'Q6'!C973/252</f>
        <v>5.2777777777777784E-5</v>
      </c>
      <c r="P961" s="16">
        <f t="shared" si="2"/>
        <v>1.4479835159973666E-2</v>
      </c>
      <c r="Q961" s="16">
        <f t="shared" si="3"/>
        <v>2.9462213030552586E-2</v>
      </c>
      <c r="R961" s="16">
        <f t="shared" si="4"/>
        <v>3.005275930302987E-2</v>
      </c>
      <c r="S961" s="16"/>
    </row>
    <row r="962" spans="2:19" ht="15.75" customHeight="1">
      <c r="B962" s="3" t="s">
        <v>1076</v>
      </c>
      <c r="C962" s="3">
        <v>3920.76</v>
      </c>
      <c r="D962" s="3">
        <v>3927.72</v>
      </c>
      <c r="E962" s="3">
        <v>3889.66</v>
      </c>
      <c r="F962" s="3">
        <v>3900.11</v>
      </c>
      <c r="G962" s="3">
        <v>3900.11</v>
      </c>
      <c r="H962" s="3">
        <v>4325310000</v>
      </c>
      <c r="I962" s="16">
        <f t="shared" si="0"/>
        <v>-2.9775299301252065E-3</v>
      </c>
      <c r="J962" s="16">
        <f t="shared" si="1"/>
        <v>-0.75033754239155204</v>
      </c>
      <c r="K962" s="16">
        <f>JNJ!D961</f>
        <v>-9.3298070823002619E-4</v>
      </c>
      <c r="L962" s="16">
        <f>JNJ!E961</f>
        <v>-0.23511113847396661</v>
      </c>
      <c r="M962" s="16">
        <f>CSX!D961</f>
        <v>-8.490641029940401E-3</v>
      </c>
      <c r="N962" s="16">
        <f>CSX!E961</f>
        <v>-2.1396415395449813</v>
      </c>
      <c r="O962" s="16">
        <f>'Q6'!C974/252</f>
        <v>5.3968253968253975E-5</v>
      </c>
      <c r="P962" s="16">
        <f t="shared" si="2"/>
        <v>-9.8694896219828012E-4</v>
      </c>
      <c r="Q962" s="16">
        <f t="shared" si="3"/>
        <v>-8.5446092839086552E-3</v>
      </c>
      <c r="R962" s="16">
        <f t="shared" si="4"/>
        <v>-3.0314981840934606E-3</v>
      </c>
      <c r="S962" s="16"/>
    </row>
    <row r="963" spans="2:19" ht="15.75" customHeight="1">
      <c r="B963" s="3" t="s">
        <v>1077</v>
      </c>
      <c r="C963" s="3">
        <v>3913</v>
      </c>
      <c r="D963" s="3">
        <v>3945.86</v>
      </c>
      <c r="E963" s="3">
        <v>3820.14</v>
      </c>
      <c r="F963" s="3">
        <v>3821.55</v>
      </c>
      <c r="G963" s="3">
        <v>3821.55</v>
      </c>
      <c r="H963" s="3">
        <v>4270120000</v>
      </c>
      <c r="I963" s="16">
        <f t="shared" si="0"/>
        <v>-2.0348658383248716E-2</v>
      </c>
      <c r="J963" s="16">
        <f t="shared" si="1"/>
        <v>-5.1278619125786769</v>
      </c>
      <c r="K963" s="16">
        <f>JNJ!D962</f>
        <v>-2.8854976675408848E-2</v>
      </c>
      <c r="L963" s="16">
        <f>JNJ!E962</f>
        <v>-7.2714541222030293</v>
      </c>
      <c r="M963" s="16">
        <f>CSX!D962</f>
        <v>-6.158001395395748E-3</v>
      </c>
      <c r="N963" s="16">
        <f>CSX!E962</f>
        <v>-1.5518163516397285</v>
      </c>
      <c r="O963" s="16">
        <f>'Q6'!C975/252</f>
        <v>6.1507936507936513E-5</v>
      </c>
      <c r="P963" s="16">
        <f t="shared" si="2"/>
        <v>-2.8916484611916784E-2</v>
      </c>
      <c r="Q963" s="16">
        <f t="shared" si="3"/>
        <v>-6.2195093319036849E-3</v>
      </c>
      <c r="R963" s="16">
        <f t="shared" si="4"/>
        <v>-2.0410166319756652E-2</v>
      </c>
      <c r="S963" s="16"/>
    </row>
    <row r="964" spans="2:19" ht="15.75" customHeight="1">
      <c r="B964" s="3" t="s">
        <v>1078</v>
      </c>
      <c r="C964" s="3">
        <v>3825.09</v>
      </c>
      <c r="D964" s="3">
        <v>3836.5</v>
      </c>
      <c r="E964" s="3">
        <v>3799.02</v>
      </c>
      <c r="F964" s="3">
        <v>3818.83</v>
      </c>
      <c r="G964" s="3">
        <v>3818.83</v>
      </c>
      <c r="H964" s="3">
        <v>4211240000</v>
      </c>
      <c r="I964" s="16">
        <f t="shared" si="0"/>
        <v>-7.1200650096186937E-4</v>
      </c>
      <c r="J964" s="16">
        <f t="shared" si="1"/>
        <v>-0.17942563824239108</v>
      </c>
      <c r="K964" s="16">
        <f>JNJ!D963</f>
        <v>2.8236641926229544E-4</v>
      </c>
      <c r="L964" s="16">
        <f>JNJ!E963</f>
        <v>7.1156337654098456E-2</v>
      </c>
      <c r="M964" s="16">
        <f>CSX!D963</f>
        <v>-6.8655742138374188E-4</v>
      </c>
      <c r="N964" s="16">
        <f>CSX!E963</f>
        <v>-0.17301247018870294</v>
      </c>
      <c r="O964" s="16">
        <f>'Q6'!C976/252</f>
        <v>6.2301587301587312E-5</v>
      </c>
      <c r="P964" s="16">
        <f t="shared" si="2"/>
        <v>2.2006483196070813E-4</v>
      </c>
      <c r="Q964" s="16">
        <f t="shared" si="3"/>
        <v>-7.488590086853292E-4</v>
      </c>
      <c r="R964" s="16">
        <f t="shared" si="4"/>
        <v>-7.7430808826345668E-4</v>
      </c>
      <c r="S964" s="16"/>
    </row>
    <row r="965" spans="2:19" ht="15.75" customHeight="1">
      <c r="B965" s="3" t="s">
        <v>1079</v>
      </c>
      <c r="C965" s="3">
        <v>3785.99</v>
      </c>
      <c r="D965" s="3">
        <v>3818.99</v>
      </c>
      <c r="E965" s="3">
        <v>3738.67</v>
      </c>
      <c r="F965" s="3">
        <v>3785.38</v>
      </c>
      <c r="G965" s="3">
        <v>3785.38</v>
      </c>
      <c r="H965" s="3">
        <v>4840070000</v>
      </c>
      <c r="I965" s="16">
        <f t="shared" si="0"/>
        <v>-8.7978148306084494E-3</v>
      </c>
      <c r="J965" s="16">
        <f t="shared" si="1"/>
        <v>-2.2170493373133291</v>
      </c>
      <c r="K965" s="16">
        <f>JNJ!D964</f>
        <v>2.933713170970121E-3</v>
      </c>
      <c r="L965" s="16">
        <f>JNJ!E964</f>
        <v>0.73929571908447045</v>
      </c>
      <c r="M965" s="16">
        <f>CSX!D964</f>
        <v>-2.0626799710383578E-3</v>
      </c>
      <c r="N965" s="16">
        <f>CSX!E964</f>
        <v>-0.51979535270166621</v>
      </c>
      <c r="O965" s="16">
        <f>'Q6'!C977/252</f>
        <v>6.2698412698412704E-5</v>
      </c>
      <c r="P965" s="16">
        <f t="shared" si="2"/>
        <v>2.8710147582717083E-3</v>
      </c>
      <c r="Q965" s="16">
        <f t="shared" si="3"/>
        <v>-2.1253783837367705E-3</v>
      </c>
      <c r="R965" s="16">
        <f t="shared" si="4"/>
        <v>-8.8605132433068629E-3</v>
      </c>
      <c r="S965" s="16"/>
    </row>
    <row r="966" spans="2:19" ht="15.75" customHeight="1">
      <c r="B966" s="3" t="s">
        <v>1080</v>
      </c>
      <c r="C966" s="3">
        <v>3781</v>
      </c>
      <c r="D966" s="3">
        <v>3829.82</v>
      </c>
      <c r="E966" s="3">
        <v>3752.1</v>
      </c>
      <c r="F966" s="3">
        <v>3825.33</v>
      </c>
      <c r="G966" s="3">
        <v>3825.33</v>
      </c>
      <c r="H966" s="3">
        <v>4046950000</v>
      </c>
      <c r="I966" s="16">
        <f t="shared" si="0"/>
        <v>1.0498459915641863E-2</v>
      </c>
      <c r="J966" s="16">
        <f t="shared" si="1"/>
        <v>2.6456118987417492</v>
      </c>
      <c r="K966" s="16">
        <f>JNJ!D965</f>
        <v>1.1259712983569346E-2</v>
      </c>
      <c r="L966" s="16">
        <f>JNJ!E965</f>
        <v>2.8374476718594752</v>
      </c>
      <c r="M966" s="16">
        <f>CSX!D965</f>
        <v>9.5891493344319075E-3</v>
      </c>
      <c r="N966" s="16">
        <f>CSX!E965</f>
        <v>2.4164656322768407</v>
      </c>
      <c r="O966" s="16">
        <f>'Q6'!C978/252</f>
        <v>6.468253968253968E-5</v>
      </c>
      <c r="P966" s="16">
        <f t="shared" si="2"/>
        <v>1.1195030443886806E-2</v>
      </c>
      <c r="Q966" s="16">
        <f t="shared" si="3"/>
        <v>9.5244667947493675E-3</v>
      </c>
      <c r="R966" s="16">
        <f t="shared" si="4"/>
        <v>1.0433777375959323E-2</v>
      </c>
      <c r="S966" s="16"/>
    </row>
    <row r="967" spans="2:19" ht="15.75" customHeight="1">
      <c r="B967" s="3" t="s">
        <v>1081</v>
      </c>
      <c r="C967" s="3">
        <v>3792.61</v>
      </c>
      <c r="D967" s="3">
        <v>3832.19</v>
      </c>
      <c r="E967" s="3">
        <v>3742.06</v>
      </c>
      <c r="F967" s="3">
        <v>3831.39</v>
      </c>
      <c r="G967" s="3">
        <v>3831.39</v>
      </c>
      <c r="H967" s="3">
        <v>5076590000</v>
      </c>
      <c r="I967" s="16">
        <f t="shared" si="0"/>
        <v>1.5829235665797978E-3</v>
      </c>
      <c r="J967" s="16">
        <f t="shared" si="1"/>
        <v>0.39889673877810905</v>
      </c>
      <c r="K967" s="16">
        <f>JNJ!D966</f>
        <v>-7.716872563578457E-3</v>
      </c>
      <c r="L967" s="16">
        <f>JNJ!E966</f>
        <v>-1.9446518860217712</v>
      </c>
      <c r="M967" s="16">
        <f>CSX!D966</f>
        <v>-2.8696790073578303E-2</v>
      </c>
      <c r="N967" s="16">
        <f>CSX!E966</f>
        <v>-7.231591098541732</v>
      </c>
      <c r="O967" s="16">
        <f>'Q6'!C979/252</f>
        <v>7.0634920634920635E-5</v>
      </c>
      <c r="P967" s="16">
        <f t="shared" si="2"/>
        <v>-7.7875074842133777E-3</v>
      </c>
      <c r="Q967" s="16">
        <f t="shared" si="3"/>
        <v>-2.8767424994213222E-2</v>
      </c>
      <c r="R967" s="16">
        <f t="shared" si="4"/>
        <v>1.5122886459448771E-3</v>
      </c>
      <c r="S967" s="16"/>
    </row>
    <row r="968" spans="2:19" ht="15.75" customHeight="1">
      <c r="B968" s="3" t="s">
        <v>1082</v>
      </c>
      <c r="C968" s="3">
        <v>3831.98</v>
      </c>
      <c r="D968" s="3">
        <v>3870.91</v>
      </c>
      <c r="E968" s="3">
        <v>3809.37</v>
      </c>
      <c r="F968" s="3">
        <v>3845.08</v>
      </c>
      <c r="G968" s="3">
        <v>3845.08</v>
      </c>
      <c r="H968" s="3">
        <v>4417720000</v>
      </c>
      <c r="I968" s="16">
        <f t="shared" si="0"/>
        <v>3.5667473495814678E-3</v>
      </c>
      <c r="J968" s="16">
        <f t="shared" si="1"/>
        <v>0.89882033209452994</v>
      </c>
      <c r="K968" s="16">
        <f>JNJ!D967</f>
        <v>8.9779905807658598E-4</v>
      </c>
      <c r="L968" s="16">
        <f>JNJ!E967</f>
        <v>0.22624536263529968</v>
      </c>
      <c r="M968" s="16">
        <f>CSX!D967</f>
        <v>1.3240615208791598E-2</v>
      </c>
      <c r="N968" s="16">
        <f>CSX!E967</f>
        <v>3.3366350326154826</v>
      </c>
      <c r="O968" s="16">
        <f>'Q6'!C980/252</f>
        <v>7.8968253968253973E-5</v>
      </c>
      <c r="P968" s="16">
        <f t="shared" si="2"/>
        <v>8.18830804108332E-4</v>
      </c>
      <c r="Q968" s="16">
        <f t="shared" si="3"/>
        <v>1.3161646954823344E-2</v>
      </c>
      <c r="R968" s="16">
        <f t="shared" si="4"/>
        <v>3.4877790956132138E-3</v>
      </c>
      <c r="S968" s="16"/>
    </row>
    <row r="969" spans="2:19" ht="15.75" customHeight="1">
      <c r="B969" s="3" t="s">
        <v>1083</v>
      </c>
      <c r="C969" s="3">
        <v>3858.85</v>
      </c>
      <c r="D969" s="3">
        <v>3910.63</v>
      </c>
      <c r="E969" s="3">
        <v>3858.85</v>
      </c>
      <c r="F969" s="3">
        <v>3902.62</v>
      </c>
      <c r="G969" s="3">
        <v>3902.62</v>
      </c>
      <c r="H969" s="3">
        <v>4057770000</v>
      </c>
      <c r="I969" s="16">
        <f t="shared" si="0"/>
        <v>1.4853713471199018E-2</v>
      </c>
      <c r="J969" s="16">
        <f t="shared" si="1"/>
        <v>3.7431357947421526</v>
      </c>
      <c r="K969" s="16">
        <f>JNJ!D968</f>
        <v>1.1210077215230185E-3</v>
      </c>
      <c r="L969" s="16">
        <f>JNJ!E968</f>
        <v>0.28249394582380066</v>
      </c>
      <c r="M969" s="16">
        <f>CSX!D968</f>
        <v>1.2042101716658697E-2</v>
      </c>
      <c r="N969" s="16">
        <f>CSX!E968</f>
        <v>3.0346096325979919</v>
      </c>
      <c r="O969" s="16">
        <f>'Q6'!C981/252</f>
        <v>7.8571428571428566E-5</v>
      </c>
      <c r="P969" s="16">
        <f t="shared" si="2"/>
        <v>1.04243629295159E-3</v>
      </c>
      <c r="Q969" s="16">
        <f t="shared" si="3"/>
        <v>1.1963530288087269E-2</v>
      </c>
      <c r="R969" s="16">
        <f t="shared" si="4"/>
        <v>1.477514204262759E-2</v>
      </c>
      <c r="S969" s="16"/>
    </row>
    <row r="970" spans="2:19" ht="15.75" customHeight="1">
      <c r="B970" s="3" t="s">
        <v>1084</v>
      </c>
      <c r="C970" s="3">
        <v>3888.26</v>
      </c>
      <c r="D970" s="3">
        <v>3918.5</v>
      </c>
      <c r="E970" s="3">
        <v>3869.34</v>
      </c>
      <c r="F970" s="3">
        <v>3899.38</v>
      </c>
      <c r="G970" s="3">
        <v>3899.38</v>
      </c>
      <c r="H970" s="3">
        <v>3521620000</v>
      </c>
      <c r="I970" s="16">
        <f t="shared" si="0"/>
        <v>-8.3055631536842949E-4</v>
      </c>
      <c r="J970" s="16">
        <f t="shared" si="1"/>
        <v>-0.20930019147284423</v>
      </c>
      <c r="K970" s="16">
        <f>JNJ!D969</f>
        <v>-1.2331311670561727E-3</v>
      </c>
      <c r="L970" s="16">
        <f>JNJ!E969</f>
        <v>-0.31074905409815551</v>
      </c>
      <c r="M970" s="16">
        <f>CSX!D969</f>
        <v>-8.5867387917784831E-3</v>
      </c>
      <c r="N970" s="16">
        <f>CSX!E969</f>
        <v>-2.1638581755281776</v>
      </c>
      <c r="O970" s="16">
        <f>'Q6'!C982/252</f>
        <v>7.7777777777777782E-5</v>
      </c>
      <c r="P970" s="16">
        <f t="shared" si="2"/>
        <v>-1.3109089448339504E-3</v>
      </c>
      <c r="Q970" s="16">
        <f t="shared" si="3"/>
        <v>-8.6645165695562604E-3</v>
      </c>
      <c r="R970" s="16">
        <f t="shared" si="4"/>
        <v>-9.0833409314620723E-4</v>
      </c>
      <c r="S970" s="16"/>
    </row>
    <row r="971" spans="2:19" ht="15.75" customHeight="1">
      <c r="B971" s="3" t="s">
        <v>1085</v>
      </c>
      <c r="C971" s="3">
        <v>3880.94</v>
      </c>
      <c r="D971" s="3">
        <v>3880.94</v>
      </c>
      <c r="E971" s="3">
        <v>3847.22</v>
      </c>
      <c r="F971" s="3">
        <v>3854.43</v>
      </c>
      <c r="G971" s="3">
        <v>3854.43</v>
      </c>
      <c r="H971" s="3">
        <v>3423480000</v>
      </c>
      <c r="I971" s="16">
        <f t="shared" si="0"/>
        <v>-1.159442997810581E-2</v>
      </c>
      <c r="J971" s="16">
        <f t="shared" si="1"/>
        <v>-2.9217963544826642</v>
      </c>
      <c r="K971" s="16">
        <f>JNJ!D970</f>
        <v>3.9251643743604288E-4</v>
      </c>
      <c r="L971" s="16">
        <f>JNJ!E970</f>
        <v>9.8914142233882812E-2</v>
      </c>
      <c r="M971" s="16">
        <f>CSX!D970</f>
        <v>-4.8409850278016081E-3</v>
      </c>
      <c r="N971" s="16">
        <f>CSX!E970</f>
        <v>-1.2199282270060052</v>
      </c>
      <c r="O971" s="16">
        <f>'Q6'!C983/252</f>
        <v>7.6587301587301577E-5</v>
      </c>
      <c r="P971" s="16">
        <f t="shared" si="2"/>
        <v>3.1592913584874128E-4</v>
      </c>
      <c r="Q971" s="16">
        <f t="shared" si="3"/>
        <v>-4.9175723293889096E-3</v>
      </c>
      <c r="R971" s="16">
        <f t="shared" si="4"/>
        <v>-1.1671017279693111E-2</v>
      </c>
      <c r="S971" s="16"/>
    </row>
    <row r="972" spans="2:19" ht="15.75" customHeight="1">
      <c r="B972" s="3" t="s">
        <v>1086</v>
      </c>
      <c r="C972" s="3">
        <v>3851.95</v>
      </c>
      <c r="D972" s="3">
        <v>3873.41</v>
      </c>
      <c r="E972" s="3">
        <v>3802.36</v>
      </c>
      <c r="F972" s="3">
        <v>3818.8</v>
      </c>
      <c r="G972" s="3">
        <v>3818.8</v>
      </c>
      <c r="H972" s="3">
        <v>3817210000</v>
      </c>
      <c r="I972" s="16">
        <f t="shared" si="0"/>
        <v>-9.2868990190167582E-3</v>
      </c>
      <c r="J972" s="16">
        <f t="shared" si="1"/>
        <v>-2.3402985527922229</v>
      </c>
      <c r="K972" s="16">
        <f>JNJ!D971</f>
        <v>-1.4116535985812795E-2</v>
      </c>
      <c r="L972" s="16">
        <f>JNJ!E971</f>
        <v>-3.5573670684248246</v>
      </c>
      <c r="M972" s="16">
        <f>CSX!D971</f>
        <v>-1.5016770474314649E-2</v>
      </c>
      <c r="N972" s="16">
        <f>CSX!E971</f>
        <v>-3.7842261595272917</v>
      </c>
      <c r="O972" s="16">
        <f>'Q6'!C984/252</f>
        <v>7.6190476190476184E-5</v>
      </c>
      <c r="P972" s="16">
        <f t="shared" si="2"/>
        <v>-1.4192726462003272E-2</v>
      </c>
      <c r="Q972" s="16">
        <f t="shared" si="3"/>
        <v>-1.5092960950505125E-2</v>
      </c>
      <c r="R972" s="16">
        <f t="shared" si="4"/>
        <v>-9.3630894952072344E-3</v>
      </c>
      <c r="S972" s="16"/>
    </row>
    <row r="973" spans="2:19" ht="15.75" customHeight="1">
      <c r="B973" s="3" t="s">
        <v>1087</v>
      </c>
      <c r="C973" s="3">
        <v>3779.67</v>
      </c>
      <c r="D973" s="3">
        <v>3829.44</v>
      </c>
      <c r="E973" s="3">
        <v>3759.07</v>
      </c>
      <c r="F973" s="3">
        <v>3801.78</v>
      </c>
      <c r="G973" s="3">
        <v>3801.78</v>
      </c>
      <c r="H973" s="3">
        <v>4109390000</v>
      </c>
      <c r="I973" s="16">
        <f t="shared" si="0"/>
        <v>-4.466859031662644E-3</v>
      </c>
      <c r="J973" s="16">
        <f t="shared" si="1"/>
        <v>-1.1256484759789862</v>
      </c>
      <c r="K973" s="16">
        <f>JNJ!D972</f>
        <v>-2.3343123243365809E-3</v>
      </c>
      <c r="L973" s="16">
        <f>JNJ!E972</f>
        <v>-0.58824670573281834</v>
      </c>
      <c r="M973" s="16">
        <f>CSX!D972</f>
        <v>-6.7079182838382309E-3</v>
      </c>
      <c r="N973" s="16">
        <f>CSX!E972</f>
        <v>-1.6903954075272343</v>
      </c>
      <c r="O973" s="16">
        <f>'Q6'!C985/252</f>
        <v>8.5317460317460307E-5</v>
      </c>
      <c r="P973" s="16">
        <f t="shared" si="2"/>
        <v>-2.4196297846540414E-3</v>
      </c>
      <c r="Q973" s="16">
        <f t="shared" si="3"/>
        <v>-6.793235744155691E-3</v>
      </c>
      <c r="R973" s="16">
        <f t="shared" si="4"/>
        <v>-4.552176491980104E-3</v>
      </c>
      <c r="S973" s="16"/>
    </row>
    <row r="974" spans="2:19" ht="15.75" customHeight="1">
      <c r="B974" s="3" t="s">
        <v>1088</v>
      </c>
      <c r="C974" s="3">
        <v>3763.99</v>
      </c>
      <c r="D974" s="3">
        <v>3796.41</v>
      </c>
      <c r="E974" s="3">
        <v>3721.56</v>
      </c>
      <c r="F974" s="3">
        <v>3790.38</v>
      </c>
      <c r="G974" s="3">
        <v>3790.38</v>
      </c>
      <c r="H974" s="3">
        <v>4199690000</v>
      </c>
      <c r="I974" s="16">
        <f t="shared" si="0"/>
        <v>-3.0031001895847553E-3</v>
      </c>
      <c r="J974" s="16">
        <f t="shared" si="1"/>
        <v>-0.75678124777535838</v>
      </c>
      <c r="K974" s="16">
        <f>JNJ!D973</f>
        <v>1.3670590099546397E-3</v>
      </c>
      <c r="L974" s="16">
        <f>JNJ!E973</f>
        <v>0.3444988705085692</v>
      </c>
      <c r="M974" s="16">
        <f>CSX!D973</f>
        <v>-1.7726660630733168E-3</v>
      </c>
      <c r="N974" s="16">
        <f>CSX!E973</f>
        <v>-0.44671184789447582</v>
      </c>
      <c r="O974" s="16">
        <f>'Q6'!C986/252</f>
        <v>8.5317460317460307E-5</v>
      </c>
      <c r="P974" s="16">
        <f t="shared" si="2"/>
        <v>1.2817415496371794E-3</v>
      </c>
      <c r="Q974" s="16">
        <f t="shared" si="3"/>
        <v>-1.857983523390777E-3</v>
      </c>
      <c r="R974" s="16">
        <f t="shared" si="4"/>
        <v>-3.0884176499022158E-3</v>
      </c>
      <c r="S974" s="16"/>
    </row>
    <row r="975" spans="2:19" ht="15.75" customHeight="1">
      <c r="B975" s="3" t="s">
        <v>1089</v>
      </c>
      <c r="C975" s="3">
        <v>3818</v>
      </c>
      <c r="D975" s="3">
        <v>3863.62</v>
      </c>
      <c r="E975" s="3">
        <v>3817.18</v>
      </c>
      <c r="F975" s="3">
        <v>3863.16</v>
      </c>
      <c r="G975" s="3">
        <v>3863.16</v>
      </c>
      <c r="H975" s="3">
        <v>4143800000</v>
      </c>
      <c r="I975" s="16">
        <f t="shared" si="0"/>
        <v>1.9019223492515371E-2</v>
      </c>
      <c r="J975" s="16">
        <f t="shared" si="1"/>
        <v>4.7928443201138737</v>
      </c>
      <c r="K975" s="16">
        <f>JNJ!D974</f>
        <v>1.4410682612074521E-2</v>
      </c>
      <c r="L975" s="16">
        <f>JNJ!E974</f>
        <v>3.631492018242779</v>
      </c>
      <c r="M975" s="16">
        <f>CSX!D974</f>
        <v>2.3844063733736525E-2</v>
      </c>
      <c r="N975" s="16">
        <f>CSX!E974</f>
        <v>6.0087040609016045</v>
      </c>
      <c r="O975" s="16">
        <f>'Q6'!C987/252</f>
        <v>8.4920634920634928E-5</v>
      </c>
      <c r="P975" s="16">
        <f t="shared" si="2"/>
        <v>1.4325761977153885E-2</v>
      </c>
      <c r="Q975" s="16">
        <f t="shared" si="3"/>
        <v>2.3759143098815889E-2</v>
      </c>
      <c r="R975" s="16">
        <f t="shared" si="4"/>
        <v>1.8934302857594735E-2</v>
      </c>
      <c r="S975" s="16"/>
    </row>
    <row r="976" spans="2:19" ht="15.75" customHeight="1">
      <c r="B976" s="3" t="s">
        <v>1090</v>
      </c>
      <c r="C976" s="3">
        <v>3883.79</v>
      </c>
      <c r="D976" s="3">
        <v>3902.44</v>
      </c>
      <c r="E976" s="3">
        <v>3818.63</v>
      </c>
      <c r="F976" s="3">
        <v>3830.85</v>
      </c>
      <c r="G976" s="3">
        <v>3830.85</v>
      </c>
      <c r="H976" s="3">
        <v>4046870000</v>
      </c>
      <c r="I976" s="16">
        <f t="shared" si="0"/>
        <v>-8.398790728860633E-3</v>
      </c>
      <c r="J976" s="16">
        <f t="shared" si="1"/>
        <v>-2.1164952636728795</v>
      </c>
      <c r="K976" s="16">
        <f>JNJ!D975</f>
        <v>-2.2698630696387025E-2</v>
      </c>
      <c r="L976" s="16">
        <f>JNJ!E975</f>
        <v>-5.7200549354895305</v>
      </c>
      <c r="M976" s="16">
        <f>CSX!D975</f>
        <v>-1.0401700513286061E-3</v>
      </c>
      <c r="N976" s="16">
        <f>CSX!E975</f>
        <v>-0.26212285293480875</v>
      </c>
      <c r="O976" s="16">
        <f>'Q6'!C988/252</f>
        <v>8.6111111111111119E-5</v>
      </c>
      <c r="P976" s="16">
        <f t="shared" si="2"/>
        <v>-2.2784741807498135E-2</v>
      </c>
      <c r="Q976" s="16">
        <f t="shared" si="3"/>
        <v>-1.1262811624397171E-3</v>
      </c>
      <c r="R976" s="16">
        <f t="shared" si="4"/>
        <v>-8.4849018399717445E-3</v>
      </c>
      <c r="S976" s="16"/>
    </row>
    <row r="977" spans="2:19" ht="15.75" customHeight="1">
      <c r="B977" s="3" t="s">
        <v>1091</v>
      </c>
      <c r="C977" s="3">
        <v>3860.73</v>
      </c>
      <c r="D977" s="3">
        <v>3939.81</v>
      </c>
      <c r="E977" s="3">
        <v>3860.73</v>
      </c>
      <c r="F977" s="3">
        <v>3936.69</v>
      </c>
      <c r="G977" s="3">
        <v>3936.69</v>
      </c>
      <c r="H977" s="3">
        <v>4041070000</v>
      </c>
      <c r="I977" s="16">
        <f t="shared" si="0"/>
        <v>2.7253558019802913E-2</v>
      </c>
      <c r="J977" s="16">
        <f t="shared" si="1"/>
        <v>6.8678966209903338</v>
      </c>
      <c r="K977" s="16">
        <f>JNJ!D976</f>
        <v>-1.4685619628876429E-2</v>
      </c>
      <c r="L977" s="16">
        <f>JNJ!E976</f>
        <v>-3.7007761464768603</v>
      </c>
      <c r="M977" s="16">
        <f>CSX!D976</f>
        <v>3.0403778259762627E-2</v>
      </c>
      <c r="N977" s="16">
        <f>CSX!E976</f>
        <v>7.6617521214601823</v>
      </c>
      <c r="O977" s="16">
        <f>'Q6'!C989/252</f>
        <v>8.4920634920634928E-5</v>
      </c>
      <c r="P977" s="16">
        <f t="shared" si="2"/>
        <v>-1.4770540263797064E-2</v>
      </c>
      <c r="Q977" s="16">
        <f t="shared" si="3"/>
        <v>3.0318857624841992E-2</v>
      </c>
      <c r="R977" s="16">
        <f t="shared" si="4"/>
        <v>2.7168637384882278E-2</v>
      </c>
      <c r="S977" s="16"/>
    </row>
    <row r="978" spans="2:19" ht="15.75" customHeight="1">
      <c r="B978" s="3" t="s">
        <v>1092</v>
      </c>
      <c r="C978" s="3">
        <v>3935.32</v>
      </c>
      <c r="D978" s="3">
        <v>3974.13</v>
      </c>
      <c r="E978" s="3">
        <v>3922.03</v>
      </c>
      <c r="F978" s="3">
        <v>3959.9</v>
      </c>
      <c r="G978" s="3">
        <v>3959.9</v>
      </c>
      <c r="H978" s="3">
        <v>4185300000</v>
      </c>
      <c r="I978" s="16">
        <f t="shared" si="0"/>
        <v>5.8785037183350592E-3</v>
      </c>
      <c r="J978" s="16">
        <f t="shared" si="1"/>
        <v>1.481382937020435</v>
      </c>
      <c r="K978" s="16">
        <f>JNJ!D977</f>
        <v>-5.7243754079150996E-3</v>
      </c>
      <c r="L978" s="16">
        <f>JNJ!E977</f>
        <v>-1.4425426027946051</v>
      </c>
      <c r="M978" s="16">
        <f>CSX!D977</f>
        <v>3.3642445860299373E-4</v>
      </c>
      <c r="N978" s="16">
        <f>CSX!E977</f>
        <v>8.4778963567954418E-2</v>
      </c>
      <c r="O978" s="16">
        <f>'Q6'!C990/252</f>
        <v>8.730158730158731E-5</v>
      </c>
      <c r="P978" s="16">
        <f t="shared" si="2"/>
        <v>-5.8116769952166868E-3</v>
      </c>
      <c r="Q978" s="16">
        <f t="shared" si="3"/>
        <v>2.4912287130140641E-4</v>
      </c>
      <c r="R978" s="16">
        <f t="shared" si="4"/>
        <v>5.7912021310334719E-3</v>
      </c>
      <c r="S978" s="16"/>
    </row>
    <row r="979" spans="2:19" ht="15.75" customHeight="1">
      <c r="B979" s="3" t="s">
        <v>1093</v>
      </c>
      <c r="C979" s="3">
        <v>3955.47</v>
      </c>
      <c r="D979" s="3">
        <v>3999.29</v>
      </c>
      <c r="E979" s="3">
        <v>3927.64</v>
      </c>
      <c r="F979" s="3">
        <v>3998.95</v>
      </c>
      <c r="G979" s="3">
        <v>3998.95</v>
      </c>
      <c r="H979" s="3">
        <v>4132790000</v>
      </c>
      <c r="I979" s="16">
        <f t="shared" si="0"/>
        <v>9.8130542384489011E-3</v>
      </c>
      <c r="J979" s="16">
        <f t="shared" si="1"/>
        <v>2.472889668089123</v>
      </c>
      <c r="K979" s="16">
        <f>JNJ!D978</f>
        <v>3.5085372762301242E-3</v>
      </c>
      <c r="L979" s="16">
        <f>JNJ!E978</f>
        <v>0.88415139360999129</v>
      </c>
      <c r="M979" s="16">
        <f>CSX!D978</f>
        <v>4.1507963337906267E-2</v>
      </c>
      <c r="N979" s="16">
        <f>CSX!E978</f>
        <v>10.46000676115238</v>
      </c>
      <c r="O979" s="16">
        <f>'Q6'!C991/252</f>
        <v>8.8095238095238095E-5</v>
      </c>
      <c r="P979" s="16">
        <f t="shared" si="2"/>
        <v>3.420442038134886E-3</v>
      </c>
      <c r="Q979" s="16">
        <f t="shared" si="3"/>
        <v>4.1419868099811026E-2</v>
      </c>
      <c r="R979" s="16">
        <f t="shared" si="4"/>
        <v>9.7249590003536633E-3</v>
      </c>
      <c r="S979" s="16"/>
    </row>
    <row r="980" spans="2:19" ht="15.75" customHeight="1">
      <c r="B980" s="3" t="s">
        <v>1094</v>
      </c>
      <c r="C980" s="3">
        <v>3998.43</v>
      </c>
      <c r="D980" s="3">
        <v>4012.44</v>
      </c>
      <c r="E980" s="3">
        <v>3938.86</v>
      </c>
      <c r="F980" s="3">
        <v>3961.63</v>
      </c>
      <c r="G980" s="3">
        <v>3961.63</v>
      </c>
      <c r="H980" s="3">
        <v>3979240000</v>
      </c>
      <c r="I980" s="16">
        <f t="shared" si="0"/>
        <v>-9.3762699234227094E-3</v>
      </c>
      <c r="J980" s="16">
        <f t="shared" si="1"/>
        <v>-2.3628200207025229</v>
      </c>
      <c r="K980" s="16">
        <f>JNJ!D979</f>
        <v>4.7170498503537484E-3</v>
      </c>
      <c r="L980" s="16">
        <f>JNJ!E979</f>
        <v>1.1886965622891446</v>
      </c>
      <c r="M980" s="16">
        <f>CSX!D979</f>
        <v>-3.2320691404077559E-3</v>
      </c>
      <c r="N980" s="16">
        <f>CSX!E979</f>
        <v>-0.81448142338275453</v>
      </c>
      <c r="O980" s="16">
        <f>'Q6'!C992/252</f>
        <v>8.8095238095238095E-5</v>
      </c>
      <c r="P980" s="16">
        <f t="shared" si="2"/>
        <v>4.6289546122585106E-3</v>
      </c>
      <c r="Q980" s="16">
        <f t="shared" si="3"/>
        <v>-3.3201643785029942E-3</v>
      </c>
      <c r="R980" s="16">
        <f t="shared" si="4"/>
        <v>-9.4643651615179472E-3</v>
      </c>
      <c r="S980" s="16"/>
    </row>
    <row r="981" spans="2:19" ht="15.75" customHeight="1">
      <c r="B981" s="3" t="s">
        <v>1095</v>
      </c>
      <c r="C981" s="3">
        <v>3965.72</v>
      </c>
      <c r="D981" s="3">
        <v>3975.3</v>
      </c>
      <c r="E981" s="3">
        <v>3943.46</v>
      </c>
      <c r="F981" s="3">
        <v>3966.84</v>
      </c>
      <c r="G981" s="3">
        <v>3966.84</v>
      </c>
      <c r="H981" s="3">
        <v>3568340000</v>
      </c>
      <c r="I981" s="16">
        <f t="shared" si="0"/>
        <v>1.3142512363463167E-3</v>
      </c>
      <c r="J981" s="16">
        <f t="shared" si="1"/>
        <v>0.33119131155927178</v>
      </c>
      <c r="K981" s="16">
        <f>JNJ!D980</f>
        <v>1.9736153446954425E-3</v>
      </c>
      <c r="L981" s="16">
        <f>JNJ!E980</f>
        <v>0.49735106686325153</v>
      </c>
      <c r="M981" s="16">
        <f>CSX!D980</f>
        <v>1.4781786059263651E-2</v>
      </c>
      <c r="N981" s="16">
        <f>CSX!E980</f>
        <v>3.7250100869344402</v>
      </c>
      <c r="O981" s="16">
        <f>'Q6'!C993/252</f>
        <v>8.8095238095238095E-5</v>
      </c>
      <c r="P981" s="16">
        <f t="shared" si="2"/>
        <v>1.8855201066002045E-3</v>
      </c>
      <c r="Q981" s="16">
        <f t="shared" si="3"/>
        <v>1.4693690821168413E-2</v>
      </c>
      <c r="R981" s="16">
        <f t="shared" si="4"/>
        <v>1.2261559982510786E-3</v>
      </c>
      <c r="S981" s="16"/>
    </row>
    <row r="982" spans="2:19" ht="15.75" customHeight="1">
      <c r="B982" s="3" t="s">
        <v>1096</v>
      </c>
      <c r="C982" s="3">
        <v>3953.22</v>
      </c>
      <c r="D982" s="3">
        <v>3953.22</v>
      </c>
      <c r="E982" s="3">
        <v>3910.74</v>
      </c>
      <c r="F982" s="3">
        <v>3921.05</v>
      </c>
      <c r="G982" s="3">
        <v>3921.05</v>
      </c>
      <c r="H982" s="3">
        <v>3778950000</v>
      </c>
      <c r="I982" s="16">
        <f t="shared" si="0"/>
        <v>-1.161033289574997E-2</v>
      </c>
      <c r="J982" s="16">
        <f t="shared" si="1"/>
        <v>-2.9258038897289924</v>
      </c>
      <c r="K982" s="16">
        <f>JNJ!D981</f>
        <v>7.0490853959073278E-3</v>
      </c>
      <c r="L982" s="16">
        <f>JNJ!E981</f>
        <v>1.7763695197686467</v>
      </c>
      <c r="M982" s="16">
        <f>CSX!D981</f>
        <v>-6.0791127441709126E-3</v>
      </c>
      <c r="N982" s="16">
        <f>CSX!E981</f>
        <v>-1.5319364115310701</v>
      </c>
      <c r="O982" s="16">
        <f>'Q6'!C994/252</f>
        <v>8.730158730158731E-5</v>
      </c>
      <c r="P982" s="16">
        <f t="shared" si="2"/>
        <v>6.9617838086057406E-3</v>
      </c>
      <c r="Q982" s="16">
        <f t="shared" si="3"/>
        <v>-6.1664143314724999E-3</v>
      </c>
      <c r="R982" s="16">
        <f t="shared" si="4"/>
        <v>-1.1697634483051557E-2</v>
      </c>
      <c r="S982" s="16"/>
    </row>
    <row r="983" spans="2:19" ht="15.75" customHeight="1">
      <c r="B983" s="3" t="s">
        <v>1097</v>
      </c>
      <c r="C983" s="3">
        <v>3951.43</v>
      </c>
      <c r="D983" s="3">
        <v>4039.56</v>
      </c>
      <c r="E983" s="3">
        <v>3951.43</v>
      </c>
      <c r="F983" s="3">
        <v>4023.61</v>
      </c>
      <c r="G983" s="3">
        <v>4023.61</v>
      </c>
      <c r="H983" s="3">
        <v>4112180000</v>
      </c>
      <c r="I983" s="16">
        <f t="shared" si="0"/>
        <v>2.5820034533563709E-2</v>
      </c>
      <c r="J983" s="16">
        <f t="shared" si="1"/>
        <v>6.5066487024580546</v>
      </c>
      <c r="K983" s="16">
        <f>JNJ!D982</f>
        <v>-2.7675392250246485E-3</v>
      </c>
      <c r="L983" s="16">
        <f>JNJ!E982</f>
        <v>-0.69741988470621141</v>
      </c>
      <c r="M983" s="16">
        <f>CSX!D982</f>
        <v>2.1273965929972251E-2</v>
      </c>
      <c r="N983" s="16">
        <f>CSX!E982</f>
        <v>5.3610394143530069</v>
      </c>
      <c r="O983" s="16">
        <f>'Q6'!C995/252</f>
        <v>8.6904761904761904E-5</v>
      </c>
      <c r="P983" s="16">
        <f t="shared" si="2"/>
        <v>-2.8544439869294105E-3</v>
      </c>
      <c r="Q983" s="16">
        <f t="shared" si="3"/>
        <v>2.1187061168067491E-2</v>
      </c>
      <c r="R983" s="16">
        <f t="shared" si="4"/>
        <v>2.5733129771658949E-2</v>
      </c>
      <c r="S983" s="16"/>
    </row>
    <row r="984" spans="2:19" ht="15.75" customHeight="1">
      <c r="B984" s="3" t="s">
        <v>1098</v>
      </c>
      <c r="C984" s="3">
        <v>4026.13</v>
      </c>
      <c r="D984" s="3">
        <v>4078.95</v>
      </c>
      <c r="E984" s="3">
        <v>3992.97</v>
      </c>
      <c r="F984" s="3">
        <v>4072.43</v>
      </c>
      <c r="G984" s="3">
        <v>4072.43</v>
      </c>
      <c r="H984" s="3">
        <v>4413000000</v>
      </c>
      <c r="I984" s="16">
        <f t="shared" si="0"/>
        <v>1.2060363275690102E-2</v>
      </c>
      <c r="J984" s="16">
        <f t="shared" si="1"/>
        <v>3.0392115454739055</v>
      </c>
      <c r="K984" s="16">
        <f>JNJ!D983</f>
        <v>5.757168872550171E-3</v>
      </c>
      <c r="L984" s="16">
        <f>JNJ!E983</f>
        <v>1.4508065558826431</v>
      </c>
      <c r="M984" s="16">
        <f>CSX!D983</f>
        <v>-3.7770747169191582E-3</v>
      </c>
      <c r="N984" s="16">
        <f>CSX!E983</f>
        <v>-0.95182282866362788</v>
      </c>
      <c r="O984" s="16">
        <f>'Q6'!C996/252</f>
        <v>8.7698412698412689E-5</v>
      </c>
      <c r="P984" s="16">
        <f t="shared" si="2"/>
        <v>5.6694704598517585E-3</v>
      </c>
      <c r="Q984" s="16">
        <f t="shared" si="3"/>
        <v>-3.8647731296175707E-3</v>
      </c>
      <c r="R984" s="16">
        <f t="shared" si="4"/>
        <v>1.1972664862991689E-2</v>
      </c>
      <c r="S984" s="16"/>
    </row>
    <row r="985" spans="2:19" ht="15.75" customHeight="1">
      <c r="B985" s="3" t="s">
        <v>1099</v>
      </c>
      <c r="C985" s="3">
        <v>4087.33</v>
      </c>
      <c r="D985" s="3">
        <v>4140.1499999999996</v>
      </c>
      <c r="E985" s="3">
        <v>4079.22</v>
      </c>
      <c r="F985" s="3">
        <v>4130.29</v>
      </c>
      <c r="G985" s="3">
        <v>4130.29</v>
      </c>
      <c r="H985" s="3">
        <v>4616360000</v>
      </c>
      <c r="I985" s="16">
        <f t="shared" si="0"/>
        <v>1.4107749538291978E-2</v>
      </c>
      <c r="J985" s="16">
        <f t="shared" si="1"/>
        <v>3.5551528836495785</v>
      </c>
      <c r="K985" s="16">
        <f>JNJ!D984</f>
        <v>1.8351714556445982E-3</v>
      </c>
      <c r="L985" s="16">
        <f>JNJ!E984</f>
        <v>0.46246320682243874</v>
      </c>
      <c r="M985" s="16">
        <f>CSX!D984</f>
        <v>1.9363447102360466E-2</v>
      </c>
      <c r="N985" s="16">
        <f>CSX!E984</f>
        <v>4.8795886697948374</v>
      </c>
      <c r="O985" s="16">
        <f>'Q6'!C997/252</f>
        <v>8.8492063492063487E-5</v>
      </c>
      <c r="P985" s="16">
        <f t="shared" si="2"/>
        <v>1.7466793921525347E-3</v>
      </c>
      <c r="Q985" s="16">
        <f t="shared" si="3"/>
        <v>1.9274955038868401E-2</v>
      </c>
      <c r="R985" s="16">
        <f t="shared" si="4"/>
        <v>1.4019257474799915E-2</v>
      </c>
      <c r="S985" s="16"/>
    </row>
    <row r="986" spans="2:19" ht="15.75" customHeight="1">
      <c r="B986" s="3" t="s">
        <v>1100</v>
      </c>
      <c r="C986" s="3">
        <v>4112.38</v>
      </c>
      <c r="D986" s="3">
        <v>4144.95</v>
      </c>
      <c r="E986" s="3">
        <v>4096.0200000000004</v>
      </c>
      <c r="F986" s="3">
        <v>4118.63</v>
      </c>
      <c r="G986" s="3">
        <v>4118.63</v>
      </c>
      <c r="H986" s="3">
        <v>4202810000</v>
      </c>
      <c r="I986" s="16">
        <f t="shared" si="0"/>
        <v>-2.8270386343186992E-3</v>
      </c>
      <c r="J986" s="16">
        <f t="shared" si="1"/>
        <v>-0.71241373584831214</v>
      </c>
      <c r="K986" s="16">
        <f>JNJ!D985</f>
        <v>-3.5013228003138892E-3</v>
      </c>
      <c r="L986" s="16">
        <f>JNJ!E985</f>
        <v>-0.88233334567910005</v>
      </c>
      <c r="M986" s="16">
        <f>CSX!D985</f>
        <v>8.3167206840586549E-3</v>
      </c>
      <c r="N986" s="16">
        <f>CSX!E985</f>
        <v>2.0958136123827811</v>
      </c>
      <c r="O986" s="16">
        <f>'Q6'!C998/252</f>
        <v>8.8492063492063487E-5</v>
      </c>
      <c r="P986" s="16">
        <f t="shared" si="2"/>
        <v>-3.5898148638059527E-3</v>
      </c>
      <c r="Q986" s="16">
        <f t="shared" si="3"/>
        <v>8.2282286205665918E-3</v>
      </c>
      <c r="R986" s="16">
        <f t="shared" si="4"/>
        <v>-2.9155306978107627E-3</v>
      </c>
      <c r="S986" s="16"/>
    </row>
    <row r="987" spans="2:19" ht="15.75" customHeight="1">
      <c r="B987" s="3" t="s">
        <v>1101</v>
      </c>
      <c r="C987" s="3">
        <v>4104.21</v>
      </c>
      <c r="D987" s="3">
        <v>4140.47</v>
      </c>
      <c r="E987" s="3">
        <v>4079.81</v>
      </c>
      <c r="F987" s="3">
        <v>4091.19</v>
      </c>
      <c r="G987" s="3">
        <v>4091.19</v>
      </c>
      <c r="H987" s="3">
        <v>4727710000</v>
      </c>
      <c r="I987" s="16">
        <f t="shared" si="0"/>
        <v>-6.6847025099674136E-3</v>
      </c>
      <c r="J987" s="16">
        <f t="shared" si="1"/>
        <v>-1.6845450325117883</v>
      </c>
      <c r="K987" s="16">
        <f>JNJ!D986</f>
        <v>-5.7089446155606663E-3</v>
      </c>
      <c r="L987" s="16">
        <f>JNJ!E986</f>
        <v>-1.438654043121288</v>
      </c>
      <c r="M987" s="16">
        <f>CSX!D986</f>
        <v>-1.3899761994665045E-2</v>
      </c>
      <c r="N987" s="16">
        <f>CSX!E986</f>
        <v>-3.5027400226555914</v>
      </c>
      <c r="O987" s="16">
        <f>'Q6'!C999/252</f>
        <v>8.8888888888888907E-5</v>
      </c>
      <c r="P987" s="16">
        <f t="shared" si="2"/>
        <v>-5.7978335044495555E-3</v>
      </c>
      <c r="Q987" s="16">
        <f t="shared" si="3"/>
        <v>-1.3988650883553933E-2</v>
      </c>
      <c r="R987" s="16">
        <f t="shared" si="4"/>
        <v>-6.7735913988563028E-3</v>
      </c>
      <c r="S987" s="16"/>
    </row>
    <row r="988" spans="2:19" ht="15.75" customHeight="1">
      <c r="B988" s="3" t="s">
        <v>1102</v>
      </c>
      <c r="C988" s="3">
        <v>4107.96</v>
      </c>
      <c r="D988" s="3">
        <v>4167.66</v>
      </c>
      <c r="E988" s="3">
        <v>4107.96</v>
      </c>
      <c r="F988" s="3">
        <v>4155.17</v>
      </c>
      <c r="G988" s="3">
        <v>4155.17</v>
      </c>
      <c r="H988" s="3">
        <v>4351760000</v>
      </c>
      <c r="I988" s="16">
        <f t="shared" si="0"/>
        <v>1.5517460750035557E-2</v>
      </c>
      <c r="J988" s="16">
        <f t="shared" si="1"/>
        <v>3.9104001090089602</v>
      </c>
      <c r="K988" s="16">
        <f>JNJ!D987</f>
        <v>9.6113278807350971E-3</v>
      </c>
      <c r="L988" s="16">
        <f>JNJ!E987</f>
        <v>2.4220546259452447</v>
      </c>
      <c r="M988" s="16">
        <f>CSX!D987</f>
        <v>1.0827621325070516E-2</v>
      </c>
      <c r="N988" s="16">
        <f>CSX!E987</f>
        <v>2.7285605739177701</v>
      </c>
      <c r="O988" s="16">
        <f>'Q6'!C1000/252</f>
        <v>8.8888888888888907E-5</v>
      </c>
      <c r="P988" s="16">
        <f t="shared" si="2"/>
        <v>9.5224389918462087E-3</v>
      </c>
      <c r="Q988" s="16">
        <f t="shared" si="3"/>
        <v>1.0738732436181628E-2</v>
      </c>
      <c r="R988" s="16">
        <f t="shared" si="4"/>
        <v>1.5428571861146668E-2</v>
      </c>
      <c r="S988" s="16"/>
    </row>
    <row r="989" spans="2:19" ht="15.75" customHeight="1">
      <c r="B989" s="3" t="s">
        <v>1103</v>
      </c>
      <c r="C989" s="3">
        <v>4154.8500000000004</v>
      </c>
      <c r="D989" s="3">
        <v>4161.29</v>
      </c>
      <c r="E989" s="3">
        <v>4135.42</v>
      </c>
      <c r="F989" s="3">
        <v>4151.9399999999996</v>
      </c>
      <c r="G989" s="3">
        <v>4151.9399999999996</v>
      </c>
      <c r="H989" s="3">
        <v>4283320000</v>
      </c>
      <c r="I989" s="16">
        <f t="shared" si="0"/>
        <v>-7.7764713908326987E-4</v>
      </c>
      <c r="J989" s="16">
        <f t="shared" si="1"/>
        <v>-0.195967079048984</v>
      </c>
      <c r="K989" s="16">
        <f>JNJ!D988</f>
        <v>-1.6167576354581114E-2</v>
      </c>
      <c r="L989" s="16">
        <f>JNJ!E988</f>
        <v>-4.0742292413544403</v>
      </c>
      <c r="M989" s="16">
        <f>CSX!D988</f>
        <v>1.0102828884121784E-2</v>
      </c>
      <c r="N989" s="16">
        <f>CSX!E988</f>
        <v>2.5459128787986893</v>
      </c>
      <c r="O989" s="16">
        <f>'Q6'!C1001/252</f>
        <v>8.8492063492063487E-5</v>
      </c>
      <c r="P989" s="16">
        <f t="shared" si="2"/>
        <v>-1.6256068418073179E-2</v>
      </c>
      <c r="Q989" s="16">
        <f t="shared" si="3"/>
        <v>1.0014336820629721E-2</v>
      </c>
      <c r="R989" s="16">
        <f t="shared" si="4"/>
        <v>-8.6613920257533339E-4</v>
      </c>
      <c r="S989" s="16"/>
    </row>
    <row r="990" spans="2:19" ht="15.75" customHeight="1">
      <c r="B990" s="3" t="s">
        <v>1104</v>
      </c>
      <c r="C990" s="3">
        <v>4115.87</v>
      </c>
      <c r="D990" s="3">
        <v>4151.58</v>
      </c>
      <c r="E990" s="3">
        <v>4107.3100000000004</v>
      </c>
      <c r="F990" s="3">
        <v>4145.1899999999996</v>
      </c>
      <c r="G990" s="3">
        <v>4145.1899999999996</v>
      </c>
      <c r="H990" s="3">
        <v>4085940000</v>
      </c>
      <c r="I990" s="16">
        <f t="shared" si="0"/>
        <v>-1.6270689959386672E-3</v>
      </c>
      <c r="J990" s="16">
        <f t="shared" si="1"/>
        <v>-0.41002138697654411</v>
      </c>
      <c r="K990" s="16">
        <f>JNJ!D989</f>
        <v>-3.966120477649558E-3</v>
      </c>
      <c r="L990" s="16">
        <f>JNJ!E989</f>
        <v>-0.99946236036768865</v>
      </c>
      <c r="M990" s="16">
        <f>CSX!D989</f>
        <v>8.4924329801641107E-3</v>
      </c>
      <c r="N990" s="16">
        <f>CSX!E989</f>
        <v>2.1400931110013559</v>
      </c>
      <c r="O990" s="16">
        <f>'Q6'!C1002/252</f>
        <v>9.0079365079365084E-5</v>
      </c>
      <c r="P990" s="16">
        <f t="shared" si="2"/>
        <v>-4.056199842728923E-3</v>
      </c>
      <c r="Q990" s="16">
        <f t="shared" si="3"/>
        <v>8.4023536150847448E-3</v>
      </c>
      <c r="R990" s="16">
        <f t="shared" si="4"/>
        <v>-1.7171483610180322E-3</v>
      </c>
      <c r="S990" s="16"/>
    </row>
    <row r="991" spans="2:19" ht="15.75" customHeight="1">
      <c r="B991" s="3" t="s">
        <v>1105</v>
      </c>
      <c r="C991" s="3">
        <v>4155.93</v>
      </c>
      <c r="D991" s="3">
        <v>4186.62</v>
      </c>
      <c r="E991" s="3">
        <v>4128.97</v>
      </c>
      <c r="F991" s="3">
        <v>4140.0600000000004</v>
      </c>
      <c r="G991" s="3">
        <v>4140.0600000000004</v>
      </c>
      <c r="H991" s="3">
        <v>4221090000</v>
      </c>
      <c r="I991" s="16">
        <f t="shared" si="0"/>
        <v>-1.2383454103545306E-3</v>
      </c>
      <c r="J991" s="16">
        <f t="shared" si="1"/>
        <v>-0.31206304340934171</v>
      </c>
      <c r="K991" s="16">
        <f>JNJ!D990</f>
        <v>-5.3325189633104241E-3</v>
      </c>
      <c r="L991" s="16">
        <f>JNJ!E990</f>
        <v>-1.3437947787542268</v>
      </c>
      <c r="M991" s="16">
        <f>CSX!D990</f>
        <v>-8.7972713165743472E-3</v>
      </c>
      <c r="N991" s="16">
        <f>CSX!E990</f>
        <v>-2.2169123717767354</v>
      </c>
      <c r="O991" s="16">
        <f>'Q6'!C1003/252</f>
        <v>8.9682539682539678E-5</v>
      </c>
      <c r="P991" s="16">
        <f t="shared" si="2"/>
        <v>-5.4222015029929639E-3</v>
      </c>
      <c r="Q991" s="16">
        <f t="shared" si="3"/>
        <v>-8.8869538562568861E-3</v>
      </c>
      <c r="R991" s="16">
        <f t="shared" si="4"/>
        <v>-1.3280279500370704E-3</v>
      </c>
      <c r="S991" s="16"/>
    </row>
    <row r="992" spans="2:19" ht="15.75" customHeight="1">
      <c r="B992" s="3" t="s">
        <v>1106</v>
      </c>
      <c r="C992" s="3">
        <v>4133.1099999999997</v>
      </c>
      <c r="D992" s="3">
        <v>4137.3</v>
      </c>
      <c r="E992" s="3">
        <v>4112.09</v>
      </c>
      <c r="F992" s="3">
        <v>4122.47</v>
      </c>
      <c r="G992" s="3">
        <v>4122.47</v>
      </c>
      <c r="H992" s="3">
        <v>3913090000</v>
      </c>
      <c r="I992" s="16">
        <f t="shared" si="0"/>
        <v>-4.2577821983481121E-3</v>
      </c>
      <c r="J992" s="16">
        <f t="shared" si="1"/>
        <v>-1.0729611139837243</v>
      </c>
      <c r="K992" s="16">
        <f>JNJ!D991</f>
        <v>-1.1745984500355466E-4</v>
      </c>
      <c r="L992" s="16">
        <f>JNJ!E991</f>
        <v>-2.9599880940895777E-2</v>
      </c>
      <c r="M992" s="16">
        <f>CSX!D991</f>
        <v>-4.580959508926721E-3</v>
      </c>
      <c r="N992" s="16">
        <f>CSX!E991</f>
        <v>-1.1544017962495337</v>
      </c>
      <c r="O992" s="16">
        <f>'Q6'!C1004/252</f>
        <v>8.8095238095238095E-5</v>
      </c>
      <c r="P992" s="16">
        <f t="shared" si="2"/>
        <v>-2.0555508309879277E-4</v>
      </c>
      <c r="Q992" s="16">
        <f t="shared" si="3"/>
        <v>-4.6690547470219588E-3</v>
      </c>
      <c r="R992" s="16">
        <f t="shared" si="4"/>
        <v>-4.3458774364433499E-3</v>
      </c>
      <c r="S992" s="16"/>
    </row>
    <row r="993" spans="2:19" ht="15.75" customHeight="1">
      <c r="B993" s="3" t="s">
        <v>1107</v>
      </c>
      <c r="C993" s="3">
        <v>4181.0200000000004</v>
      </c>
      <c r="D993" s="3">
        <v>4211.03</v>
      </c>
      <c r="E993" s="3">
        <v>4177.26</v>
      </c>
      <c r="F993" s="3">
        <v>4210.24</v>
      </c>
      <c r="G993" s="3">
        <v>4210.24</v>
      </c>
      <c r="H993" s="3">
        <v>4546010000</v>
      </c>
      <c r="I993" s="16">
        <f t="shared" si="0"/>
        <v>2.1067154907856916E-2</v>
      </c>
      <c r="J993" s="16">
        <f t="shared" si="1"/>
        <v>5.3089230367799427</v>
      </c>
      <c r="K993" s="16">
        <f>JNJ!D992</f>
        <v>2.875106569158395E-3</v>
      </c>
      <c r="L993" s="16">
        <f>JNJ!E992</f>
        <v>0.72452685542791551</v>
      </c>
      <c r="M993" s="16">
        <f>CSX!D992</f>
        <v>4.1666591172591326E-2</v>
      </c>
      <c r="N993" s="16">
        <f>CSX!E992</f>
        <v>10.499980975493013</v>
      </c>
      <c r="O993" s="16">
        <f>'Q6'!C1005/252</f>
        <v>8.8492063492063487E-5</v>
      </c>
      <c r="P993" s="16">
        <f t="shared" si="2"/>
        <v>2.7866145056663315E-3</v>
      </c>
      <c r="Q993" s="16">
        <f t="shared" si="3"/>
        <v>4.1578099109099265E-2</v>
      </c>
      <c r="R993" s="16">
        <f t="shared" si="4"/>
        <v>2.0978662844364851E-2</v>
      </c>
      <c r="S993" s="16"/>
    </row>
    <row r="994" spans="2:19" ht="15.75" customHeight="1">
      <c r="B994" s="3" t="s">
        <v>1108</v>
      </c>
      <c r="C994" s="3">
        <v>4227.3999999999996</v>
      </c>
      <c r="D994" s="3">
        <v>4257.91</v>
      </c>
      <c r="E994" s="3">
        <v>4201.41</v>
      </c>
      <c r="F994" s="3">
        <v>4207.2700000000004</v>
      </c>
      <c r="G994" s="3">
        <v>4207.2700000000004</v>
      </c>
      <c r="H994" s="3">
        <v>4630200000</v>
      </c>
      <c r="I994" s="16">
        <f t="shared" si="0"/>
        <v>-7.0567189661734585E-4</v>
      </c>
      <c r="J994" s="16">
        <f t="shared" si="1"/>
        <v>-0.17782931794757115</v>
      </c>
      <c r="K994" s="16">
        <f>JNJ!D993</f>
        <v>-2.0900135994745602E-2</v>
      </c>
      <c r="L994" s="16">
        <f>JNJ!E993</f>
        <v>-5.2668342706758917</v>
      </c>
      <c r="M994" s="16">
        <f>CSX!D993</f>
        <v>2.9316378776411151E-3</v>
      </c>
      <c r="N994" s="16">
        <f>CSX!E993</f>
        <v>0.73877274516556102</v>
      </c>
      <c r="O994" s="16">
        <f>'Q6'!C1006/252</f>
        <v>8.8492063492063487E-5</v>
      </c>
      <c r="P994" s="16">
        <f t="shared" si="2"/>
        <v>-2.0988628058237667E-2</v>
      </c>
      <c r="Q994" s="16">
        <f t="shared" si="3"/>
        <v>2.8431458141490516E-3</v>
      </c>
      <c r="R994" s="16">
        <f t="shared" si="4"/>
        <v>-7.9416396010940937E-4</v>
      </c>
      <c r="S994" s="16"/>
    </row>
    <row r="995" spans="2:19" ht="15.75" customHeight="1">
      <c r="B995" s="3" t="s">
        <v>1109</v>
      </c>
      <c r="C995" s="3">
        <v>4225.0200000000004</v>
      </c>
      <c r="D995" s="3">
        <v>4280.47</v>
      </c>
      <c r="E995" s="3">
        <v>4219.78</v>
      </c>
      <c r="F995" s="3">
        <v>4280.1499999999996</v>
      </c>
      <c r="G995" s="3">
        <v>4280.1499999999996</v>
      </c>
      <c r="H995" s="3">
        <v>3788010000</v>
      </c>
      <c r="I995" s="16">
        <f t="shared" si="0"/>
        <v>1.7174074409836079E-2</v>
      </c>
      <c r="J995" s="16">
        <f t="shared" si="1"/>
        <v>4.3278667512786919</v>
      </c>
      <c r="K995" s="16">
        <f>JNJ!D994</f>
        <v>-1.1069676078312418E-2</v>
      </c>
      <c r="L995" s="16">
        <f>JNJ!E994</f>
        <v>-2.7895583717347292</v>
      </c>
      <c r="M995" s="16">
        <f>CSX!D994</f>
        <v>5.5464735432315844E-3</v>
      </c>
      <c r="N995" s="16">
        <f>CSX!E994</f>
        <v>1.3977113328943593</v>
      </c>
      <c r="O995" s="16">
        <f>'Q6'!C1007/252</f>
        <v>9.0079365079365084E-5</v>
      </c>
      <c r="P995" s="16">
        <f t="shared" si="2"/>
        <v>-1.1159755443391784E-2</v>
      </c>
      <c r="Q995" s="16">
        <f t="shared" si="3"/>
        <v>5.4563941781522194E-3</v>
      </c>
      <c r="R995" s="16">
        <f t="shared" si="4"/>
        <v>1.7083995044756713E-2</v>
      </c>
      <c r="S995" s="16"/>
    </row>
    <row r="996" spans="2:19" ht="15.75" customHeight="1">
      <c r="B996" s="3" t="s">
        <v>1110</v>
      </c>
      <c r="C996" s="3">
        <v>4269.37</v>
      </c>
      <c r="D996" s="3">
        <v>4301.79</v>
      </c>
      <c r="E996" s="3">
        <v>4256.8999999999996</v>
      </c>
      <c r="F996" s="3">
        <v>4297.1400000000003</v>
      </c>
      <c r="G996" s="3">
        <v>4297.1400000000003</v>
      </c>
      <c r="H996" s="3">
        <v>3696830000</v>
      </c>
      <c r="I996" s="16">
        <f t="shared" si="0"/>
        <v>3.9616294239327712E-3</v>
      </c>
      <c r="J996" s="16">
        <f t="shared" si="1"/>
        <v>0.99833061483105834</v>
      </c>
      <c r="K996" s="16">
        <f>JNJ!D995</f>
        <v>4.7676825480153211E-3</v>
      </c>
      <c r="L996" s="16">
        <f>JNJ!E995</f>
        <v>1.201456002099861</v>
      </c>
      <c r="M996" s="16">
        <f>CSX!D995</f>
        <v>-6.1321377956634372E-3</v>
      </c>
      <c r="N996" s="16">
        <f>CSX!E995</f>
        <v>-1.5452987245071861</v>
      </c>
      <c r="O996" s="16">
        <f>'Q6'!C1008/252</f>
        <v>9.0476190476190463E-5</v>
      </c>
      <c r="P996" s="16">
        <f t="shared" si="2"/>
        <v>4.6772063575391308E-3</v>
      </c>
      <c r="Q996" s="16">
        <f t="shared" si="3"/>
        <v>-6.2226139861396275E-3</v>
      </c>
      <c r="R996" s="16">
        <f t="shared" si="4"/>
        <v>3.8711532334565809E-3</v>
      </c>
      <c r="S996" s="16"/>
    </row>
    <row r="997" spans="2:19" ht="15.75" customHeight="1">
      <c r="B997" s="3" t="s">
        <v>1111</v>
      </c>
      <c r="C997" s="3">
        <v>4290.46</v>
      </c>
      <c r="D997" s="3">
        <v>4325.28</v>
      </c>
      <c r="E997" s="3">
        <v>4277.7700000000004</v>
      </c>
      <c r="F997" s="3">
        <v>4305.2</v>
      </c>
      <c r="G997" s="3">
        <v>4305.2</v>
      </c>
      <c r="H997" s="3">
        <v>4329820000</v>
      </c>
      <c r="I997" s="16">
        <f t="shared" si="0"/>
        <v>1.8739092755182558E-3</v>
      </c>
      <c r="J997" s="16">
        <f t="shared" si="1"/>
        <v>0.47222513743060046</v>
      </c>
      <c r="K997" s="16">
        <f>JNJ!D996</f>
        <v>8.8714861716932391E-3</v>
      </c>
      <c r="L997" s="16">
        <f>JNJ!E996</f>
        <v>2.2356145152666964</v>
      </c>
      <c r="M997" s="16">
        <f>CSX!D996</f>
        <v>8.7489148577332924E-3</v>
      </c>
      <c r="N997" s="16">
        <f>CSX!E996</f>
        <v>2.2047265441487895</v>
      </c>
      <c r="O997" s="16">
        <f>'Q6'!C1009/252</f>
        <v>9.0873015873015869E-5</v>
      </c>
      <c r="P997" s="16">
        <f t="shared" si="2"/>
        <v>8.7806131558202227E-3</v>
      </c>
      <c r="Q997" s="16">
        <f t="shared" si="3"/>
        <v>8.6580418418602759E-3</v>
      </c>
      <c r="R997" s="16">
        <f t="shared" si="4"/>
        <v>1.78303625964524E-3</v>
      </c>
      <c r="S997" s="16"/>
    </row>
    <row r="998" spans="2:19" ht="15.75" customHeight="1">
      <c r="B998" s="3" t="s">
        <v>1112</v>
      </c>
      <c r="C998" s="3">
        <v>4280.3999999999996</v>
      </c>
      <c r="D998" s="3">
        <v>4302.18</v>
      </c>
      <c r="E998" s="3">
        <v>4253.08</v>
      </c>
      <c r="F998" s="3">
        <v>4274.04</v>
      </c>
      <c r="G998" s="3">
        <v>4274.04</v>
      </c>
      <c r="H998" s="3">
        <v>3885030000</v>
      </c>
      <c r="I998" s="16">
        <f t="shared" si="0"/>
        <v>-7.26407864047862E-3</v>
      </c>
      <c r="J998" s="16">
        <f t="shared" si="1"/>
        <v>-1.8305478174006122</v>
      </c>
      <c r="K998" s="16">
        <f>JNJ!D997</f>
        <v>5.9689660998280386E-5</v>
      </c>
      <c r="L998" s="16">
        <f>JNJ!E997</f>
        <v>1.5041794571566658E-2</v>
      </c>
      <c r="M998" s="16">
        <f>CSX!D997</f>
        <v>1.1608504489396402E-3</v>
      </c>
      <c r="N998" s="16">
        <f>CSX!E997</f>
        <v>0.29253431313278933</v>
      </c>
      <c r="O998" s="16">
        <f>'Q6'!C1010/252</f>
        <v>9.6031746031746026E-5</v>
      </c>
      <c r="P998" s="16">
        <f t="shared" si="2"/>
        <v>-3.6342085033465639E-5</v>
      </c>
      <c r="Q998" s="16">
        <f t="shared" si="3"/>
        <v>1.0648187029078941E-3</v>
      </c>
      <c r="R998" s="16">
        <f t="shared" si="4"/>
        <v>-7.3601103865103658E-3</v>
      </c>
      <c r="S998" s="16"/>
    </row>
    <row r="999" spans="2:19" ht="15.75" customHeight="1">
      <c r="B999" s="3" t="s">
        <v>1113</v>
      </c>
      <c r="C999" s="3">
        <v>4273.13</v>
      </c>
      <c r="D999" s="3">
        <v>4292.53</v>
      </c>
      <c r="E999" s="3">
        <v>4261.9799999999996</v>
      </c>
      <c r="F999" s="3">
        <v>4283.74</v>
      </c>
      <c r="G999" s="3">
        <v>4283.74</v>
      </c>
      <c r="H999" s="3">
        <v>3340330000</v>
      </c>
      <c r="I999" s="16">
        <f t="shared" si="0"/>
        <v>2.2669440331611829E-3</v>
      </c>
      <c r="J999" s="16">
        <f t="shared" si="1"/>
        <v>0.57126989635661807</v>
      </c>
      <c r="K999" s="16">
        <f>JNJ!D998</f>
        <v>-4.8451453797667184E-3</v>
      </c>
      <c r="L999" s="16">
        <f>JNJ!E998</f>
        <v>-1.2209766357012131</v>
      </c>
      <c r="M999" s="16">
        <f>CSX!D998</f>
        <v>-3.7776275110095216E-3</v>
      </c>
      <c r="N999" s="16">
        <f>CSX!E998</f>
        <v>-0.95196213277439945</v>
      </c>
      <c r="O999" s="16">
        <f>'Q6'!C1011/252</f>
        <v>9.4841269841269848E-5</v>
      </c>
      <c r="P999" s="16">
        <f t="shared" si="2"/>
        <v>-4.9399866496079884E-3</v>
      </c>
      <c r="Q999" s="16">
        <f t="shared" si="3"/>
        <v>-3.8724687808507916E-3</v>
      </c>
      <c r="R999" s="16">
        <f t="shared" si="4"/>
        <v>2.1721027633199129E-3</v>
      </c>
      <c r="S999" s="16"/>
    </row>
    <row r="1000" spans="2:19" ht="15.75" customHeight="1">
      <c r="B1000" s="3" t="s">
        <v>1114</v>
      </c>
      <c r="C1000" s="3">
        <v>4266.3100000000004</v>
      </c>
      <c r="D1000" s="3">
        <v>4266.3100000000004</v>
      </c>
      <c r="E1000" s="3">
        <v>4218.7</v>
      </c>
      <c r="F1000" s="3">
        <v>4228.4799999999996</v>
      </c>
      <c r="G1000" s="3">
        <v>4228.4799999999996</v>
      </c>
      <c r="H1000" s="3">
        <v>3761340000</v>
      </c>
      <c r="I1000" s="16">
        <f t="shared" si="0"/>
        <v>-1.2983869381359623E-2</v>
      </c>
      <c r="J1000" s="16">
        <f t="shared" si="1"/>
        <v>-3.2719350841026249</v>
      </c>
      <c r="K1000" s="16">
        <f>JNJ!D999</f>
        <v>1.5115514209774576E-2</v>
      </c>
      <c r="L1000" s="16">
        <f>JNJ!E999</f>
        <v>3.8091095808631934</v>
      </c>
      <c r="M1000" s="16">
        <f>CSX!D999</f>
        <v>-1.5253800526132223E-2</v>
      </c>
      <c r="N1000" s="16">
        <f>CSX!E999</f>
        <v>-3.84395773258532</v>
      </c>
      <c r="O1000" s="16">
        <f>'Q6'!C1012/252</f>
        <v>9.722222222222223E-5</v>
      </c>
      <c r="P1000" s="16">
        <f t="shared" si="2"/>
        <v>1.5018291987552354E-2</v>
      </c>
      <c r="Q1000" s="16">
        <f t="shared" si="3"/>
        <v>-1.5351022748354445E-2</v>
      </c>
      <c r="R1000" s="16">
        <f t="shared" si="4"/>
        <v>-1.3081091603581846E-2</v>
      </c>
      <c r="S1000" s="16"/>
    </row>
    <row r="1001" spans="2:19" ht="15.75" customHeight="1">
      <c r="B1001" s="3" t="s">
        <v>1115</v>
      </c>
      <c r="C1001" s="3">
        <v>4195.08</v>
      </c>
      <c r="D1001" s="3">
        <v>4195.08</v>
      </c>
      <c r="E1001" s="3">
        <v>4129.8599999999997</v>
      </c>
      <c r="F1001" s="3">
        <v>4137.99</v>
      </c>
      <c r="G1001" s="3">
        <v>4137.99</v>
      </c>
      <c r="H1001" s="3">
        <v>3907430000</v>
      </c>
      <c r="I1001" s="16">
        <f t="shared" si="0"/>
        <v>-2.1632427725287454E-2</v>
      </c>
      <c r="J1001" s="16">
        <f t="shared" si="1"/>
        <v>-5.4513717867724383</v>
      </c>
      <c r="K1001" s="16">
        <f>JNJ!D1000</f>
        <v>-3.5141822210708316E-3</v>
      </c>
      <c r="L1001" s="16">
        <f>JNJ!E1000</f>
        <v>-0.88557391970984956</v>
      </c>
      <c r="M1001" s="16">
        <f>CSX!D1000</f>
        <v>-8.0131841867395592E-3</v>
      </c>
      <c r="N1001" s="16">
        <f>CSX!E1000</f>
        <v>-2.0193224150583688</v>
      </c>
      <c r="O1001" s="16">
        <f>'Q6'!C1013/252</f>
        <v>9.6428571428571432E-5</v>
      </c>
      <c r="P1001" s="16">
        <f t="shared" si="2"/>
        <v>-3.6106107924994031E-3</v>
      </c>
      <c r="Q1001" s="16">
        <f t="shared" si="3"/>
        <v>-8.1096127581681311E-3</v>
      </c>
      <c r="R1001" s="16">
        <f t="shared" si="4"/>
        <v>-2.1728856296716025E-2</v>
      </c>
      <c r="S1001" s="16"/>
    </row>
    <row r="1002" spans="2:19" ht="15.75" customHeight="1">
      <c r="B1002" s="3" t="s">
        <v>1116</v>
      </c>
      <c r="C1002" s="3">
        <v>4133.09</v>
      </c>
      <c r="D1002" s="3">
        <v>4159.7700000000004</v>
      </c>
      <c r="E1002" s="3">
        <v>4124.03</v>
      </c>
      <c r="F1002" s="3">
        <v>4128.7299999999996</v>
      </c>
      <c r="G1002" s="3">
        <v>4128.7299999999996</v>
      </c>
      <c r="H1002" s="3">
        <v>3823520000</v>
      </c>
      <c r="I1002" s="16">
        <f t="shared" si="0"/>
        <v>-2.2403090640503252E-3</v>
      </c>
      <c r="J1002" s="16">
        <f t="shared" si="1"/>
        <v>-0.56455788414068198</v>
      </c>
      <c r="K1002" s="16">
        <f>JNJ!D1001</f>
        <v>-8.7498183089396459E-3</v>
      </c>
      <c r="L1002" s="16">
        <f>JNJ!E1001</f>
        <v>-2.2049542138527909</v>
      </c>
      <c r="M1002" s="16">
        <f>CSX!D1001</f>
        <v>2.0838102974544723E-3</v>
      </c>
      <c r="N1002" s="16">
        <f>CSX!E1001</f>
        <v>0.52512019495852702</v>
      </c>
      <c r="O1002" s="16">
        <f>'Q6'!C1014/252</f>
        <v>9.5238095238095241E-5</v>
      </c>
      <c r="P1002" s="16">
        <f t="shared" si="2"/>
        <v>-8.8450564041777403E-3</v>
      </c>
      <c r="Q1002" s="16">
        <f t="shared" si="3"/>
        <v>1.988572202216377E-3</v>
      </c>
      <c r="R1002" s="16">
        <f t="shared" si="4"/>
        <v>-2.3355471592884204E-3</v>
      </c>
      <c r="S1002" s="16"/>
    </row>
    <row r="1003" spans="2:19" ht="15.75" customHeight="1">
      <c r="B1003" s="3" t="s">
        <v>1117</v>
      </c>
      <c r="C1003" s="3">
        <v>4126.55</v>
      </c>
      <c r="D1003" s="3">
        <v>4156.5600000000004</v>
      </c>
      <c r="E1003" s="3">
        <v>4119.97</v>
      </c>
      <c r="F1003" s="3">
        <v>4140.7700000000004</v>
      </c>
      <c r="G1003" s="3">
        <v>4140.7700000000004</v>
      </c>
      <c r="H1003" s="3">
        <v>3583630000</v>
      </c>
      <c r="I1003" s="16">
        <f t="shared" si="0"/>
        <v>2.9119072513373811E-3</v>
      </c>
      <c r="J1003" s="16">
        <f t="shared" si="1"/>
        <v>0.73380062733702001</v>
      </c>
      <c r="K1003" s="16">
        <f>JNJ!D1002</f>
        <v>-3.3161295513754146E-3</v>
      </c>
      <c r="L1003" s="16">
        <f>JNJ!E1002</f>
        <v>-0.83566464694660447</v>
      </c>
      <c r="M1003" s="16">
        <f>CSX!D1002</f>
        <v>-2.975856953359627E-4</v>
      </c>
      <c r="N1003" s="16">
        <f>CSX!E1002</f>
        <v>-7.4991595224662602E-2</v>
      </c>
      <c r="O1003" s="16">
        <f>'Q6'!C1015/252</f>
        <v>1.003968253968254E-4</v>
      </c>
      <c r="P1003" s="16">
        <f t="shared" si="2"/>
        <v>-3.4165263767722402E-3</v>
      </c>
      <c r="Q1003" s="16">
        <f t="shared" si="3"/>
        <v>-3.9798252073278812E-4</v>
      </c>
      <c r="R1003" s="16">
        <f t="shared" si="4"/>
        <v>2.8115104259405555E-3</v>
      </c>
      <c r="S1003" s="16"/>
    </row>
    <row r="1004" spans="2:19" ht="15.75" customHeight="1">
      <c r="B1004" s="3" t="s">
        <v>1118</v>
      </c>
      <c r="C1004" s="3">
        <v>4153.26</v>
      </c>
      <c r="D1004" s="3">
        <v>4200.54</v>
      </c>
      <c r="E1004" s="3">
        <v>4147.59</v>
      </c>
      <c r="F1004" s="3">
        <v>4199.12</v>
      </c>
      <c r="G1004" s="3">
        <v>4199.12</v>
      </c>
      <c r="H1004" s="3">
        <v>3566870000</v>
      </c>
      <c r="I1004" s="16">
        <f t="shared" si="0"/>
        <v>1.3993218645290096E-2</v>
      </c>
      <c r="J1004" s="16">
        <f t="shared" si="1"/>
        <v>3.526291098613104</v>
      </c>
      <c r="K1004" s="16">
        <f>JNJ!D1003</f>
        <v>9.3172722920774886E-3</v>
      </c>
      <c r="L1004" s="16">
        <f>JNJ!E1003</f>
        <v>2.3479526176035272</v>
      </c>
      <c r="M1004" s="16">
        <f>CSX!D1003</f>
        <v>1.0651068730499867E-2</v>
      </c>
      <c r="N1004" s="16">
        <f>CSX!E1003</f>
        <v>2.6840693200859667</v>
      </c>
      <c r="O1004" s="16">
        <f>'Q6'!C1016/252</f>
        <v>9.8809523809523814E-5</v>
      </c>
      <c r="P1004" s="16">
        <f t="shared" si="2"/>
        <v>9.2184627682679651E-3</v>
      </c>
      <c r="Q1004" s="16">
        <f t="shared" si="3"/>
        <v>1.0552259206690343E-2</v>
      </c>
      <c r="R1004" s="16">
        <f t="shared" si="4"/>
        <v>1.3894409121480572E-2</v>
      </c>
      <c r="S1004" s="16"/>
    </row>
    <row r="1005" spans="2:19" ht="15.75" customHeight="1">
      <c r="B1005" s="3" t="s">
        <v>1119</v>
      </c>
      <c r="C1005" s="3">
        <v>4198.74</v>
      </c>
      <c r="D1005" s="3">
        <v>4203.04</v>
      </c>
      <c r="E1005" s="3">
        <v>4057.66</v>
      </c>
      <c r="F1005" s="3">
        <v>4057.66</v>
      </c>
      <c r="G1005" s="3">
        <v>4057.66</v>
      </c>
      <c r="H1005" s="3">
        <v>3832750000</v>
      </c>
      <c r="I1005" s="16">
        <f t="shared" si="0"/>
        <v>-3.4268526748985458E-2</v>
      </c>
      <c r="J1005" s="16">
        <f t="shared" si="1"/>
        <v>-8.635668740744336</v>
      </c>
      <c r="K1005" s="16">
        <f>JNJ!D1004</f>
        <v>-1.7260385466016218E-2</v>
      </c>
      <c r="L1005" s="16">
        <f>JNJ!E1004</f>
        <v>-4.3496171374360868</v>
      </c>
      <c r="M1005" s="16">
        <f>CSX!D1004</f>
        <v>-4.0539965872166281E-2</v>
      </c>
      <c r="N1005" s="16">
        <f>CSX!E1004</f>
        <v>-10.216071399785903</v>
      </c>
      <c r="O1005" s="16">
        <f>'Q6'!C1017/252</f>
        <v>9.6825396825396824E-5</v>
      </c>
      <c r="P1005" s="16">
        <f t="shared" si="2"/>
        <v>-1.7357210862841616E-2</v>
      </c>
      <c r="Q1005" s="16">
        <f t="shared" si="3"/>
        <v>-4.0636791268991675E-2</v>
      </c>
      <c r="R1005" s="16">
        <f t="shared" si="4"/>
        <v>-3.4365352145810851E-2</v>
      </c>
      <c r="S1005" s="16"/>
    </row>
    <row r="1006" spans="2:19" ht="15.75" customHeight="1">
      <c r="B1006" s="3" t="s">
        <v>1120</v>
      </c>
      <c r="C1006" s="3">
        <v>4034.58</v>
      </c>
      <c r="D1006" s="3">
        <v>4062.99</v>
      </c>
      <c r="E1006" s="3">
        <v>4017.42</v>
      </c>
      <c r="F1006" s="3">
        <v>4030.61</v>
      </c>
      <c r="G1006" s="3">
        <v>4030.61</v>
      </c>
      <c r="H1006" s="3">
        <v>3396510000</v>
      </c>
      <c r="I1006" s="16">
        <f t="shared" si="0"/>
        <v>-6.6887235092639493E-3</v>
      </c>
      <c r="J1006" s="16">
        <f t="shared" si="1"/>
        <v>-1.6855583243345151</v>
      </c>
      <c r="K1006" s="16">
        <f>JNJ!D1005</f>
        <v>-7.7612946202277591E-3</v>
      </c>
      <c r="L1006" s="16">
        <f>JNJ!E1005</f>
        <v>-1.9558462442973954</v>
      </c>
      <c r="M1006" s="16">
        <f>CSX!D1005</f>
        <v>2.7543983761347977E-3</v>
      </c>
      <c r="N1006" s="16">
        <f>CSX!E1005</f>
        <v>0.69410839078596898</v>
      </c>
      <c r="O1006" s="16">
        <f>'Q6'!C1018/252</f>
        <v>9.1269841269841262E-5</v>
      </c>
      <c r="P1006" s="16">
        <f t="shared" si="2"/>
        <v>-7.8525644614975999E-3</v>
      </c>
      <c r="Q1006" s="16">
        <f t="shared" si="3"/>
        <v>2.6631285348649564E-3</v>
      </c>
      <c r="R1006" s="16">
        <f t="shared" si="4"/>
        <v>-6.7799933505337901E-3</v>
      </c>
      <c r="S1006" s="16"/>
    </row>
    <row r="1007" spans="2:19" ht="15.75" customHeight="1">
      <c r="B1007" s="3" t="s">
        <v>1121</v>
      </c>
      <c r="C1007" s="3">
        <v>4041.25</v>
      </c>
      <c r="D1007" s="3">
        <v>4044.98</v>
      </c>
      <c r="E1007" s="3">
        <v>3965.21</v>
      </c>
      <c r="F1007" s="3">
        <v>3986.16</v>
      </c>
      <c r="G1007" s="3">
        <v>3986.16</v>
      </c>
      <c r="H1007" s="3">
        <v>3835860000</v>
      </c>
      <c r="I1007" s="16">
        <f t="shared" si="0"/>
        <v>-1.1089367791653617E-2</v>
      </c>
      <c r="J1007" s="16">
        <f t="shared" si="1"/>
        <v>-2.7945206834967116</v>
      </c>
      <c r="K1007" s="16">
        <f>JNJ!D1006</f>
        <v>-3.50303200022679E-3</v>
      </c>
      <c r="L1007" s="16">
        <f>JNJ!E1006</f>
        <v>-0.88276406405715113</v>
      </c>
      <c r="M1007" s="16">
        <f>CSX!D1006</f>
        <v>-2.9555763664001061E-2</v>
      </c>
      <c r="N1007" s="16">
        <f>CSX!E1006</f>
        <v>-7.4480524433282671</v>
      </c>
      <c r="O1007" s="16">
        <f>'Q6'!C1019/252</f>
        <v>1.0198412698412697E-4</v>
      </c>
      <c r="P1007" s="16">
        <f t="shared" si="2"/>
        <v>-3.6050161272109171E-3</v>
      </c>
      <c r="Q1007" s="16">
        <f t="shared" si="3"/>
        <v>-2.9657747790985189E-2</v>
      </c>
      <c r="R1007" s="16">
        <f t="shared" si="4"/>
        <v>-1.1191351918637744E-2</v>
      </c>
      <c r="S1007" s="16"/>
    </row>
    <row r="1008" spans="2:19" ht="15.75" customHeight="1">
      <c r="B1008" s="3" t="s">
        <v>1122</v>
      </c>
      <c r="C1008" s="3">
        <v>4000.67</v>
      </c>
      <c r="D1008" s="3">
        <v>4015.37</v>
      </c>
      <c r="E1008" s="3">
        <v>3954.53</v>
      </c>
      <c r="F1008" s="3">
        <v>3955</v>
      </c>
      <c r="G1008" s="3">
        <v>3955</v>
      </c>
      <c r="H1008" s="3">
        <v>4542490000</v>
      </c>
      <c r="I1008" s="16">
        <f t="shared" si="0"/>
        <v>-7.8477602570987508E-3</v>
      </c>
      <c r="J1008" s="16">
        <f t="shared" si="1"/>
        <v>-1.9776355847888851</v>
      </c>
      <c r="K1008" s="16">
        <f>JNJ!D1007</f>
        <v>-6.7331627319454279E-3</v>
      </c>
      <c r="L1008" s="16">
        <f>JNJ!E1007</f>
        <v>-1.6967570084502479</v>
      </c>
      <c r="M1008" s="16">
        <f>CSX!D1007</f>
        <v>-6.3178066943796272E-4</v>
      </c>
      <c r="N1008" s="16">
        <f>CSX!E1007</f>
        <v>-0.15920872869836661</v>
      </c>
      <c r="O1008" s="16">
        <f>'Q6'!C1020/252</f>
        <v>1.0198412698412697E-4</v>
      </c>
      <c r="P1008" s="16">
        <f t="shared" si="2"/>
        <v>-6.8351468589295545E-3</v>
      </c>
      <c r="Q1008" s="16">
        <f t="shared" si="3"/>
        <v>-7.3376479642208966E-4</v>
      </c>
      <c r="R1008" s="16">
        <f t="shared" si="4"/>
        <v>-7.9497443840828783E-3</v>
      </c>
      <c r="S1008" s="16"/>
    </row>
    <row r="1009" spans="2:19" ht="15.75" customHeight="1">
      <c r="B1009" s="3" t="s">
        <v>1123</v>
      </c>
      <c r="C1009" s="3">
        <v>3936.73</v>
      </c>
      <c r="D1009" s="3">
        <v>3970.23</v>
      </c>
      <c r="E1009" s="3">
        <v>3903.65</v>
      </c>
      <c r="F1009" s="3">
        <v>3966.85</v>
      </c>
      <c r="G1009" s="3">
        <v>3966.85</v>
      </c>
      <c r="H1009" s="3">
        <v>4152250000</v>
      </c>
      <c r="I1009" s="16">
        <f t="shared" si="0"/>
        <v>2.9917276491103818E-3</v>
      </c>
      <c r="J1009" s="16">
        <f t="shared" si="1"/>
        <v>0.75391536757581623</v>
      </c>
      <c r="K1009" s="16">
        <f>JNJ!D1008</f>
        <v>2.4490002520286325E-2</v>
      </c>
      <c r="L1009" s="16">
        <f>JNJ!E1008</f>
        <v>6.1714806351121538</v>
      </c>
      <c r="M1009" s="16">
        <f>CSX!D1008</f>
        <v>-1.2645996492741222E-3</v>
      </c>
      <c r="N1009" s="16">
        <f>CSX!E1008</f>
        <v>-0.31867911161707879</v>
      </c>
      <c r="O1009" s="16">
        <f>'Q6'!C1021/252</f>
        <v>1.0396825396825397E-4</v>
      </c>
      <c r="P1009" s="16">
        <f t="shared" si="2"/>
        <v>2.4386034266318069E-2</v>
      </c>
      <c r="Q1009" s="16">
        <f t="shared" si="3"/>
        <v>-1.3685679032423763E-3</v>
      </c>
      <c r="R1009" s="16">
        <f t="shared" si="4"/>
        <v>2.8877593951421279E-3</v>
      </c>
      <c r="S1009" s="16"/>
    </row>
    <row r="1010" spans="2:19" ht="15.75" customHeight="1">
      <c r="B1010" s="3" t="s">
        <v>1124</v>
      </c>
      <c r="C1010" s="3">
        <v>3994.66</v>
      </c>
      <c r="D1010" s="3">
        <v>4018.43</v>
      </c>
      <c r="E1010" s="3">
        <v>3906.21</v>
      </c>
      <c r="F1010" s="3">
        <v>3924.26</v>
      </c>
      <c r="G1010" s="3">
        <v>3924.26</v>
      </c>
      <c r="H1010" s="3">
        <v>3665850000</v>
      </c>
      <c r="I1010" s="16">
        <f t="shared" si="0"/>
        <v>-1.0794530441166154E-2</v>
      </c>
      <c r="J1010" s="16">
        <f t="shared" si="1"/>
        <v>-2.7202216711738707</v>
      </c>
      <c r="K1010" s="16">
        <f>JNJ!D1009</f>
        <v>-1.5849976544614626E-2</v>
      </c>
      <c r="L1010" s="16">
        <f>JNJ!E1009</f>
        <v>-3.9941940892428858</v>
      </c>
      <c r="M1010" s="16">
        <f>CSX!D1009</f>
        <v>-1.1774191264890176E-2</v>
      </c>
      <c r="N1010" s="16">
        <f>CSX!E1009</f>
        <v>-2.9670961987523241</v>
      </c>
      <c r="O1010" s="16">
        <f>'Q6'!C1022/252</f>
        <v>1.0119047619047618E-4</v>
      </c>
      <c r="P1010" s="16">
        <f t="shared" si="2"/>
        <v>-1.5951167020805103E-2</v>
      </c>
      <c r="Q1010" s="16">
        <f t="shared" si="3"/>
        <v>-1.1875381741080653E-2</v>
      </c>
      <c r="R1010" s="16">
        <f t="shared" si="4"/>
        <v>-1.0895720917356631E-2</v>
      </c>
      <c r="S1010" s="16"/>
    </row>
    <row r="1011" spans="2:19" ht="15.75" customHeight="1">
      <c r="B1011" s="3" t="s">
        <v>1125</v>
      </c>
      <c r="C1011" s="3">
        <v>3930.89</v>
      </c>
      <c r="D1011" s="3">
        <v>3942.55</v>
      </c>
      <c r="E1011" s="3">
        <v>3886.75</v>
      </c>
      <c r="F1011" s="3">
        <v>3908.19</v>
      </c>
      <c r="G1011" s="3">
        <v>3908.19</v>
      </c>
      <c r="H1011" s="3">
        <v>4127340000</v>
      </c>
      <c r="I1011" s="16">
        <f t="shared" si="0"/>
        <v>-4.1034472098145404E-3</v>
      </c>
      <c r="J1011" s="16">
        <f t="shared" si="1"/>
        <v>-1.0340686968732642</v>
      </c>
      <c r="K1011" s="16">
        <f>JNJ!D1010</f>
        <v>2.6998766649124232E-3</v>
      </c>
      <c r="L1011" s="16">
        <f>JNJ!E1010</f>
        <v>0.68036891955793066</v>
      </c>
      <c r="M1011" s="16">
        <f>CSX!D1010</f>
        <v>7.9706720345169516E-3</v>
      </c>
      <c r="N1011" s="16">
        <f>CSX!E1010</f>
        <v>2.0086093526982718</v>
      </c>
      <c r="O1011" s="16">
        <f>'Q6'!C1023/252</f>
        <v>1.0079365079365079E-4</v>
      </c>
      <c r="P1011" s="16">
        <f t="shared" si="2"/>
        <v>2.5990830141187724E-3</v>
      </c>
      <c r="Q1011" s="16">
        <f t="shared" si="3"/>
        <v>7.8698783837233017E-3</v>
      </c>
      <c r="R1011" s="16">
        <f t="shared" si="4"/>
        <v>-4.2042408606081912E-3</v>
      </c>
      <c r="S1011" s="16"/>
    </row>
    <row r="1012" spans="2:19" ht="15.75" customHeight="1">
      <c r="B1012" s="3" t="s">
        <v>1126</v>
      </c>
      <c r="C1012" s="3">
        <v>3909.43</v>
      </c>
      <c r="D1012" s="3">
        <v>3987.89</v>
      </c>
      <c r="E1012" s="3">
        <v>3906.03</v>
      </c>
      <c r="F1012" s="3">
        <v>3979.87</v>
      </c>
      <c r="G1012" s="3">
        <v>3979.87</v>
      </c>
      <c r="H1012" s="3">
        <v>3890320000</v>
      </c>
      <c r="I1012" s="16">
        <f t="shared" si="0"/>
        <v>1.8174804228558855E-2</v>
      </c>
      <c r="J1012" s="16">
        <f t="shared" si="1"/>
        <v>4.5800506655968318</v>
      </c>
      <c r="K1012" s="16">
        <f>JNJ!D1011</f>
        <v>5.4393205417264433E-3</v>
      </c>
      <c r="L1012" s="16">
        <f>JNJ!E1011</f>
        <v>1.3707087765150636</v>
      </c>
      <c r="M1012" s="16">
        <f>CSX!D1011</f>
        <v>1.2622411618145438E-2</v>
      </c>
      <c r="N1012" s="16">
        <f>CSX!E1011</f>
        <v>3.1808477277726501</v>
      </c>
      <c r="O1012" s="16">
        <f>'Q6'!C1024/252</f>
        <v>1.0952380952380952E-4</v>
      </c>
      <c r="P1012" s="16">
        <f t="shared" si="2"/>
        <v>5.329796732202634E-3</v>
      </c>
      <c r="Q1012" s="16">
        <f t="shared" si="3"/>
        <v>1.2512887808621628E-2</v>
      </c>
      <c r="R1012" s="16">
        <f t="shared" si="4"/>
        <v>1.8065280419035046E-2</v>
      </c>
      <c r="S1012" s="16"/>
    </row>
    <row r="1013" spans="2:19" ht="15.75" customHeight="1">
      <c r="B1013" s="3" t="s">
        <v>1127</v>
      </c>
      <c r="C1013" s="3">
        <v>3959.94</v>
      </c>
      <c r="D1013" s="3">
        <v>4010.5</v>
      </c>
      <c r="E1013" s="3">
        <v>3944.81</v>
      </c>
      <c r="F1013" s="3">
        <v>4006.18</v>
      </c>
      <c r="G1013" s="3">
        <v>4006.18</v>
      </c>
      <c r="H1013" s="3">
        <v>3966850000</v>
      </c>
      <c r="I1013" s="16">
        <f t="shared" si="0"/>
        <v>6.5890133889801002E-3</v>
      </c>
      <c r="J1013" s="16">
        <f t="shared" si="1"/>
        <v>1.6604313740229852</v>
      </c>
      <c r="K1013" s="16">
        <f>JNJ!D1012</f>
        <v>8.0132133423682344E-3</v>
      </c>
      <c r="L1013" s="16">
        <f>JNJ!E1012</f>
        <v>2.0193297622767949</v>
      </c>
      <c r="M1013" s="16">
        <f>CSX!D1012</f>
        <v>9.9844932787543344E-3</v>
      </c>
      <c r="N1013" s="16">
        <f>CSX!E1012</f>
        <v>2.5160923062460925</v>
      </c>
      <c r="O1013" s="16">
        <f>'Q6'!C1025/252</f>
        <v>1.0634920634920635E-4</v>
      </c>
      <c r="P1013" s="16">
        <f t="shared" si="2"/>
        <v>7.9068641360190272E-3</v>
      </c>
      <c r="Q1013" s="16">
        <f t="shared" si="3"/>
        <v>9.8781440724051272E-3</v>
      </c>
      <c r="R1013" s="16">
        <f t="shared" si="4"/>
        <v>6.4826641826308939E-3</v>
      </c>
      <c r="S1013" s="16"/>
    </row>
    <row r="1014" spans="2:19" ht="15.75" customHeight="1">
      <c r="B1014" s="3" t="s">
        <v>1128</v>
      </c>
      <c r="C1014" s="3">
        <v>4022.94</v>
      </c>
      <c r="D1014" s="3">
        <v>4076.81</v>
      </c>
      <c r="E1014" s="3">
        <v>4022.94</v>
      </c>
      <c r="F1014" s="3">
        <v>4067.36</v>
      </c>
      <c r="G1014" s="3">
        <v>4067.36</v>
      </c>
      <c r="H1014" s="3">
        <v>3901940000</v>
      </c>
      <c r="I1014" s="16">
        <f t="shared" si="0"/>
        <v>1.5155971507018435E-2</v>
      </c>
      <c r="J1014" s="16">
        <f t="shared" si="1"/>
        <v>3.8193048197686457</v>
      </c>
      <c r="K1014" s="16">
        <f>JNJ!D1013</f>
        <v>1.9329267513722426E-3</v>
      </c>
      <c r="L1014" s="16">
        <f>JNJ!E1013</f>
        <v>0.48709754134580513</v>
      </c>
      <c r="M1014" s="16">
        <f>CSX!D1013</f>
        <v>1.295524289158166E-2</v>
      </c>
      <c r="N1014" s="16">
        <f>CSX!E1013</f>
        <v>3.2647212086785782</v>
      </c>
      <c r="O1014" s="16">
        <f>'Q6'!C1026/252</f>
        <v>1.0396825396825397E-4</v>
      </c>
      <c r="P1014" s="16">
        <f t="shared" si="2"/>
        <v>1.8289584974039885E-3</v>
      </c>
      <c r="Q1014" s="16">
        <f t="shared" si="3"/>
        <v>1.2851274637613406E-2</v>
      </c>
      <c r="R1014" s="16">
        <f t="shared" si="4"/>
        <v>1.5052003253050181E-2</v>
      </c>
      <c r="S1014" s="16"/>
    </row>
    <row r="1015" spans="2:19" ht="15.75" customHeight="1">
      <c r="B1015" s="3" t="s">
        <v>1129</v>
      </c>
      <c r="C1015" s="3">
        <v>4083.67</v>
      </c>
      <c r="D1015" s="3">
        <v>4119.28</v>
      </c>
      <c r="E1015" s="3">
        <v>4083.67</v>
      </c>
      <c r="F1015" s="3">
        <v>4110.41</v>
      </c>
      <c r="G1015" s="3">
        <v>4110.41</v>
      </c>
      <c r="H1015" s="3">
        <v>3814200000</v>
      </c>
      <c r="I1015" s="16">
        <f t="shared" si="0"/>
        <v>1.0528639881468727E-2</v>
      </c>
      <c r="J1015" s="16">
        <f t="shared" si="1"/>
        <v>2.6532172501301194</v>
      </c>
      <c r="K1015" s="16">
        <f>JNJ!D1014</f>
        <v>-4.2248743116087668E-4</v>
      </c>
      <c r="L1015" s="16">
        <f>JNJ!E1014</f>
        <v>-0.10646683265254092</v>
      </c>
      <c r="M1015" s="16">
        <f>CSX!D1014</f>
        <v>6.4150356144675466E-3</v>
      </c>
      <c r="N1015" s="16">
        <f>CSX!E1014</f>
        <v>1.6165889748458218</v>
      </c>
      <c r="O1015" s="16">
        <f>'Q6'!C1027/252</f>
        <v>1.0198412698412697E-4</v>
      </c>
      <c r="P1015" s="16">
        <f t="shared" si="2"/>
        <v>-5.2447155814500362E-4</v>
      </c>
      <c r="Q1015" s="16">
        <f t="shared" si="3"/>
        <v>6.31305148748342E-3</v>
      </c>
      <c r="R1015" s="16">
        <f t="shared" si="4"/>
        <v>1.04266557544846E-2</v>
      </c>
      <c r="S1015" s="16"/>
    </row>
    <row r="1016" spans="2:19" ht="15.75" customHeight="1">
      <c r="B1016" s="3" t="s">
        <v>1130</v>
      </c>
      <c r="C1016" s="3">
        <v>4037.12</v>
      </c>
      <c r="D1016" s="3">
        <v>4037.12</v>
      </c>
      <c r="E1016" s="3">
        <v>3921.28</v>
      </c>
      <c r="F1016" s="3">
        <v>3932.69</v>
      </c>
      <c r="G1016" s="3">
        <v>3932.69</v>
      </c>
      <c r="H1016" s="3">
        <v>4224550000</v>
      </c>
      <c r="I1016" s="16">
        <f t="shared" si="0"/>
        <v>-4.4199110119582059E-2</v>
      </c>
      <c r="J1016" s="16">
        <f t="shared" si="1"/>
        <v>-11.138175750134678</v>
      </c>
      <c r="K1016" s="16">
        <f>JNJ!D1015</f>
        <v>-2.6364855696777694E-2</v>
      </c>
      <c r="L1016" s="16">
        <f>JNJ!E1015</f>
        <v>-6.6439436355879788</v>
      </c>
      <c r="M1016" s="16">
        <f>CSX!D1015</f>
        <v>-3.975667398205724E-2</v>
      </c>
      <c r="N1016" s="16">
        <f>CSX!E1015</f>
        <v>-10.018681843478424</v>
      </c>
      <c r="O1016" s="16">
        <f>'Q6'!C1028/252</f>
        <v>1.0277777777777778E-4</v>
      </c>
      <c r="P1016" s="16">
        <f t="shared" si="2"/>
        <v>-2.6467633474555472E-2</v>
      </c>
      <c r="Q1016" s="16">
        <f t="shared" si="3"/>
        <v>-3.9859451759835018E-2</v>
      </c>
      <c r="R1016" s="16">
        <f t="shared" si="4"/>
        <v>-4.4301887897359837E-2</v>
      </c>
      <c r="S1016" s="16"/>
    </row>
    <row r="1017" spans="2:19" ht="15.75" customHeight="1">
      <c r="B1017" s="3" t="s">
        <v>1131</v>
      </c>
      <c r="C1017" s="3">
        <v>3940.73</v>
      </c>
      <c r="D1017" s="3">
        <v>3961.94</v>
      </c>
      <c r="E1017" s="3">
        <v>3912.18</v>
      </c>
      <c r="F1017" s="3">
        <v>3946.01</v>
      </c>
      <c r="G1017" s="3">
        <v>3946.01</v>
      </c>
      <c r="H1017" s="3">
        <v>4293240000</v>
      </c>
      <c r="I1017" s="16">
        <f t="shared" si="0"/>
        <v>3.3812717048818559E-3</v>
      </c>
      <c r="J1017" s="16">
        <f t="shared" si="1"/>
        <v>0.85208046963022765</v>
      </c>
      <c r="K1017" s="16">
        <f>JNJ!D1016</f>
        <v>2.0430831609180827E-2</v>
      </c>
      <c r="L1017" s="16">
        <f>JNJ!E1016</f>
        <v>5.1485695655135686</v>
      </c>
      <c r="M1017" s="16">
        <f>CSX!D1016</f>
        <v>-1.0511434897595458E-2</v>
      </c>
      <c r="N1017" s="16">
        <f>CSX!E1016</f>
        <v>-2.6488815941940556</v>
      </c>
      <c r="O1017" s="16">
        <f>'Q6'!C1029/252</f>
        <v>1.0833333333333334E-4</v>
      </c>
      <c r="P1017" s="16">
        <f t="shared" si="2"/>
        <v>2.0322498275847495E-2</v>
      </c>
      <c r="Q1017" s="16">
        <f t="shared" si="3"/>
        <v>-1.0619768230928792E-2</v>
      </c>
      <c r="R1017" s="16">
        <f t="shared" si="4"/>
        <v>3.2729383715485224E-3</v>
      </c>
      <c r="S1017" s="16"/>
    </row>
    <row r="1018" spans="2:19" ht="15.75" customHeight="1">
      <c r="B1018" s="3" t="s">
        <v>1132</v>
      </c>
      <c r="C1018" s="3">
        <v>3932.41</v>
      </c>
      <c r="D1018" s="3">
        <v>3959.14</v>
      </c>
      <c r="E1018" s="3">
        <v>3888.28</v>
      </c>
      <c r="F1018" s="3">
        <v>3901.35</v>
      </c>
      <c r="G1018" s="3">
        <v>3901.35</v>
      </c>
      <c r="H1018" s="3">
        <v>4441830000</v>
      </c>
      <c r="I1018" s="16">
        <f t="shared" si="0"/>
        <v>-1.1382294724738607E-2</v>
      </c>
      <c r="J1018" s="16">
        <f t="shared" si="1"/>
        <v>-2.8683382706341289</v>
      </c>
      <c r="K1018" s="16">
        <f>JNJ!D1017</f>
        <v>2.5473967040658368E-3</v>
      </c>
      <c r="L1018" s="16">
        <f>JNJ!E1017</f>
        <v>0.64194396942459087</v>
      </c>
      <c r="M1018" s="16">
        <f>CSX!D1017</f>
        <v>-3.4531078014232316E-2</v>
      </c>
      <c r="N1018" s="16">
        <f>CSX!E1017</f>
        <v>-8.7018316595865439</v>
      </c>
      <c r="O1018" s="16">
        <f>'Q6'!C1030/252</f>
        <v>1.0595238095238095E-4</v>
      </c>
      <c r="P1018" s="16">
        <f t="shared" si="2"/>
        <v>2.4414443231134558E-3</v>
      </c>
      <c r="Q1018" s="16">
        <f t="shared" si="3"/>
        <v>-3.4637030395184697E-2</v>
      </c>
      <c r="R1018" s="16">
        <f t="shared" si="4"/>
        <v>-1.1488247105690987E-2</v>
      </c>
      <c r="S1018" s="16"/>
    </row>
    <row r="1019" spans="2:19" ht="15.75" customHeight="1">
      <c r="B1019" s="3" t="s">
        <v>1133</v>
      </c>
      <c r="C1019" s="3">
        <v>3880.95</v>
      </c>
      <c r="D1019" s="3">
        <v>3880.95</v>
      </c>
      <c r="E1019" s="3">
        <v>3837.08</v>
      </c>
      <c r="F1019" s="3">
        <v>3873.33</v>
      </c>
      <c r="G1019" s="3">
        <v>3873.33</v>
      </c>
      <c r="H1019" s="3">
        <v>7954650000</v>
      </c>
      <c r="I1019" s="16">
        <f t="shared" si="0"/>
        <v>-7.208044914246866E-3</v>
      </c>
      <c r="J1019" s="16">
        <f t="shared" si="1"/>
        <v>-1.8164273183902102</v>
      </c>
      <c r="K1019" s="16">
        <f>JNJ!D1018</f>
        <v>1.5150058783404214E-2</v>
      </c>
      <c r="L1019" s="16">
        <f>JNJ!E1018</f>
        <v>3.8178148134178618</v>
      </c>
      <c r="M1019" s="16">
        <f>CSX!D1018</f>
        <v>-2.2796864078718775E-2</v>
      </c>
      <c r="N1019" s="16">
        <f>CSX!E1018</f>
        <v>-5.7448097478371309</v>
      </c>
      <c r="O1019" s="16">
        <f>'Q6'!C1031/252</f>
        <v>1.0833333333333334E-4</v>
      </c>
      <c r="P1019" s="16">
        <f t="shared" si="2"/>
        <v>1.504172545007088E-2</v>
      </c>
      <c r="Q1019" s="16">
        <f t="shared" si="3"/>
        <v>-2.2905197412052106E-2</v>
      </c>
      <c r="R1019" s="16">
        <f t="shared" si="4"/>
        <v>-7.3163782475801995E-3</v>
      </c>
      <c r="S1019" s="16"/>
    </row>
    <row r="1020" spans="2:19" ht="15.75" customHeight="1">
      <c r="B1020" s="3" t="s">
        <v>1134</v>
      </c>
      <c r="C1020" s="3">
        <v>3849.91</v>
      </c>
      <c r="D1020" s="3">
        <v>3900.45</v>
      </c>
      <c r="E1020" s="3">
        <v>3838.5</v>
      </c>
      <c r="F1020" s="3">
        <v>3899.89</v>
      </c>
      <c r="G1020" s="3">
        <v>3899.89</v>
      </c>
      <c r="H1020" s="3">
        <v>3766850000</v>
      </c>
      <c r="I1020" s="16">
        <f t="shared" si="0"/>
        <v>6.8337454395362542E-3</v>
      </c>
      <c r="J1020" s="16">
        <f t="shared" si="1"/>
        <v>1.7221038507631361</v>
      </c>
      <c r="K1020" s="16">
        <f>JNJ!D1019</f>
        <v>-7.9071371464176643E-3</v>
      </c>
      <c r="L1020" s="16">
        <f>JNJ!E1019</f>
        <v>-1.9925985608972514</v>
      </c>
      <c r="M1020" s="16">
        <f>CSX!D1019</f>
        <v>1.3138133018532432E-2</v>
      </c>
      <c r="N1020" s="16">
        <f>CSX!E1019</f>
        <v>3.3108095206701731</v>
      </c>
      <c r="O1020" s="16">
        <f>'Q6'!C1032/252</f>
        <v>1.0753968253968253E-4</v>
      </c>
      <c r="P1020" s="16">
        <f t="shared" si="2"/>
        <v>-8.0146768289573473E-3</v>
      </c>
      <c r="Q1020" s="16">
        <f t="shared" si="3"/>
        <v>1.3030593335992749E-2</v>
      </c>
      <c r="R1020" s="16">
        <f t="shared" si="4"/>
        <v>6.7262057569965721E-3</v>
      </c>
      <c r="S1020" s="16"/>
    </row>
    <row r="1021" spans="2:19" ht="15.75" customHeight="1">
      <c r="B1021" s="3" t="s">
        <v>1135</v>
      </c>
      <c r="C1021" s="3">
        <v>3875.23</v>
      </c>
      <c r="D1021" s="3">
        <v>3876.01</v>
      </c>
      <c r="E1021" s="3">
        <v>3827.54</v>
      </c>
      <c r="F1021" s="3">
        <v>3855.93</v>
      </c>
      <c r="G1021" s="3">
        <v>3855.93</v>
      </c>
      <c r="H1021" s="3">
        <v>4058050000</v>
      </c>
      <c r="I1021" s="16">
        <f t="shared" si="0"/>
        <v>-1.1336124553072551E-2</v>
      </c>
      <c r="J1021" s="16">
        <f t="shared" si="1"/>
        <v>-2.8567033873742829</v>
      </c>
      <c r="K1021" s="16">
        <f>JNJ!D1020</f>
        <v>-7.9094428280007678E-3</v>
      </c>
      <c r="L1021" s="16">
        <f>JNJ!E1020</f>
        <v>-1.9931795926561935</v>
      </c>
      <c r="M1021" s="16">
        <f>CSX!D1020</f>
        <v>-1.3816564159873321E-2</v>
      </c>
      <c r="N1021" s="16">
        <f>CSX!E1020</f>
        <v>-3.481774168288077</v>
      </c>
      <c r="O1021" s="16">
        <f>'Q6'!C1033/252</f>
        <v>1.0436507936507936E-4</v>
      </c>
      <c r="P1021" s="16">
        <f t="shared" si="2"/>
        <v>-8.0138079073658469E-3</v>
      </c>
      <c r="Q1021" s="16">
        <f t="shared" si="3"/>
        <v>-1.39209292392384E-2</v>
      </c>
      <c r="R1021" s="16">
        <f t="shared" si="4"/>
        <v>-1.144048963243763E-2</v>
      </c>
      <c r="S1021" s="16"/>
    </row>
    <row r="1022" spans="2:19" ht="15.75" customHeight="1">
      <c r="B1022" s="3" t="s">
        <v>1136</v>
      </c>
      <c r="C1022" s="3">
        <v>3871.4</v>
      </c>
      <c r="D1022" s="3">
        <v>3907.07</v>
      </c>
      <c r="E1022" s="3">
        <v>3789.49</v>
      </c>
      <c r="F1022" s="3">
        <v>3789.93</v>
      </c>
      <c r="G1022" s="3">
        <v>3789.93</v>
      </c>
      <c r="H1022" s="3">
        <v>4078330000</v>
      </c>
      <c r="I1022" s="16">
        <f t="shared" si="0"/>
        <v>-1.7264673789774226E-2</v>
      </c>
      <c r="J1022" s="16">
        <f t="shared" si="1"/>
        <v>-4.3506977950231054</v>
      </c>
      <c r="K1022" s="16">
        <f>JNJ!D1021</f>
        <v>-1.0297133327104205E-2</v>
      </c>
      <c r="L1022" s="16">
        <f>JNJ!E1021</f>
        <v>-2.5948775984302594</v>
      </c>
      <c r="M1022" s="16">
        <f>CSX!D1021</f>
        <v>-1.1260976145460299E-2</v>
      </c>
      <c r="N1022" s="16">
        <f>CSX!E1021</f>
        <v>-2.8377659886559954</v>
      </c>
      <c r="O1022" s="16">
        <f>'Q6'!C1034/252</f>
        <v>1.103174603174603E-4</v>
      </c>
      <c r="P1022" s="16">
        <f t="shared" si="2"/>
        <v>-1.0407450787421665E-2</v>
      </c>
      <c r="Q1022" s="16">
        <f t="shared" si="3"/>
        <v>-1.1371293605777759E-2</v>
      </c>
      <c r="R1022" s="16">
        <f t="shared" si="4"/>
        <v>-1.7374991250091686E-2</v>
      </c>
      <c r="S1022" s="16"/>
    </row>
    <row r="1023" spans="2:19" ht="15.75" customHeight="1">
      <c r="B1023" s="3" t="s">
        <v>1137</v>
      </c>
      <c r="C1023" s="3">
        <v>3782.36</v>
      </c>
      <c r="D1023" s="3">
        <v>3790.9</v>
      </c>
      <c r="E1023" s="3">
        <v>3749.45</v>
      </c>
      <c r="F1023" s="3">
        <v>3757.99</v>
      </c>
      <c r="G1023" s="3">
        <v>3757.99</v>
      </c>
      <c r="H1023" s="3">
        <v>4284600000</v>
      </c>
      <c r="I1023" s="16">
        <f t="shared" si="0"/>
        <v>-8.4633092689318096E-3</v>
      </c>
      <c r="J1023" s="16">
        <f t="shared" si="1"/>
        <v>-2.1327539357708161</v>
      </c>
      <c r="K1023" s="16">
        <f>JNJ!D1022</f>
        <v>1.760504130535331E-2</v>
      </c>
      <c r="L1023" s="16">
        <f>JNJ!E1022</f>
        <v>4.4364704089490345</v>
      </c>
      <c r="M1023" s="16">
        <f>CSX!D1022</f>
        <v>-1.9754520142209551E-2</v>
      </c>
      <c r="N1023" s="16">
        <f>CSX!E1022</f>
        <v>-4.9781390758368067</v>
      </c>
      <c r="O1023" s="16">
        <f>'Q6'!C1035/252</f>
        <v>1.1071428571428572E-4</v>
      </c>
      <c r="P1023" s="16">
        <f t="shared" si="2"/>
        <v>1.7494327019639024E-2</v>
      </c>
      <c r="Q1023" s="16">
        <f t="shared" si="3"/>
        <v>-1.9865234427923838E-2</v>
      </c>
      <c r="R1023" s="16">
        <f t="shared" si="4"/>
        <v>-8.5740235546460947E-3</v>
      </c>
      <c r="S1023" s="16"/>
    </row>
    <row r="1024" spans="2:19" ht="15.75" customHeight="1">
      <c r="B1024" s="3" t="s">
        <v>1138</v>
      </c>
      <c r="C1024" s="3">
        <v>3727.14</v>
      </c>
      <c r="D1024" s="3">
        <v>3727.14</v>
      </c>
      <c r="E1024" s="3">
        <v>3647.47</v>
      </c>
      <c r="F1024" s="3">
        <v>3693.23</v>
      </c>
      <c r="G1024" s="3">
        <v>3693.23</v>
      </c>
      <c r="H1024" s="3">
        <v>5144270000</v>
      </c>
      <c r="I1024" s="16">
        <f t="shared" si="0"/>
        <v>-1.7382826077567966E-2</v>
      </c>
      <c r="J1024" s="16">
        <f t="shared" si="1"/>
        <v>-4.3804721715471278</v>
      </c>
      <c r="K1024" s="16">
        <f>JNJ!D1023</f>
        <v>3.2441077444421581E-3</v>
      </c>
      <c r="L1024" s="16">
        <f>JNJ!E1023</f>
        <v>0.81751515159942378</v>
      </c>
      <c r="M1024" s="16">
        <f>CSX!D1023</f>
        <v>-3.1647139692570762E-2</v>
      </c>
      <c r="N1024" s="16">
        <f>CSX!E1023</f>
        <v>-7.9750792025278319</v>
      </c>
      <c r="O1024" s="16">
        <f>'Q6'!C1036/252</f>
        <v>1.1388888888888889E-4</v>
      </c>
      <c r="P1024" s="16">
        <f t="shared" si="2"/>
        <v>3.130218855553269E-3</v>
      </c>
      <c r="Q1024" s="16">
        <f t="shared" si="3"/>
        <v>-3.1761028581459648E-2</v>
      </c>
      <c r="R1024" s="16">
        <f t="shared" si="4"/>
        <v>-1.7496714966456856E-2</v>
      </c>
      <c r="S1024" s="16"/>
    </row>
    <row r="1025" spans="2:19" ht="15.75" customHeight="1">
      <c r="B1025" s="3" t="s">
        <v>1139</v>
      </c>
      <c r="C1025" s="3">
        <v>3682.72</v>
      </c>
      <c r="D1025" s="3">
        <v>3715.67</v>
      </c>
      <c r="E1025" s="3">
        <v>3644.76</v>
      </c>
      <c r="F1025" s="3">
        <v>3655.04</v>
      </c>
      <c r="G1025" s="3">
        <v>3655.04</v>
      </c>
      <c r="H1025" s="3">
        <v>4886140000</v>
      </c>
      <c r="I1025" s="16">
        <f t="shared" si="0"/>
        <v>-1.0394376865970473E-2</v>
      </c>
      <c r="J1025" s="16">
        <f t="shared" si="1"/>
        <v>-2.6193829702245592</v>
      </c>
      <c r="K1025" s="16">
        <f>JNJ!D1024</f>
        <v>-6.1367250240251291E-3</v>
      </c>
      <c r="L1025" s="16">
        <f>JNJ!E1024</f>
        <v>-1.5464547060543326</v>
      </c>
      <c r="M1025" s="16">
        <f>CSX!D1024</f>
        <v>-9.072856610115955E-3</v>
      </c>
      <c r="N1025" s="16">
        <f>CSX!E1024</f>
        <v>-2.2863598657492208</v>
      </c>
      <c r="O1025" s="16">
        <f>'Q6'!C1037/252</f>
        <v>1.1547619047619047E-4</v>
      </c>
      <c r="P1025" s="16">
        <f t="shared" si="2"/>
        <v>-6.2522012145013192E-3</v>
      </c>
      <c r="Q1025" s="16">
        <f t="shared" si="3"/>
        <v>-9.1883328005921451E-3</v>
      </c>
      <c r="R1025" s="16">
        <f t="shared" si="4"/>
        <v>-1.0509853056446663E-2</v>
      </c>
      <c r="S1025" s="16"/>
    </row>
    <row r="1026" spans="2:19" ht="15.75" customHeight="1">
      <c r="B1026" s="3" t="s">
        <v>1140</v>
      </c>
      <c r="C1026" s="3">
        <v>3686.44</v>
      </c>
      <c r="D1026" s="3">
        <v>3717.53</v>
      </c>
      <c r="E1026" s="3">
        <v>3623.29</v>
      </c>
      <c r="F1026" s="3">
        <v>3647.29</v>
      </c>
      <c r="G1026" s="3">
        <v>3647.29</v>
      </c>
      <c r="H1026" s="3">
        <v>4577740000</v>
      </c>
      <c r="I1026" s="16">
        <f t="shared" si="0"/>
        <v>-2.1226109775338642E-3</v>
      </c>
      <c r="J1026" s="16">
        <f t="shared" si="1"/>
        <v>-0.53489796633853381</v>
      </c>
      <c r="K1026" s="16">
        <f>JNJ!D1025</f>
        <v>-4.597149735201928E-3</v>
      </c>
      <c r="L1026" s="16">
        <f>JNJ!E1025</f>
        <v>-1.1584817332708859</v>
      </c>
      <c r="M1026" s="16">
        <f>CSX!D1025</f>
        <v>-7.68529083171717E-3</v>
      </c>
      <c r="N1026" s="16">
        <f>CSX!E1025</f>
        <v>-1.9366932895927269</v>
      </c>
      <c r="O1026" s="16">
        <f>'Q6'!C1038/252</f>
        <v>1.1468253968253969E-4</v>
      </c>
      <c r="P1026" s="16">
        <f t="shared" si="2"/>
        <v>-4.7118322748844676E-3</v>
      </c>
      <c r="Q1026" s="16">
        <f t="shared" si="3"/>
        <v>-7.7999733713997096E-3</v>
      </c>
      <c r="R1026" s="16">
        <f t="shared" si="4"/>
        <v>-2.2372935172164038E-3</v>
      </c>
      <c r="S1026" s="16"/>
    </row>
    <row r="1027" spans="2:19" ht="15.75" customHeight="1">
      <c r="B1027" s="3" t="s">
        <v>1141</v>
      </c>
      <c r="C1027" s="3">
        <v>3651.94</v>
      </c>
      <c r="D1027" s="3">
        <v>3736.74</v>
      </c>
      <c r="E1027" s="3">
        <v>3640.61</v>
      </c>
      <c r="F1027" s="3">
        <v>3719.04</v>
      </c>
      <c r="G1027" s="3">
        <v>3719.04</v>
      </c>
      <c r="H1027" s="3">
        <v>4684850000</v>
      </c>
      <c r="I1027" s="16">
        <f t="shared" si="0"/>
        <v>1.9481144387776417E-2</v>
      </c>
      <c r="J1027" s="16">
        <f t="shared" si="1"/>
        <v>4.9092483857196569</v>
      </c>
      <c r="K1027" s="16">
        <f>JNJ!D1026</f>
        <v>8.5722730626299447E-3</v>
      </c>
      <c r="L1027" s="16">
        <f>JNJ!E1026</f>
        <v>2.1602128117827459</v>
      </c>
      <c r="M1027" s="16">
        <f>CSX!D1026</f>
        <v>1.4950215568933993E-2</v>
      </c>
      <c r="N1027" s="16">
        <f>CSX!E1026</f>
        <v>3.7674543233713664</v>
      </c>
      <c r="O1027" s="16">
        <f>'Q6'!C1039/252</f>
        <v>1.2103174603174602E-4</v>
      </c>
      <c r="P1027" s="16">
        <f t="shared" si="2"/>
        <v>8.451241316598199E-3</v>
      </c>
      <c r="Q1027" s="16">
        <f t="shared" si="3"/>
        <v>1.4829183822902247E-2</v>
      </c>
      <c r="R1027" s="16">
        <f t="shared" si="4"/>
        <v>1.936011264174467E-2</v>
      </c>
      <c r="S1027" s="16"/>
    </row>
    <row r="1028" spans="2:19" ht="15.75" customHeight="1">
      <c r="B1028" s="3" t="s">
        <v>1142</v>
      </c>
      <c r="C1028" s="3">
        <v>3687.01</v>
      </c>
      <c r="D1028" s="3">
        <v>3687.01</v>
      </c>
      <c r="E1028" s="3">
        <v>3610.4</v>
      </c>
      <c r="F1028" s="3">
        <v>3640.47</v>
      </c>
      <c r="G1028" s="3">
        <v>3640.47</v>
      </c>
      <c r="H1028" s="3">
        <v>4681810000</v>
      </c>
      <c r="I1028" s="16">
        <f t="shared" si="0"/>
        <v>-2.1352776272162088E-2</v>
      </c>
      <c r="J1028" s="16">
        <f t="shared" si="1"/>
        <v>-5.3808996205848461</v>
      </c>
      <c r="K1028" s="16">
        <f>JNJ!D1027</f>
        <v>-1.1061150284609907E-2</v>
      </c>
      <c r="L1028" s="16">
        <f>JNJ!E1027</f>
        <v>-2.7874098717216969</v>
      </c>
      <c r="M1028" s="16">
        <f>CSX!D1027</f>
        <v>-1.6052775902541807E-2</v>
      </c>
      <c r="N1028" s="16">
        <f>CSX!E1027</f>
        <v>-4.0452995274405357</v>
      </c>
      <c r="O1028" s="16">
        <f>'Q6'!C1040/252</f>
        <v>1.2023809523809522E-4</v>
      </c>
      <c r="P1028" s="16">
        <f t="shared" si="2"/>
        <v>-1.1181388379848002E-2</v>
      </c>
      <c r="Q1028" s="16">
        <f t="shared" si="3"/>
        <v>-1.6173013997779904E-2</v>
      </c>
      <c r="R1028" s="16">
        <f t="shared" si="4"/>
        <v>-2.1473014367400185E-2</v>
      </c>
      <c r="S1028" s="16"/>
    </row>
    <row r="1029" spans="2:19" ht="15.75" customHeight="1">
      <c r="B1029" s="3" t="s">
        <v>1143</v>
      </c>
      <c r="C1029" s="3">
        <v>3633.48</v>
      </c>
      <c r="D1029" s="3">
        <v>3671.44</v>
      </c>
      <c r="E1029" s="3">
        <v>3584.13</v>
      </c>
      <c r="F1029" s="3">
        <v>3585.62</v>
      </c>
      <c r="G1029" s="3">
        <v>3585.62</v>
      </c>
      <c r="H1029" s="3">
        <v>5645360000</v>
      </c>
      <c r="I1029" s="16">
        <f t="shared" si="0"/>
        <v>-1.5181392276394085E-2</v>
      </c>
      <c r="J1029" s="16">
        <f t="shared" si="1"/>
        <v>-3.8257108536513096</v>
      </c>
      <c r="K1029" s="16">
        <f>JNJ!D1028</f>
        <v>-7.1364965313243829E-3</v>
      </c>
      <c r="L1029" s="16">
        <f>JNJ!E1028</f>
        <v>-1.7983971258937446</v>
      </c>
      <c r="M1029" s="16">
        <f>CSX!D1028</f>
        <v>-2.0435563110688462E-2</v>
      </c>
      <c r="N1029" s="16">
        <f>CSX!E1028</f>
        <v>-5.1497619038934923</v>
      </c>
      <c r="O1029" s="16">
        <f>'Q6'!C1041/252</f>
        <v>1.2182539682539682E-4</v>
      </c>
      <c r="P1029" s="16">
        <f t="shared" si="2"/>
        <v>-7.25832192814978E-3</v>
      </c>
      <c r="Q1029" s="16">
        <f t="shared" si="3"/>
        <v>-2.055738850751386E-2</v>
      </c>
      <c r="R1029" s="16">
        <f t="shared" si="4"/>
        <v>-1.5303217673219481E-2</v>
      </c>
      <c r="S1029" s="16"/>
    </row>
    <row r="1030" spans="2:19" ht="15.75" customHeight="1">
      <c r="B1030" s="3" t="s">
        <v>1144</v>
      </c>
      <c r="C1030" s="3">
        <v>3609.78</v>
      </c>
      <c r="D1030" s="3">
        <v>3698.35</v>
      </c>
      <c r="E1030" s="3">
        <v>3604.93</v>
      </c>
      <c r="F1030" s="3">
        <v>3678.43</v>
      </c>
      <c r="G1030" s="3">
        <v>3678.43</v>
      </c>
      <c r="H1030" s="3">
        <v>4806680000</v>
      </c>
      <c r="I1030" s="16">
        <f t="shared" si="0"/>
        <v>2.5554628797407629E-2</v>
      </c>
      <c r="J1030" s="16">
        <f t="shared" si="1"/>
        <v>6.4397664569467228</v>
      </c>
      <c r="K1030" s="16">
        <f>JNJ!D1029</f>
        <v>-9.8004119470455724E-4</v>
      </c>
      <c r="L1030" s="16">
        <f>JNJ!E1029</f>
        <v>-0.24697038106554842</v>
      </c>
      <c r="M1030" s="16">
        <f>CSX!D1029</f>
        <v>2.8858891678351879E-2</v>
      </c>
      <c r="N1030" s="16">
        <f>CSX!E1029</f>
        <v>7.2724407029446736</v>
      </c>
      <c r="O1030" s="16">
        <f>'Q6'!C1042/252</f>
        <v>1.2182539682539682E-4</v>
      </c>
      <c r="P1030" s="16">
        <f t="shared" si="2"/>
        <v>-1.1018665915299541E-3</v>
      </c>
      <c r="Q1030" s="16">
        <f t="shared" si="3"/>
        <v>2.8737066281526481E-2</v>
      </c>
      <c r="R1030" s="16">
        <f t="shared" si="4"/>
        <v>2.5432803400582231E-2</v>
      </c>
      <c r="S1030" s="16"/>
    </row>
    <row r="1031" spans="2:19" ht="15.75" customHeight="1">
      <c r="B1031" s="3" t="s">
        <v>1145</v>
      </c>
      <c r="C1031" s="3">
        <v>3726.46</v>
      </c>
      <c r="D1031" s="3">
        <v>3791.92</v>
      </c>
      <c r="E1031" s="3">
        <v>3726.46</v>
      </c>
      <c r="F1031" s="3">
        <v>3790.93</v>
      </c>
      <c r="G1031" s="3">
        <v>3790.93</v>
      </c>
      <c r="H1031" s="3">
        <v>5146580000</v>
      </c>
      <c r="I1031" s="16">
        <f t="shared" si="0"/>
        <v>3.012534086530393E-2</v>
      </c>
      <c r="J1031" s="16">
        <f t="shared" si="1"/>
        <v>7.5915858980565902</v>
      </c>
      <c r="K1031" s="16">
        <f>JNJ!D1030</f>
        <v>1.471958412430579E-2</v>
      </c>
      <c r="L1031" s="16">
        <f>JNJ!E1030</f>
        <v>3.7093351993250594</v>
      </c>
      <c r="M1031" s="16">
        <f>CSX!D1030</f>
        <v>2.5208359641728951E-2</v>
      </c>
      <c r="N1031" s="16">
        <f>CSX!E1030</f>
        <v>6.3525066297156956</v>
      </c>
      <c r="O1031" s="16">
        <f>'Q6'!C1043/252</f>
        <v>1.3293650793650793E-4</v>
      </c>
      <c r="P1031" s="16">
        <f t="shared" si="2"/>
        <v>1.4586647616369283E-2</v>
      </c>
      <c r="Q1031" s="16">
        <f t="shared" si="3"/>
        <v>2.5075423133792442E-2</v>
      </c>
      <c r="R1031" s="16">
        <f t="shared" si="4"/>
        <v>2.9992404357367421E-2</v>
      </c>
      <c r="S1031" s="16"/>
    </row>
    <row r="1032" spans="2:19" ht="15.75" customHeight="1">
      <c r="B1032" s="3" t="s">
        <v>1146</v>
      </c>
      <c r="C1032" s="3">
        <v>3753.25</v>
      </c>
      <c r="D1032" s="3">
        <v>3806.91</v>
      </c>
      <c r="E1032" s="3">
        <v>3722.66</v>
      </c>
      <c r="F1032" s="3">
        <v>3783.28</v>
      </c>
      <c r="G1032" s="3">
        <v>3783.28</v>
      </c>
      <c r="H1032" s="3">
        <v>4293180000</v>
      </c>
      <c r="I1032" s="16">
        <f t="shared" si="0"/>
        <v>-2.0200133350643033E-3</v>
      </c>
      <c r="J1032" s="16">
        <f t="shared" si="1"/>
        <v>-0.50904336043620446</v>
      </c>
      <c r="K1032" s="16">
        <f>JNJ!D1031</f>
        <v>-3.0841775794595008E-3</v>
      </c>
      <c r="L1032" s="16">
        <f>JNJ!E1031</f>
        <v>-0.7772127500237942</v>
      </c>
      <c r="M1032" s="16">
        <f>CSX!D1031</f>
        <v>-1.0725887265081387E-2</v>
      </c>
      <c r="N1032" s="16">
        <f>CSX!E1031</f>
        <v>-2.7029235908005096</v>
      </c>
      <c r="O1032" s="16">
        <f>'Q6'!C1044/252</f>
        <v>1.3095238095238096E-4</v>
      </c>
      <c r="P1032" s="16">
        <f t="shared" si="2"/>
        <v>-3.2151299604118817E-3</v>
      </c>
      <c r="Q1032" s="16">
        <f t="shared" si="3"/>
        <v>-1.0856839646033768E-2</v>
      </c>
      <c r="R1032" s="16">
        <f t="shared" si="4"/>
        <v>-2.1509657160166842E-3</v>
      </c>
      <c r="S1032" s="16"/>
    </row>
    <row r="1033" spans="2:19" ht="15.75" customHeight="1">
      <c r="B1033" s="3" t="s">
        <v>1147</v>
      </c>
      <c r="C1033" s="3">
        <v>3771.97</v>
      </c>
      <c r="D1033" s="3">
        <v>3797.93</v>
      </c>
      <c r="E1033" s="3">
        <v>3739.22</v>
      </c>
      <c r="F1033" s="3">
        <v>3744.52</v>
      </c>
      <c r="G1033" s="3">
        <v>3744.52</v>
      </c>
      <c r="H1033" s="3">
        <v>4252100000</v>
      </c>
      <c r="I1033" s="16">
        <f t="shared" si="0"/>
        <v>-1.0297920383574249E-2</v>
      </c>
      <c r="J1033" s="16">
        <f t="shared" si="1"/>
        <v>-2.5950759366607108</v>
      </c>
      <c r="K1033" s="16">
        <f>JNJ!D1032</f>
        <v>-1.9571203443766363E-2</v>
      </c>
      <c r="L1033" s="16">
        <f>JNJ!E1032</f>
        <v>-4.9319432678291237</v>
      </c>
      <c r="M1033" s="16">
        <f>CSX!D1032</f>
        <v>-1.6673069894810762E-2</v>
      </c>
      <c r="N1033" s="16">
        <f>CSX!E1032</f>
        <v>-4.2016136134923121</v>
      </c>
      <c r="O1033" s="16">
        <f>'Q6'!C1045/252</f>
        <v>1.3095238095238096E-4</v>
      </c>
      <c r="P1033" s="16">
        <f t="shared" si="2"/>
        <v>-1.9702155824718744E-2</v>
      </c>
      <c r="Q1033" s="16">
        <f t="shared" si="3"/>
        <v>-1.6804022275763143E-2</v>
      </c>
      <c r="R1033" s="16">
        <f t="shared" si="4"/>
        <v>-1.042887276452663E-2</v>
      </c>
      <c r="S1033" s="16"/>
    </row>
    <row r="1034" spans="2:19" ht="15.75" customHeight="1">
      <c r="B1034" s="3" t="s">
        <v>1148</v>
      </c>
      <c r="C1034" s="3">
        <v>3706.74</v>
      </c>
      <c r="D1034" s="3">
        <v>3706.74</v>
      </c>
      <c r="E1034" s="3">
        <v>3620.73</v>
      </c>
      <c r="F1034" s="3">
        <v>3639.66</v>
      </c>
      <c r="G1034" s="3">
        <v>3639.66</v>
      </c>
      <c r="H1034" s="3">
        <v>4449660000</v>
      </c>
      <c r="I1034" s="16">
        <f t="shared" si="0"/>
        <v>-2.8403167167490584E-2</v>
      </c>
      <c r="J1034" s="16">
        <f t="shared" si="1"/>
        <v>-7.1575981262076276</v>
      </c>
      <c r="K1034" s="16">
        <f>JNJ!D1033</f>
        <v>-1.061750182784315E-2</v>
      </c>
      <c r="L1034" s="16">
        <f>JNJ!E1033</f>
        <v>-2.6756104606164737</v>
      </c>
      <c r="M1034" s="16">
        <f>CSX!D1033</f>
        <v>-2.1800246256065265E-2</v>
      </c>
      <c r="N1034" s="16">
        <f>CSX!E1033</f>
        <v>-5.4936620565284464</v>
      </c>
      <c r="O1034" s="16">
        <f>'Q6'!C1046/252</f>
        <v>1.2896825396825398E-4</v>
      </c>
      <c r="P1034" s="16">
        <f t="shared" si="2"/>
        <v>-1.0746470081811404E-2</v>
      </c>
      <c r="Q1034" s="16">
        <f t="shared" si="3"/>
        <v>-2.1929214510033518E-2</v>
      </c>
      <c r="R1034" s="16">
        <f t="shared" si="4"/>
        <v>-2.8532135421458837E-2</v>
      </c>
      <c r="S1034" s="16"/>
    </row>
    <row r="1035" spans="2:19" ht="15.75" customHeight="1">
      <c r="B1035" s="3" t="s">
        <v>1149</v>
      </c>
      <c r="C1035" s="3">
        <v>3647.51</v>
      </c>
      <c r="D1035" s="3">
        <v>3652.17</v>
      </c>
      <c r="E1035" s="3">
        <v>3588.1</v>
      </c>
      <c r="F1035" s="3">
        <v>3612.39</v>
      </c>
      <c r="G1035" s="3">
        <v>3612.39</v>
      </c>
      <c r="H1035" s="3">
        <v>3834320000</v>
      </c>
      <c r="I1035" s="16">
        <f t="shared" si="0"/>
        <v>-7.5206675446196497E-3</v>
      </c>
      <c r="J1035" s="16">
        <f t="shared" si="1"/>
        <v>-1.8952082212441517</v>
      </c>
      <c r="K1035" s="16">
        <f>JNJ!D1034</f>
        <v>1.3099207613592985E-3</v>
      </c>
      <c r="L1035" s="16">
        <f>JNJ!E1034</f>
        <v>0.33010003186254322</v>
      </c>
      <c r="M1035" s="16">
        <f>CSX!D1034</f>
        <v>-6.7466641436649292E-3</v>
      </c>
      <c r="N1035" s="16">
        <f>CSX!E1034</f>
        <v>-1.7001593642035622</v>
      </c>
      <c r="O1035" s="16">
        <f>'Q6'!C1047/252</f>
        <v>1.3134920634920634E-4</v>
      </c>
      <c r="P1035" s="16">
        <f t="shared" si="2"/>
        <v>1.1785715550100921E-3</v>
      </c>
      <c r="Q1035" s="16">
        <f t="shared" si="3"/>
        <v>-6.8780133500141354E-3</v>
      </c>
      <c r="R1035" s="16">
        <f t="shared" si="4"/>
        <v>-7.6520167509688559E-3</v>
      </c>
      <c r="S1035" s="16"/>
    </row>
    <row r="1036" spans="2:19" ht="15.75" customHeight="1">
      <c r="B1036" s="3" t="s">
        <v>1150</v>
      </c>
      <c r="C1036" s="3">
        <v>3595.86</v>
      </c>
      <c r="D1036" s="3">
        <v>3640.66</v>
      </c>
      <c r="E1036" s="3">
        <v>3568.45</v>
      </c>
      <c r="F1036" s="3">
        <v>3588.84</v>
      </c>
      <c r="G1036" s="3">
        <v>3588.84</v>
      </c>
      <c r="H1036" s="3">
        <v>4759030000</v>
      </c>
      <c r="I1036" s="16">
        <f t="shared" si="0"/>
        <v>-6.5405726393698588E-3</v>
      </c>
      <c r="J1036" s="16">
        <f t="shared" si="1"/>
        <v>-1.6482243051212044</v>
      </c>
      <c r="K1036" s="16">
        <f>JNJ!D1035</f>
        <v>1.4359308042731172E-2</v>
      </c>
      <c r="L1036" s="16">
        <f>JNJ!E1035</f>
        <v>3.6185456267682552</v>
      </c>
      <c r="M1036" s="16">
        <f>CSX!D1035</f>
        <v>-3.0132455292707062E-3</v>
      </c>
      <c r="N1036" s="16">
        <f>CSX!E1035</f>
        <v>-0.75933787337621794</v>
      </c>
      <c r="O1036" s="16">
        <f>'Q6'!C1048/252</f>
        <v>1.4206349206349206E-4</v>
      </c>
      <c r="P1036" s="16">
        <f t="shared" si="2"/>
        <v>1.421724455066768E-2</v>
      </c>
      <c r="Q1036" s="16">
        <f t="shared" si="3"/>
        <v>-3.1553090213341981E-3</v>
      </c>
      <c r="R1036" s="16">
        <f t="shared" si="4"/>
        <v>-6.6826361314333508E-3</v>
      </c>
      <c r="S1036" s="16"/>
    </row>
    <row r="1037" spans="2:19" ht="15.75" customHeight="1">
      <c r="B1037" s="3" t="s">
        <v>1151</v>
      </c>
      <c r="C1037" s="3">
        <v>3590.83</v>
      </c>
      <c r="D1037" s="3">
        <v>3608.34</v>
      </c>
      <c r="E1037" s="3">
        <v>3573.86</v>
      </c>
      <c r="F1037" s="3">
        <v>3577.03</v>
      </c>
      <c r="G1037" s="3">
        <v>3577.03</v>
      </c>
      <c r="H1037" s="3">
        <v>4006830000</v>
      </c>
      <c r="I1037" s="16">
        <f t="shared" si="0"/>
        <v>-3.2961833504644216E-3</v>
      </c>
      <c r="J1037" s="16">
        <f t="shared" si="1"/>
        <v>-0.83063820431703428</v>
      </c>
      <c r="K1037" s="16">
        <f>JNJ!D1036</f>
        <v>-2.4572317622456943E-4</v>
      </c>
      <c r="L1037" s="16">
        <f>JNJ!E1036</f>
        <v>-6.1922240408591497E-2</v>
      </c>
      <c r="M1037" s="16">
        <f>CSX!D1036</f>
        <v>5.2671314447766942E-3</v>
      </c>
      <c r="N1037" s="16">
        <f>CSX!E1036</f>
        <v>1.3273171240837269</v>
      </c>
      <c r="O1037" s="16">
        <f>'Q6'!C1049/252</f>
        <v>1.4087301587301586E-4</v>
      </c>
      <c r="P1037" s="16">
        <f t="shared" si="2"/>
        <v>-3.865961920975853E-4</v>
      </c>
      <c r="Q1037" s="16">
        <f t="shared" si="3"/>
        <v>5.1262584289036781E-3</v>
      </c>
      <c r="R1037" s="16">
        <f t="shared" si="4"/>
        <v>-3.4370563663374373E-3</v>
      </c>
      <c r="S1037" s="16"/>
    </row>
    <row r="1038" spans="2:19" ht="15.75" customHeight="1">
      <c r="B1038" s="3" t="s">
        <v>1152</v>
      </c>
      <c r="C1038" s="3">
        <v>3520.37</v>
      </c>
      <c r="D1038" s="3">
        <v>3685.41</v>
      </c>
      <c r="E1038" s="3">
        <v>3491.58</v>
      </c>
      <c r="F1038" s="3">
        <v>3669.91</v>
      </c>
      <c r="G1038" s="3">
        <v>3669.91</v>
      </c>
      <c r="H1038" s="3">
        <v>5021680000</v>
      </c>
      <c r="I1038" s="16">
        <f t="shared" si="0"/>
        <v>2.5634291446897169E-2</v>
      </c>
      <c r="J1038" s="16">
        <f t="shared" si="1"/>
        <v>6.4598414446180863</v>
      </c>
      <c r="K1038" s="16">
        <f>JNJ!D1037</f>
        <v>1.5007608302579207E-2</v>
      </c>
      <c r="L1038" s="16">
        <f>JNJ!E1037</f>
        <v>3.7819172922499602</v>
      </c>
      <c r="M1038" s="16">
        <f>CSX!D1037</f>
        <v>3.139686333074454E-2</v>
      </c>
      <c r="N1038" s="16">
        <f>CSX!E1037</f>
        <v>7.9120095593476236</v>
      </c>
      <c r="O1038" s="16">
        <f>'Q6'!C1050/252</f>
        <v>1.4166666666666665E-4</v>
      </c>
      <c r="P1038" s="16">
        <f t="shared" si="2"/>
        <v>1.486594163591254E-2</v>
      </c>
      <c r="Q1038" s="16">
        <f t="shared" si="3"/>
        <v>3.1255196664077875E-2</v>
      </c>
      <c r="R1038" s="16">
        <f t="shared" si="4"/>
        <v>2.5492624780230504E-2</v>
      </c>
      <c r="S1038" s="16"/>
    </row>
    <row r="1039" spans="2:19" ht="15.75" customHeight="1">
      <c r="B1039" s="3" t="s">
        <v>1153</v>
      </c>
      <c r="C1039" s="3">
        <v>3690.41</v>
      </c>
      <c r="D1039" s="3">
        <v>3712</v>
      </c>
      <c r="E1039" s="3">
        <v>3579.68</v>
      </c>
      <c r="F1039" s="3">
        <v>3583.07</v>
      </c>
      <c r="G1039" s="3">
        <v>3583.07</v>
      </c>
      <c r="H1039" s="3">
        <v>4243030000</v>
      </c>
      <c r="I1039" s="16">
        <f t="shared" si="0"/>
        <v>-2.3947163771951822E-2</v>
      </c>
      <c r="J1039" s="16">
        <f t="shared" si="1"/>
        <v>-6.0346852705318597</v>
      </c>
      <c r="K1039" s="16">
        <f>JNJ!D1038</f>
        <v>-4.1867956201353321E-3</v>
      </c>
      <c r="L1039" s="16">
        <f>JNJ!E1038</f>
        <v>-1.0550724962741036</v>
      </c>
      <c r="M1039" s="16">
        <f>CSX!D1038</f>
        <v>-6.9330467473249337E-3</v>
      </c>
      <c r="N1039" s="16">
        <f>CSX!E1038</f>
        <v>-1.7471277803258833</v>
      </c>
      <c r="O1039" s="16">
        <f>'Q6'!C1051/252</f>
        <v>1.4126984126984127E-4</v>
      </c>
      <c r="P1039" s="16">
        <f t="shared" si="2"/>
        <v>-4.3280654614051735E-3</v>
      </c>
      <c r="Q1039" s="16">
        <f t="shared" si="3"/>
        <v>-7.0743165885947751E-3</v>
      </c>
      <c r="R1039" s="16">
        <f t="shared" si="4"/>
        <v>-2.4088433613221664E-2</v>
      </c>
      <c r="S1039" s="16"/>
    </row>
    <row r="1040" spans="2:19" ht="15.75" customHeight="1">
      <c r="B1040" s="3" t="s">
        <v>1154</v>
      </c>
      <c r="C1040" s="3">
        <v>3638.65</v>
      </c>
      <c r="D1040" s="3">
        <v>3689.73</v>
      </c>
      <c r="E1040" s="3">
        <v>3638.65</v>
      </c>
      <c r="F1040" s="3">
        <v>3677.95</v>
      </c>
      <c r="G1040" s="3">
        <v>3677.95</v>
      </c>
      <c r="H1040" s="3">
        <v>4352780000</v>
      </c>
      <c r="I1040" s="16">
        <f t="shared" si="0"/>
        <v>2.613555691190645E-2</v>
      </c>
      <c r="J1040" s="16">
        <f t="shared" si="1"/>
        <v>6.5861603418004258</v>
      </c>
      <c r="K1040" s="16">
        <f>JNJ!D1039</f>
        <v>1.2868265274530626E-2</v>
      </c>
      <c r="L1040" s="16">
        <f>JNJ!E1039</f>
        <v>3.2428028491817176</v>
      </c>
      <c r="M1040" s="16">
        <f>CSX!D1039</f>
        <v>3.0294496603332829E-2</v>
      </c>
      <c r="N1040" s="16">
        <f>CSX!E1039</f>
        <v>7.6342131440398733</v>
      </c>
      <c r="O1040" s="16">
        <f>'Q6'!C1052/252</f>
        <v>1.4047619047619049E-4</v>
      </c>
      <c r="P1040" s="16">
        <f t="shared" si="2"/>
        <v>1.2727789084054435E-2</v>
      </c>
      <c r="Q1040" s="16">
        <f t="shared" si="3"/>
        <v>3.0154020412856638E-2</v>
      </c>
      <c r="R1040" s="16">
        <f t="shared" si="4"/>
        <v>2.599508072143026E-2</v>
      </c>
      <c r="S1040" s="16"/>
    </row>
    <row r="1041" spans="2:19" ht="15.75" customHeight="1">
      <c r="B1041" s="3" t="s">
        <v>1155</v>
      </c>
      <c r="C1041" s="3">
        <v>3746.26</v>
      </c>
      <c r="D1041" s="3">
        <v>3762.79</v>
      </c>
      <c r="E1041" s="3">
        <v>3686.53</v>
      </c>
      <c r="F1041" s="3">
        <v>3719.98</v>
      </c>
      <c r="G1041" s="3">
        <v>3719.98</v>
      </c>
      <c r="H1041" s="3">
        <v>4483740000</v>
      </c>
      <c r="I1041" s="16">
        <f t="shared" si="0"/>
        <v>1.1362760181543908E-2</v>
      </c>
      <c r="J1041" s="16">
        <f t="shared" si="1"/>
        <v>2.8634155657490648</v>
      </c>
      <c r="K1041" s="16">
        <f>JNJ!D1040</f>
        <v>-3.4877378901161616E-3</v>
      </c>
      <c r="L1041" s="16">
        <f>JNJ!E1040</f>
        <v>-0.87890994830927271</v>
      </c>
      <c r="M1041" s="16">
        <f>CSX!D1040</f>
        <v>9.1938014553309671E-3</v>
      </c>
      <c r="N1041" s="16">
        <f>CSX!E1040</f>
        <v>2.3168379667434036</v>
      </c>
      <c r="O1041" s="16">
        <f>'Q6'!C1053/252</f>
        <v>1.4920634920634917E-4</v>
      </c>
      <c r="P1041" s="16">
        <f t="shared" si="2"/>
        <v>-3.6369442393225106E-3</v>
      </c>
      <c r="Q1041" s="16">
        <f t="shared" si="3"/>
        <v>9.0445951061246185E-3</v>
      </c>
      <c r="R1041" s="16">
        <f t="shared" si="4"/>
        <v>1.1213553832337559E-2</v>
      </c>
      <c r="S1041" s="16"/>
    </row>
    <row r="1042" spans="2:19" ht="15.75" customHeight="1">
      <c r="B1042" s="3" t="s">
        <v>1156</v>
      </c>
      <c r="C1042" s="3">
        <v>3703.11</v>
      </c>
      <c r="D1042" s="3">
        <v>3728.58</v>
      </c>
      <c r="E1042" s="3">
        <v>3666.51</v>
      </c>
      <c r="F1042" s="3">
        <v>3695.16</v>
      </c>
      <c r="G1042" s="3">
        <v>3695.16</v>
      </c>
      <c r="H1042" s="3">
        <v>4223800000</v>
      </c>
      <c r="I1042" s="16">
        <f t="shared" si="0"/>
        <v>-6.694436704711702E-3</v>
      </c>
      <c r="J1042" s="16">
        <f t="shared" si="1"/>
        <v>-1.6869980495873489</v>
      </c>
      <c r="K1042" s="16">
        <f>JNJ!D1041</f>
        <v>-7.983073943385658E-3</v>
      </c>
      <c r="L1042" s="16">
        <f>JNJ!E1041</f>
        <v>-2.0117346337331856</v>
      </c>
      <c r="M1042" s="16">
        <f>CSX!D1041</f>
        <v>-1.7397866045135466E-2</v>
      </c>
      <c r="N1042" s="16">
        <f>CSX!E1041</f>
        <v>-4.3842622433741374</v>
      </c>
      <c r="O1042" s="16">
        <f>'Q6'!C1054/252</f>
        <v>1.488095238095238E-4</v>
      </c>
      <c r="P1042" s="16">
        <f t="shared" si="2"/>
        <v>-8.1318834671951813E-3</v>
      </c>
      <c r="Q1042" s="16">
        <f t="shared" si="3"/>
        <v>-1.754667556894499E-2</v>
      </c>
      <c r="R1042" s="16">
        <f t="shared" si="4"/>
        <v>-6.8432462285212261E-3</v>
      </c>
      <c r="S1042" s="16"/>
    </row>
    <row r="1043" spans="2:19" ht="15.75" customHeight="1">
      <c r="B1043" s="3" t="s">
        <v>1157</v>
      </c>
      <c r="C1043" s="3">
        <v>3689.05</v>
      </c>
      <c r="D1043" s="3">
        <v>3736</v>
      </c>
      <c r="E1043" s="3">
        <v>3656.44</v>
      </c>
      <c r="F1043" s="3">
        <v>3665.78</v>
      </c>
      <c r="G1043" s="3">
        <v>3665.78</v>
      </c>
      <c r="H1043" s="3">
        <v>4496620000</v>
      </c>
      <c r="I1043" s="16">
        <f t="shared" si="0"/>
        <v>-7.9827185160930587E-3</v>
      </c>
      <c r="J1043" s="16">
        <f t="shared" si="1"/>
        <v>-2.0116450660554506</v>
      </c>
      <c r="K1043" s="16">
        <f>JNJ!D1042</f>
        <v>2.5469335202709274E-3</v>
      </c>
      <c r="L1043" s="16">
        <f>JNJ!E1042</f>
        <v>0.64182724710827366</v>
      </c>
      <c r="M1043" s="16">
        <f>CSX!D1042</f>
        <v>-3.0547945080852401E-2</v>
      </c>
      <c r="N1043" s="16">
        <f>CSX!E1042</f>
        <v>-7.6980821603748053</v>
      </c>
      <c r="O1043" s="16">
        <f>'Q6'!C1055/252</f>
        <v>1.4801587301587301E-4</v>
      </c>
      <c r="P1043" s="16">
        <f t="shared" si="2"/>
        <v>2.3989176472550542E-3</v>
      </c>
      <c r="Q1043" s="16">
        <f t="shared" si="3"/>
        <v>-3.0695960953868274E-2</v>
      </c>
      <c r="R1043" s="16">
        <f t="shared" si="4"/>
        <v>-8.1307343891089314E-3</v>
      </c>
      <c r="S1043" s="16"/>
    </row>
    <row r="1044" spans="2:19" ht="15.75" customHeight="1">
      <c r="B1044" s="3" t="s">
        <v>1158</v>
      </c>
      <c r="C1044" s="3">
        <v>3657.1</v>
      </c>
      <c r="D1044" s="3">
        <v>3757.89</v>
      </c>
      <c r="E1044" s="3">
        <v>3647.42</v>
      </c>
      <c r="F1044" s="3">
        <v>3752.75</v>
      </c>
      <c r="G1044" s="3">
        <v>3752.75</v>
      </c>
      <c r="H1044" s="3">
        <v>5078020000</v>
      </c>
      <c r="I1044" s="16">
        <f t="shared" si="0"/>
        <v>2.3447767852436571E-2</v>
      </c>
      <c r="J1044" s="16">
        <f t="shared" si="1"/>
        <v>5.908837498814016</v>
      </c>
      <c r="K1044" s="16">
        <f>JNJ!D1043</f>
        <v>2.1569384241070605E-2</v>
      </c>
      <c r="L1044" s="16">
        <f>JNJ!E1043</f>
        <v>5.4354848287497921</v>
      </c>
      <c r="M1044" s="16">
        <f>CSX!D1043</f>
        <v>1.6844059260781412E-2</v>
      </c>
      <c r="N1044" s="16">
        <f>CSX!E1043</f>
        <v>4.2447029337169155</v>
      </c>
      <c r="O1044" s="16">
        <f>'Q6'!C1056/252</f>
        <v>1.4761904761904763E-4</v>
      </c>
      <c r="P1044" s="16">
        <f t="shared" si="2"/>
        <v>2.1421765193451556E-2</v>
      </c>
      <c r="Q1044" s="16">
        <f t="shared" si="3"/>
        <v>1.6696440213162363E-2</v>
      </c>
      <c r="R1044" s="16">
        <f t="shared" si="4"/>
        <v>2.3300148804817521E-2</v>
      </c>
      <c r="S1044" s="16"/>
    </row>
    <row r="1045" spans="2:19" ht="15.75" customHeight="1">
      <c r="B1045" s="3" t="s">
        <v>1159</v>
      </c>
      <c r="C1045" s="3">
        <v>3762.01</v>
      </c>
      <c r="D1045" s="3">
        <v>3810.74</v>
      </c>
      <c r="E1045" s="3">
        <v>3741.65</v>
      </c>
      <c r="F1045" s="3">
        <v>3797.34</v>
      </c>
      <c r="G1045" s="3">
        <v>3797.34</v>
      </c>
      <c r="H1045" s="3">
        <v>4747930000</v>
      </c>
      <c r="I1045" s="16">
        <f t="shared" si="0"/>
        <v>1.1811917059798283E-2</v>
      </c>
      <c r="J1045" s="16">
        <f t="shared" si="1"/>
        <v>2.976603099069167</v>
      </c>
      <c r="K1045" s="16">
        <f>JNJ!D1044</f>
        <v>1.3365308746419897E-2</v>
      </c>
      <c r="L1045" s="16">
        <f>JNJ!E1044</f>
        <v>3.368057804097814</v>
      </c>
      <c r="M1045" s="16">
        <f>CSX!D1044</f>
        <v>2.2263021697884737E-2</v>
      </c>
      <c r="N1045" s="16">
        <f>CSX!E1044</f>
        <v>5.6102814678669537</v>
      </c>
      <c r="O1045" s="16">
        <f>'Q6'!C1057/252</f>
        <v>1.4682539682539685E-4</v>
      </c>
      <c r="P1045" s="16">
        <f t="shared" si="2"/>
        <v>1.3218483349594501E-2</v>
      </c>
      <c r="Q1045" s="16">
        <f t="shared" si="3"/>
        <v>2.2116196301059342E-2</v>
      </c>
      <c r="R1045" s="16">
        <f t="shared" si="4"/>
        <v>1.1665091662972886E-2</v>
      </c>
      <c r="S1045" s="16"/>
    </row>
    <row r="1046" spans="2:19" ht="15.75" customHeight="1">
      <c r="B1046" s="3" t="s">
        <v>1160</v>
      </c>
      <c r="C1046" s="3">
        <v>3799.44</v>
      </c>
      <c r="D1046" s="3">
        <v>3862.85</v>
      </c>
      <c r="E1046" s="3">
        <v>3799.44</v>
      </c>
      <c r="F1046" s="3">
        <v>3859.11</v>
      </c>
      <c r="G1046" s="3">
        <v>3859.11</v>
      </c>
      <c r="H1046" s="3">
        <v>4843120000</v>
      </c>
      <c r="I1046" s="16">
        <f t="shared" si="0"/>
        <v>1.6135765325269211E-2</v>
      </c>
      <c r="J1046" s="16">
        <f t="shared" si="1"/>
        <v>4.0662128619678413</v>
      </c>
      <c r="K1046" s="16">
        <f>JNJ!D1045</f>
        <v>-1.5801898497286989E-3</v>
      </c>
      <c r="L1046" s="16">
        <f>JNJ!E1045</f>
        <v>-0.39820784213163213</v>
      </c>
      <c r="M1046" s="16">
        <f>CSX!D1045</f>
        <v>2.1083051293860487E-2</v>
      </c>
      <c r="N1046" s="16">
        <f>CSX!E1045</f>
        <v>5.3129289260528427</v>
      </c>
      <c r="O1046" s="16">
        <f>'Q6'!C1058/252</f>
        <v>1.488095238095238E-4</v>
      </c>
      <c r="P1046" s="16">
        <f t="shared" si="2"/>
        <v>-1.7289993735382226E-3</v>
      </c>
      <c r="Q1046" s="16">
        <f t="shared" si="3"/>
        <v>2.0934241770050963E-2</v>
      </c>
      <c r="R1046" s="16">
        <f t="shared" si="4"/>
        <v>1.5986955801459687E-2</v>
      </c>
      <c r="S1046" s="16"/>
    </row>
    <row r="1047" spans="2:19" ht="15.75" customHeight="1">
      <c r="B1047" s="3" t="s">
        <v>1161</v>
      </c>
      <c r="C1047" s="3">
        <v>3825.97</v>
      </c>
      <c r="D1047" s="3">
        <v>3886.15</v>
      </c>
      <c r="E1047" s="3">
        <v>3824.07</v>
      </c>
      <c r="F1047" s="3">
        <v>3830.6</v>
      </c>
      <c r="G1047" s="3">
        <v>3830.6</v>
      </c>
      <c r="H1047" s="3">
        <v>4817310000</v>
      </c>
      <c r="I1047" s="16">
        <f t="shared" si="0"/>
        <v>-7.4151380567922306E-3</v>
      </c>
      <c r="J1047" s="16">
        <f t="shared" si="1"/>
        <v>-1.8686147903116421</v>
      </c>
      <c r="K1047" s="16">
        <f>JNJ!D1046</f>
        <v>8.7483551072168198E-3</v>
      </c>
      <c r="L1047" s="16">
        <f>JNJ!E1046</f>
        <v>2.2045854870186385</v>
      </c>
      <c r="M1047" s="16">
        <f>CSX!D1046</f>
        <v>3.4768252920540333E-4</v>
      </c>
      <c r="N1047" s="16">
        <f>CSX!E1046</f>
        <v>8.7615997359761638E-2</v>
      </c>
      <c r="O1047" s="16">
        <f>'Q6'!C1059/252</f>
        <v>1.4801587301587301E-4</v>
      </c>
      <c r="P1047" s="16">
        <f t="shared" si="2"/>
        <v>8.6003392342009471E-3</v>
      </c>
      <c r="Q1047" s="16">
        <f t="shared" si="3"/>
        <v>1.9966665618953032E-4</v>
      </c>
      <c r="R1047" s="16">
        <f t="shared" si="4"/>
        <v>-7.5631539298081033E-3</v>
      </c>
      <c r="S1047" s="16"/>
    </row>
    <row r="1048" spans="2:19" ht="15.75" customHeight="1">
      <c r="B1048" s="3" t="s">
        <v>1162</v>
      </c>
      <c r="C1048" s="3">
        <v>3834.69</v>
      </c>
      <c r="D1048" s="3">
        <v>3859.95</v>
      </c>
      <c r="E1048" s="3">
        <v>3803.79</v>
      </c>
      <c r="F1048" s="3">
        <v>3807.3</v>
      </c>
      <c r="G1048" s="3">
        <v>3807.3</v>
      </c>
      <c r="H1048" s="3">
        <v>4687320000</v>
      </c>
      <c r="I1048" s="16">
        <f t="shared" si="0"/>
        <v>-6.1011723843323405E-3</v>
      </c>
      <c r="J1048" s="16">
        <f t="shared" si="1"/>
        <v>-1.5374954408517498</v>
      </c>
      <c r="K1048" s="16">
        <f>JNJ!D1047</f>
        <v>5.8047800951101952E-4</v>
      </c>
      <c r="L1048" s="16">
        <f>JNJ!E1047</f>
        <v>0.14628045839677692</v>
      </c>
      <c r="M1048" s="16">
        <f>CSX!D1047</f>
        <v>1.3893465641563246E-3</v>
      </c>
      <c r="N1048" s="16">
        <f>CSX!E1047</f>
        <v>0.35011533416739382</v>
      </c>
      <c r="O1048" s="16">
        <f>'Q6'!C1060/252</f>
        <v>1.5000000000000001E-4</v>
      </c>
      <c r="P1048" s="16">
        <f t="shared" si="2"/>
        <v>4.304780095110195E-4</v>
      </c>
      <c r="Q1048" s="16">
        <f t="shared" si="3"/>
        <v>1.2393465641563246E-3</v>
      </c>
      <c r="R1048" s="16">
        <f t="shared" si="4"/>
        <v>-6.2511723843323404E-3</v>
      </c>
      <c r="S1048" s="16"/>
    </row>
    <row r="1049" spans="2:19" ht="15.75" customHeight="1">
      <c r="B1049" s="3" t="s">
        <v>1163</v>
      </c>
      <c r="C1049" s="3">
        <v>3808.26</v>
      </c>
      <c r="D1049" s="3">
        <v>3905.42</v>
      </c>
      <c r="E1049" s="3">
        <v>3808.26</v>
      </c>
      <c r="F1049" s="3">
        <v>3901.06</v>
      </c>
      <c r="G1049" s="3">
        <v>3901.06</v>
      </c>
      <c r="H1049" s="3">
        <v>4459410000</v>
      </c>
      <c r="I1049" s="16">
        <f t="shared" si="0"/>
        <v>2.4328034575769396E-2</v>
      </c>
      <c r="J1049" s="16">
        <f t="shared" si="1"/>
        <v>6.1306647130938874</v>
      </c>
      <c r="K1049" s="16">
        <f>JNJ!D1048</f>
        <v>1.4747628334504713E-2</v>
      </c>
      <c r="L1049" s="16">
        <f>JNJ!E1048</f>
        <v>3.7164023402951876</v>
      </c>
      <c r="M1049" s="16">
        <f>CSX!D1048</f>
        <v>1.413085682862408E-2</v>
      </c>
      <c r="N1049" s="16">
        <f>CSX!E1048</f>
        <v>3.5609759208132683</v>
      </c>
      <c r="O1049" s="16">
        <f>'Q6'!C1061/252</f>
        <v>1.4523809523809525E-4</v>
      </c>
      <c r="P1049" s="16">
        <f t="shared" si="2"/>
        <v>1.4602390239266617E-2</v>
      </c>
      <c r="Q1049" s="16">
        <f t="shared" si="3"/>
        <v>1.3985618733385984E-2</v>
      </c>
      <c r="R1049" s="16">
        <f t="shared" si="4"/>
        <v>2.4182796480531302E-2</v>
      </c>
      <c r="S1049" s="16"/>
    </row>
    <row r="1050" spans="2:19" ht="15.75" customHeight="1">
      <c r="B1050" s="3" t="s">
        <v>1164</v>
      </c>
      <c r="C1050" s="3">
        <v>3881.85</v>
      </c>
      <c r="D1050" s="3">
        <v>3893.73</v>
      </c>
      <c r="E1050" s="3">
        <v>3863.18</v>
      </c>
      <c r="F1050" s="3">
        <v>3871.98</v>
      </c>
      <c r="G1050" s="3">
        <v>3871.98</v>
      </c>
      <c r="H1050" s="3">
        <v>4820620000</v>
      </c>
      <c r="I1050" s="16">
        <f t="shared" si="0"/>
        <v>-7.4823069661265037E-3</v>
      </c>
      <c r="J1050" s="16">
        <f t="shared" si="1"/>
        <v>-1.8855413554638789</v>
      </c>
      <c r="K1050" s="16">
        <f>JNJ!D1049</f>
        <v>-5.1599111749357088E-3</v>
      </c>
      <c r="L1050" s="16">
        <f>JNJ!E1049</f>
        <v>-1.3002976160837987</v>
      </c>
      <c r="M1050" s="16">
        <f>CSX!D1049</f>
        <v>-5.4907539840324052E-3</v>
      </c>
      <c r="N1050" s="16">
        <f>CSX!E1049</f>
        <v>-1.383670003976166</v>
      </c>
      <c r="O1050" s="16">
        <f>'Q6'!C1062/252</f>
        <v>1.4484126984126984E-4</v>
      </c>
      <c r="P1050" s="16">
        <f t="shared" si="2"/>
        <v>-5.3047524447769785E-3</v>
      </c>
      <c r="Q1050" s="16">
        <f t="shared" si="3"/>
        <v>-5.6355952538736749E-3</v>
      </c>
      <c r="R1050" s="16">
        <f t="shared" si="4"/>
        <v>-7.6271482359677734E-3</v>
      </c>
      <c r="S1050" s="16"/>
    </row>
    <row r="1051" spans="2:19" ht="15.75" customHeight="1">
      <c r="B1051" s="3" t="s">
        <v>1165</v>
      </c>
      <c r="C1051" s="3">
        <v>3901.79</v>
      </c>
      <c r="D1051" s="3">
        <v>3911.79</v>
      </c>
      <c r="E1051" s="3">
        <v>3843.8</v>
      </c>
      <c r="F1051" s="3">
        <v>3856.1</v>
      </c>
      <c r="G1051" s="3">
        <v>3856.1</v>
      </c>
      <c r="H1051" s="3">
        <v>4481210000</v>
      </c>
      <c r="I1051" s="16">
        <f t="shared" si="0"/>
        <v>-4.1096940897468529E-3</v>
      </c>
      <c r="J1051" s="16">
        <f t="shared" si="1"/>
        <v>-1.0356429106162068</v>
      </c>
      <c r="K1051" s="16">
        <f>JNJ!D1050</f>
        <v>-5.0712211639421349E-3</v>
      </c>
      <c r="L1051" s="16">
        <f>JNJ!E1050</f>
        <v>-1.2779477333134179</v>
      </c>
      <c r="M1051" s="16">
        <f>CSX!D1050</f>
        <v>3.4409385467024838E-4</v>
      </c>
      <c r="N1051" s="16">
        <f>CSX!E1050</f>
        <v>8.6711651376902593E-2</v>
      </c>
      <c r="O1051" s="16">
        <f>'Q6'!C1063/252</f>
        <v>1.4722222222222223E-4</v>
      </c>
      <c r="P1051" s="16">
        <f t="shared" si="2"/>
        <v>-5.2184433861643571E-3</v>
      </c>
      <c r="Q1051" s="16">
        <f t="shared" si="3"/>
        <v>1.9687163244802615E-4</v>
      </c>
      <c r="R1051" s="16">
        <f t="shared" si="4"/>
        <v>-4.2569163119690751E-3</v>
      </c>
      <c r="S1051" s="16"/>
    </row>
    <row r="1052" spans="2:19" ht="15.75" customHeight="1">
      <c r="B1052" s="3" t="s">
        <v>1166</v>
      </c>
      <c r="C1052" s="3">
        <v>3852.9</v>
      </c>
      <c r="D1052" s="3">
        <v>3894.44</v>
      </c>
      <c r="E1052" s="3">
        <v>3758.68</v>
      </c>
      <c r="F1052" s="3">
        <v>3759.69</v>
      </c>
      <c r="G1052" s="3">
        <v>3759.69</v>
      </c>
      <c r="H1052" s="3">
        <v>4899000000</v>
      </c>
      <c r="I1052" s="16">
        <f t="shared" si="0"/>
        <v>-2.5319802827619801E-2</v>
      </c>
      <c r="J1052" s="16">
        <f t="shared" si="1"/>
        <v>-6.3805903125601899</v>
      </c>
      <c r="K1052" s="16">
        <f>JNJ!D1051</f>
        <v>-1.5487143190979009E-2</v>
      </c>
      <c r="L1052" s="16">
        <f>JNJ!E1051</f>
        <v>-3.9027600841267103</v>
      </c>
      <c r="M1052" s="16">
        <f>CSX!D1051</f>
        <v>-1.8750582026001363E-2</v>
      </c>
      <c r="N1052" s="16">
        <f>CSX!E1051</f>
        <v>-4.7251466705523431</v>
      </c>
      <c r="O1052" s="16">
        <f>'Q6'!C1064/252</f>
        <v>1.4761904761904763E-4</v>
      </c>
      <c r="P1052" s="16">
        <f t="shared" si="2"/>
        <v>-1.5634762238598058E-2</v>
      </c>
      <c r="Q1052" s="16">
        <f t="shared" si="3"/>
        <v>-1.8898201073620412E-2</v>
      </c>
      <c r="R1052" s="16">
        <f t="shared" si="4"/>
        <v>-2.5467421875238851E-2</v>
      </c>
      <c r="S1052" s="16"/>
    </row>
    <row r="1053" spans="2:19" ht="15.75" customHeight="1">
      <c r="B1053" s="3" t="s">
        <v>1167</v>
      </c>
      <c r="C1053" s="3">
        <v>3733.25</v>
      </c>
      <c r="D1053" s="3">
        <v>3750.59</v>
      </c>
      <c r="E1053" s="3">
        <v>3698.15</v>
      </c>
      <c r="F1053" s="3">
        <v>3719.89</v>
      </c>
      <c r="G1053" s="3">
        <v>3719.89</v>
      </c>
      <c r="H1053" s="3">
        <v>4625290000</v>
      </c>
      <c r="I1053" s="16">
        <f t="shared" si="0"/>
        <v>-1.064240923898342E-2</v>
      </c>
      <c r="J1053" s="16">
        <f t="shared" si="1"/>
        <v>-2.6818871282238219</v>
      </c>
      <c r="K1053" s="16">
        <f>JNJ!D1052</f>
        <v>1.7002980291129244E-3</v>
      </c>
      <c r="L1053" s="16">
        <f>JNJ!E1052</f>
        <v>0.42847510333645694</v>
      </c>
      <c r="M1053" s="16">
        <f>CSX!D1052</f>
        <v>1.633971464180007E-2</v>
      </c>
      <c r="N1053" s="16">
        <f>CSX!E1052</f>
        <v>4.1176080897336176</v>
      </c>
      <c r="O1053" s="16">
        <f>'Q6'!C1065/252</f>
        <v>1.4960317460317458E-4</v>
      </c>
      <c r="P1053" s="16">
        <f t="shared" si="2"/>
        <v>1.5506948545097499E-3</v>
      </c>
      <c r="Q1053" s="16">
        <f t="shared" si="3"/>
        <v>1.6190111467196896E-2</v>
      </c>
      <c r="R1053" s="16">
        <f t="shared" si="4"/>
        <v>-1.0792012413586594E-2</v>
      </c>
      <c r="S1053" s="16"/>
    </row>
    <row r="1054" spans="2:19" ht="15.75" customHeight="1">
      <c r="B1054" s="3" t="s">
        <v>1168</v>
      </c>
      <c r="C1054" s="3">
        <v>3766.98</v>
      </c>
      <c r="D1054" s="3">
        <v>3796.34</v>
      </c>
      <c r="E1054" s="3">
        <v>3708.84</v>
      </c>
      <c r="F1054" s="3">
        <v>3770.55</v>
      </c>
      <c r="G1054" s="3">
        <v>3770.55</v>
      </c>
      <c r="H1054" s="3">
        <v>5400180000</v>
      </c>
      <c r="I1054" s="16">
        <f t="shared" si="0"/>
        <v>1.3526781457993704E-2</v>
      </c>
      <c r="J1054" s="16">
        <f t="shared" si="1"/>
        <v>3.4087489274144134</v>
      </c>
      <c r="K1054" s="16">
        <f>JNJ!D1053</f>
        <v>4.4417551726877447E-3</v>
      </c>
      <c r="L1054" s="16">
        <f>JNJ!E1053</f>
        <v>1.1193223035173117</v>
      </c>
      <c r="M1054" s="16">
        <f>CSX!D1053</f>
        <v>2.1491413945804966E-2</v>
      </c>
      <c r="N1054" s="16">
        <f>CSX!E1053</f>
        <v>5.4158363143428518</v>
      </c>
      <c r="O1054" s="16">
        <f>'Q6'!C1066/252</f>
        <v>1.511904761904762E-4</v>
      </c>
      <c r="P1054" s="16">
        <f t="shared" si="2"/>
        <v>4.290564696497268E-3</v>
      </c>
      <c r="Q1054" s="16">
        <f t="shared" si="3"/>
        <v>2.1340223469614492E-2</v>
      </c>
      <c r="R1054" s="16">
        <f t="shared" si="4"/>
        <v>1.3375590981803227E-2</v>
      </c>
      <c r="S1054" s="16"/>
    </row>
    <row r="1055" spans="2:19" ht="15.75" customHeight="1">
      <c r="B1055" s="3" t="s">
        <v>1169</v>
      </c>
      <c r="C1055" s="3">
        <v>3780.71</v>
      </c>
      <c r="D1055" s="3">
        <v>3813.95</v>
      </c>
      <c r="E1055" s="3">
        <v>3764.7</v>
      </c>
      <c r="F1055" s="3">
        <v>3806.8</v>
      </c>
      <c r="G1055" s="3">
        <v>3806.8</v>
      </c>
      <c r="H1055" s="3">
        <v>4341620000</v>
      </c>
      <c r="I1055" s="16">
        <f t="shared" si="0"/>
        <v>9.5680618026735623E-3</v>
      </c>
      <c r="J1055" s="16">
        <f t="shared" si="1"/>
        <v>2.4111515742737377</v>
      </c>
      <c r="K1055" s="16">
        <f>JNJ!D1054</f>
        <v>8.7094228472354394E-3</v>
      </c>
      <c r="L1055" s="16">
        <f>JNJ!E1054</f>
        <v>2.1947745575033308</v>
      </c>
      <c r="M1055" s="16">
        <f>CSX!D1054</f>
        <v>1.1075845392543424E-2</v>
      </c>
      <c r="N1055" s="16">
        <f>CSX!E1054</f>
        <v>2.7911130389209426</v>
      </c>
      <c r="O1055" s="16">
        <f>'Q6'!C1067/252</f>
        <v>1.5595238095238097E-4</v>
      </c>
      <c r="P1055" s="16">
        <f t="shared" si="2"/>
        <v>8.5534704662830578E-3</v>
      </c>
      <c r="Q1055" s="16">
        <f t="shared" si="3"/>
        <v>1.0919893011591042E-2</v>
      </c>
      <c r="R1055" s="16">
        <f t="shared" si="4"/>
        <v>9.4121094217211806E-3</v>
      </c>
      <c r="S1055" s="16"/>
    </row>
    <row r="1056" spans="2:19" ht="15.75" customHeight="1">
      <c r="B1056" s="3" t="s">
        <v>1170</v>
      </c>
      <c r="C1056" s="3">
        <v>3817.02</v>
      </c>
      <c r="D1056" s="3">
        <v>3859.4</v>
      </c>
      <c r="E1056" s="3">
        <v>3786.28</v>
      </c>
      <c r="F1056" s="3">
        <v>3828.11</v>
      </c>
      <c r="G1056" s="3">
        <v>3828.11</v>
      </c>
      <c r="H1056" s="3">
        <v>4607640000</v>
      </c>
      <c r="I1056" s="16">
        <f t="shared" si="0"/>
        <v>5.5822675939800961E-3</v>
      </c>
      <c r="J1056" s="16">
        <f t="shared" si="1"/>
        <v>1.4067314336829841</v>
      </c>
      <c r="K1056" s="16">
        <f>JNJ!D1055</f>
        <v>4.9593126911275645E-3</v>
      </c>
      <c r="L1056" s="16">
        <f>JNJ!E1055</f>
        <v>1.2497467981641464</v>
      </c>
      <c r="M1056" s="16">
        <f>CSX!D1055</f>
        <v>6.6733897012095954E-4</v>
      </c>
      <c r="N1056" s="16">
        <f>CSX!E1055</f>
        <v>0.16816942047048181</v>
      </c>
      <c r="O1056" s="16">
        <f>'Q6'!C1068/252</f>
        <v>1.5595238095238097E-4</v>
      </c>
      <c r="P1056" s="16">
        <f t="shared" si="2"/>
        <v>4.8033603101751837E-3</v>
      </c>
      <c r="Q1056" s="16">
        <f t="shared" si="3"/>
        <v>5.1138658916857857E-4</v>
      </c>
      <c r="R1056" s="16">
        <f t="shared" si="4"/>
        <v>5.4263152130277154E-3</v>
      </c>
      <c r="S1056" s="16"/>
    </row>
    <row r="1057" spans="2:19" ht="15.75" customHeight="1">
      <c r="B1057" s="3" t="s">
        <v>1171</v>
      </c>
      <c r="C1057" s="3">
        <v>3810.94</v>
      </c>
      <c r="D1057" s="3">
        <v>3818.2</v>
      </c>
      <c r="E1057" s="3">
        <v>3744.22</v>
      </c>
      <c r="F1057" s="3">
        <v>3748.57</v>
      </c>
      <c r="G1057" s="3">
        <v>3748.57</v>
      </c>
      <c r="H1057" s="3">
        <v>4645010000</v>
      </c>
      <c r="I1057" s="16">
        <f t="shared" si="0"/>
        <v>-2.0996774887089925E-2</v>
      </c>
      <c r="J1057" s="16">
        <f t="shared" si="1"/>
        <v>-5.2911872715466615</v>
      </c>
      <c r="K1057" s="16">
        <f>JNJ!D1056</f>
        <v>-8.0280332271037164E-3</v>
      </c>
      <c r="L1057" s="16">
        <f>JNJ!E1056</f>
        <v>-2.0230643732301363</v>
      </c>
      <c r="M1057" s="16">
        <f>CSX!D1056</f>
        <v>-1.8515862128859539E-2</v>
      </c>
      <c r="N1057" s="16">
        <f>CSX!E1056</f>
        <v>-4.665997256472604</v>
      </c>
      <c r="O1057" s="16">
        <f>'Q6'!C1069/252</f>
        <v>1.5753968253968254E-4</v>
      </c>
      <c r="P1057" s="16">
        <f t="shared" si="2"/>
        <v>-8.1855729096433991E-3</v>
      </c>
      <c r="Q1057" s="16">
        <f t="shared" si="3"/>
        <v>-1.8673401811399221E-2</v>
      </c>
      <c r="R1057" s="16">
        <f t="shared" si="4"/>
        <v>-2.1154314569629608E-2</v>
      </c>
      <c r="S1057" s="16"/>
    </row>
    <row r="1058" spans="2:19" ht="15.75" customHeight="1">
      <c r="B1058" s="3" t="s">
        <v>1172</v>
      </c>
      <c r="C1058" s="3">
        <v>3859.89</v>
      </c>
      <c r="D1058" s="3">
        <v>3958.33</v>
      </c>
      <c r="E1058" s="3">
        <v>3859.89</v>
      </c>
      <c r="F1058" s="3">
        <v>3956.37</v>
      </c>
      <c r="G1058" s="3">
        <v>3956.37</v>
      </c>
      <c r="H1058" s="3">
        <v>5781260000</v>
      </c>
      <c r="I1058" s="16">
        <f t="shared" si="0"/>
        <v>5.3952504280963931E-2</v>
      </c>
      <c r="J1058" s="16">
        <f t="shared" si="1"/>
        <v>13.596031078802911</v>
      </c>
      <c r="K1058" s="16">
        <f>JNJ!D1057</f>
        <v>1.1645454873152586E-2</v>
      </c>
      <c r="L1058" s="16">
        <f>JNJ!E1057</f>
        <v>2.9346546280344517</v>
      </c>
      <c r="M1058" s="16">
        <f>CSX!D1057</f>
        <v>5.9044253947543909E-2</v>
      </c>
      <c r="N1058" s="16">
        <f>CSX!E1057</f>
        <v>14.879151994781065</v>
      </c>
      <c r="O1058" s="16">
        <f>'Q6'!C1070/252</f>
        <v>1.5753968253968254E-4</v>
      </c>
      <c r="P1058" s="16">
        <f t="shared" si="2"/>
        <v>1.1487915190612904E-2</v>
      </c>
      <c r="Q1058" s="16">
        <f t="shared" si="3"/>
        <v>5.8886714265004227E-2</v>
      </c>
      <c r="R1058" s="16">
        <f t="shared" si="4"/>
        <v>5.3794964598424248E-2</v>
      </c>
      <c r="S1058" s="16"/>
    </row>
    <row r="1059" spans="2:19" ht="15.75" customHeight="1">
      <c r="B1059" s="3" t="s">
        <v>1173</v>
      </c>
      <c r="C1059" s="3">
        <v>3963.72</v>
      </c>
      <c r="D1059" s="3">
        <v>4001.48</v>
      </c>
      <c r="E1059" s="3">
        <v>3944.82</v>
      </c>
      <c r="F1059" s="3">
        <v>3992.93</v>
      </c>
      <c r="G1059" s="3">
        <v>3992.93</v>
      </c>
      <c r="H1059" s="3">
        <v>5593310000</v>
      </c>
      <c r="I1059" s="16">
        <f t="shared" si="0"/>
        <v>9.1983590448269908E-3</v>
      </c>
      <c r="J1059" s="16">
        <f t="shared" si="1"/>
        <v>2.3179864792964016</v>
      </c>
      <c r="K1059" s="16">
        <f>JNJ!D1058</f>
        <v>-3.0375790127296621E-2</v>
      </c>
      <c r="L1059" s="16">
        <f>JNJ!E1058</f>
        <v>-7.6546991120787489</v>
      </c>
      <c r="M1059" s="16">
        <f>CSX!D1058</f>
        <v>2.2800331868933741E-2</v>
      </c>
      <c r="N1059" s="16">
        <f>CSX!E1058</f>
        <v>5.7456836309713024</v>
      </c>
      <c r="O1059" s="16">
        <f>'Q6'!C1071/252</f>
        <v>1.6349206349206349E-4</v>
      </c>
      <c r="P1059" s="16">
        <f t="shared" si="2"/>
        <v>-3.0539282190788684E-2</v>
      </c>
      <c r="Q1059" s="16">
        <f t="shared" si="3"/>
        <v>2.2636839805441678E-2</v>
      </c>
      <c r="R1059" s="16">
        <f t="shared" si="4"/>
        <v>9.0348669813349273E-3</v>
      </c>
      <c r="S1059" s="16"/>
    </row>
    <row r="1060" spans="2:19" ht="15.75" customHeight="1">
      <c r="B1060" s="3" t="s">
        <v>1174</v>
      </c>
      <c r="C1060" s="3">
        <v>3977.97</v>
      </c>
      <c r="D1060" s="3">
        <v>4008.97</v>
      </c>
      <c r="E1060" s="3">
        <v>3956.4</v>
      </c>
      <c r="F1060" s="3">
        <v>3957.25</v>
      </c>
      <c r="G1060" s="3">
        <v>3957.25</v>
      </c>
      <c r="H1060" s="3">
        <v>4561930000</v>
      </c>
      <c r="I1060" s="16">
        <f t="shared" si="0"/>
        <v>-8.9759576650217388E-3</v>
      </c>
      <c r="J1060" s="16">
        <f t="shared" si="1"/>
        <v>-2.2619413315854784</v>
      </c>
      <c r="K1060" s="16">
        <f>JNJ!D1059</f>
        <v>1.5594188694886877E-2</v>
      </c>
      <c r="L1060" s="16">
        <f>JNJ!E1059</f>
        <v>3.9297355511114933</v>
      </c>
      <c r="M1060" s="16">
        <f>CSX!D1059</f>
        <v>-4.3929171736899735E-3</v>
      </c>
      <c r="N1060" s="16">
        <f>CSX!E1059</f>
        <v>-1.1070151277698734</v>
      </c>
      <c r="O1060" s="16">
        <f>'Q6'!C1072/252</f>
        <v>1.6507936507936506E-4</v>
      </c>
      <c r="P1060" s="16">
        <f t="shared" si="2"/>
        <v>1.5429109329807513E-2</v>
      </c>
      <c r="Q1060" s="16">
        <f t="shared" si="3"/>
        <v>-4.557996538769339E-3</v>
      </c>
      <c r="R1060" s="16">
        <f t="shared" si="4"/>
        <v>-9.1410370301011033E-3</v>
      </c>
      <c r="S1060" s="16"/>
    </row>
    <row r="1061" spans="2:19" ht="15.75" customHeight="1">
      <c r="B1061" s="3" t="s">
        <v>1175</v>
      </c>
      <c r="C1061" s="3">
        <v>4006.41</v>
      </c>
      <c r="D1061" s="3">
        <v>4028.84</v>
      </c>
      <c r="E1061" s="3">
        <v>3953.17</v>
      </c>
      <c r="F1061" s="3">
        <v>3991.73</v>
      </c>
      <c r="G1061" s="3">
        <v>3991.73</v>
      </c>
      <c r="H1061" s="3">
        <v>5015310000</v>
      </c>
      <c r="I1061" s="16">
        <f t="shared" si="0"/>
        <v>8.6753813075978112E-3</v>
      </c>
      <c r="J1061" s="16">
        <f t="shared" si="1"/>
        <v>2.1861960895146484</v>
      </c>
      <c r="K1061" s="16">
        <f>JNJ!D1060</f>
        <v>2.7881817443152174E-3</v>
      </c>
      <c r="L1061" s="16">
        <f>JNJ!E1060</f>
        <v>0.70262179956743476</v>
      </c>
      <c r="M1061" s="16">
        <f>CSX!D1060</f>
        <v>-1.552877306458208E-2</v>
      </c>
      <c r="N1061" s="16">
        <f>CSX!E1060</f>
        <v>-3.9132508122746841</v>
      </c>
      <c r="O1061" s="16">
        <f>'Q6'!C1073/252</f>
        <v>1.6309523809523812E-4</v>
      </c>
      <c r="P1061" s="16">
        <f t="shared" si="2"/>
        <v>2.6250865062199791E-3</v>
      </c>
      <c r="Q1061" s="16">
        <f t="shared" si="3"/>
        <v>-1.5691868302677318E-2</v>
      </c>
      <c r="R1061" s="16">
        <f t="shared" si="4"/>
        <v>8.512286069502573E-3</v>
      </c>
      <c r="S1061" s="16"/>
    </row>
    <row r="1062" spans="2:19" ht="15.75" customHeight="1">
      <c r="B1062" s="3" t="s">
        <v>1176</v>
      </c>
      <c r="C1062" s="3">
        <v>3976.82</v>
      </c>
      <c r="D1062" s="3">
        <v>3983.09</v>
      </c>
      <c r="E1062" s="3">
        <v>3954.34</v>
      </c>
      <c r="F1062" s="3">
        <v>3958.79</v>
      </c>
      <c r="G1062" s="3">
        <v>3958.79</v>
      </c>
      <c r="H1062" s="3">
        <v>4165320000</v>
      </c>
      <c r="I1062" s="16">
        <f t="shared" si="0"/>
        <v>-8.2862978720850793E-3</v>
      </c>
      <c r="J1062" s="16">
        <f t="shared" si="1"/>
        <v>-2.0881470637654398</v>
      </c>
      <c r="K1062" s="16">
        <f>JNJ!D1061</f>
        <v>6.1878280880328373E-3</v>
      </c>
      <c r="L1062" s="16">
        <f>JNJ!E1061</f>
        <v>1.5593326781842749</v>
      </c>
      <c r="M1062" s="16">
        <f>CSX!D1061</f>
        <v>-2.2381620679747171E-3</v>
      </c>
      <c r="N1062" s="16">
        <f>CSX!E1061</f>
        <v>-0.56401684112962869</v>
      </c>
      <c r="O1062" s="16">
        <f>'Q6'!C1074/252</f>
        <v>1.6190476190476192E-4</v>
      </c>
      <c r="P1062" s="16">
        <f t="shared" si="2"/>
        <v>6.0259233261280758E-3</v>
      </c>
      <c r="Q1062" s="16">
        <f t="shared" si="3"/>
        <v>-2.4000668298794791E-3</v>
      </c>
      <c r="R1062" s="16">
        <f t="shared" si="4"/>
        <v>-8.4482026339898417E-3</v>
      </c>
      <c r="S1062" s="16"/>
    </row>
    <row r="1063" spans="2:19" ht="15.75" customHeight="1">
      <c r="B1063" s="3" t="s">
        <v>1177</v>
      </c>
      <c r="C1063" s="3">
        <v>3919.26</v>
      </c>
      <c r="D1063" s="3">
        <v>3954.33</v>
      </c>
      <c r="E1063" s="3">
        <v>3906.54</v>
      </c>
      <c r="F1063" s="3">
        <v>3946.56</v>
      </c>
      <c r="G1063" s="3">
        <v>3946.56</v>
      </c>
      <c r="H1063" s="3">
        <v>4051780000</v>
      </c>
      <c r="I1063" s="16">
        <f t="shared" si="0"/>
        <v>-3.094109623737159E-3</v>
      </c>
      <c r="J1063" s="16">
        <f t="shared" si="1"/>
        <v>-0.77971562518176407</v>
      </c>
      <c r="K1063" s="16">
        <f>JNJ!D1062</f>
        <v>8.0385666479893415E-3</v>
      </c>
      <c r="L1063" s="16">
        <f>JNJ!E1062</f>
        <v>2.0257187952933142</v>
      </c>
      <c r="M1063" s="16">
        <f>CSX!D1062</f>
        <v>-9.3263948792285164E-3</v>
      </c>
      <c r="N1063" s="16">
        <f>CSX!E1062</f>
        <v>-2.3502515095655863</v>
      </c>
      <c r="O1063" s="16">
        <f>'Q6'!C1075/252</f>
        <v>1.6150793650793652E-4</v>
      </c>
      <c r="P1063" s="16">
        <f t="shared" si="2"/>
        <v>7.8770587114814043E-3</v>
      </c>
      <c r="Q1063" s="16">
        <f t="shared" si="3"/>
        <v>-9.4879028157364535E-3</v>
      </c>
      <c r="R1063" s="16">
        <f t="shared" si="4"/>
        <v>-3.2556175602450957E-3</v>
      </c>
      <c r="S1063" s="16"/>
    </row>
    <row r="1064" spans="2:19" ht="15.75" customHeight="1">
      <c r="B1064" s="3" t="s">
        <v>1178</v>
      </c>
      <c r="C1064" s="3">
        <v>3966.39</v>
      </c>
      <c r="D1064" s="3">
        <v>3979.89</v>
      </c>
      <c r="E1064" s="3">
        <v>3935.98</v>
      </c>
      <c r="F1064" s="3">
        <v>3965.34</v>
      </c>
      <c r="G1064" s="3">
        <v>3965.34</v>
      </c>
      <c r="H1064" s="3">
        <v>4037360000</v>
      </c>
      <c r="I1064" s="16">
        <f t="shared" si="0"/>
        <v>4.7472883302355929E-3</v>
      </c>
      <c r="J1064" s="16">
        <f t="shared" si="1"/>
        <v>1.1963166592193695</v>
      </c>
      <c r="K1064" s="16">
        <f>JNJ!D1063</f>
        <v>7.634021073023598E-3</v>
      </c>
      <c r="L1064" s="16">
        <f>JNJ!E1063</f>
        <v>1.9237733104019468</v>
      </c>
      <c r="M1064" s="16">
        <f>CSX!D1063</f>
        <v>-2.2642908327338593E-3</v>
      </c>
      <c r="N1064" s="16">
        <f>CSX!E1063</f>
        <v>-0.57060128984893255</v>
      </c>
      <c r="O1064" s="16">
        <f>'Q6'!C1076/252</f>
        <v>1.603174603174603E-4</v>
      </c>
      <c r="P1064" s="16">
        <f t="shared" si="2"/>
        <v>7.4737036127061375E-3</v>
      </c>
      <c r="Q1064" s="16">
        <f t="shared" si="3"/>
        <v>-2.4246082930513197E-3</v>
      </c>
      <c r="R1064" s="16">
        <f t="shared" si="4"/>
        <v>4.5869708699181324E-3</v>
      </c>
      <c r="S1064" s="16"/>
    </row>
    <row r="1065" spans="2:19" ht="15.75" customHeight="1">
      <c r="B1065" s="3" t="s">
        <v>1179</v>
      </c>
      <c r="C1065" s="3">
        <v>3956.23</v>
      </c>
      <c r="D1065" s="3">
        <v>3962</v>
      </c>
      <c r="E1065" s="3">
        <v>3933.34</v>
      </c>
      <c r="F1065" s="3">
        <v>3949.94</v>
      </c>
      <c r="G1065" s="3">
        <v>3949.94</v>
      </c>
      <c r="H1065" s="3">
        <v>3850690000</v>
      </c>
      <c r="I1065" s="16">
        <f t="shared" si="0"/>
        <v>-3.8912128014762935E-3</v>
      </c>
      <c r="J1065" s="16">
        <f t="shared" si="1"/>
        <v>-0.98058562597202592</v>
      </c>
      <c r="K1065" s="16">
        <f>JNJ!D1064</f>
        <v>5.1276567145769111E-3</v>
      </c>
      <c r="L1065" s="16">
        <f>JNJ!E1064</f>
        <v>1.2921694920733815</v>
      </c>
      <c r="M1065" s="16">
        <f>CSX!D1064</f>
        <v>1.3189930195090011E-2</v>
      </c>
      <c r="N1065" s="16">
        <f>CSX!E1064</f>
        <v>3.3238624091626829</v>
      </c>
      <c r="O1065" s="16">
        <f>'Q6'!C1077/252</f>
        <v>1.5515873015873016E-4</v>
      </c>
      <c r="P1065" s="16">
        <f t="shared" si="2"/>
        <v>4.9724979844181809E-3</v>
      </c>
      <c r="Q1065" s="16">
        <f t="shared" si="3"/>
        <v>1.3034771464931282E-2</v>
      </c>
      <c r="R1065" s="16">
        <f t="shared" si="4"/>
        <v>-4.0463715316350233E-3</v>
      </c>
      <c r="S1065" s="16"/>
    </row>
    <row r="1066" spans="2:19" ht="15.75" customHeight="1">
      <c r="B1066" s="3" t="s">
        <v>1180</v>
      </c>
      <c r="C1066" s="3">
        <v>3965.51</v>
      </c>
      <c r="D1066" s="3">
        <v>4005.88</v>
      </c>
      <c r="E1066" s="3">
        <v>3956.88</v>
      </c>
      <c r="F1066" s="3">
        <v>4003.58</v>
      </c>
      <c r="G1066" s="3">
        <v>4003.58</v>
      </c>
      <c r="H1066" s="3">
        <v>3887990000</v>
      </c>
      <c r="I1066" s="16">
        <f t="shared" si="0"/>
        <v>1.3488571921957369E-2</v>
      </c>
      <c r="J1066" s="16">
        <f t="shared" si="1"/>
        <v>3.3991201243332569</v>
      </c>
      <c r="K1066" s="16">
        <f>JNJ!D1065</f>
        <v>4.8188340821810937E-3</v>
      </c>
      <c r="L1066" s="16">
        <f>JNJ!E1065</f>
        <v>1.2143461887096356</v>
      </c>
      <c r="M1066" s="16">
        <f>CSX!D1065</f>
        <v>1.9934233022893991E-2</v>
      </c>
      <c r="N1066" s="16">
        <f>CSX!E1065</f>
        <v>5.0234267217692858</v>
      </c>
      <c r="O1066" s="16">
        <f>'Q6'!C1078/252</f>
        <v>1.5595238095238097E-4</v>
      </c>
      <c r="P1066" s="16">
        <f t="shared" si="2"/>
        <v>4.6628817012287129E-3</v>
      </c>
      <c r="Q1066" s="16">
        <f t="shared" si="3"/>
        <v>1.977828064194161E-2</v>
      </c>
      <c r="R1066" s="16">
        <f t="shared" si="4"/>
        <v>1.3332619541004988E-2</v>
      </c>
      <c r="S1066" s="16"/>
    </row>
    <row r="1067" spans="2:19" ht="15.75" customHeight="1">
      <c r="B1067" s="3" t="s">
        <v>1181</v>
      </c>
      <c r="C1067" s="3">
        <v>4000.3</v>
      </c>
      <c r="D1067" s="3">
        <v>4033.78</v>
      </c>
      <c r="E1067" s="3">
        <v>3998.66</v>
      </c>
      <c r="F1067" s="3">
        <v>4027.26</v>
      </c>
      <c r="G1067" s="3">
        <v>4027.26</v>
      </c>
      <c r="H1067" s="3">
        <v>3279720000</v>
      </c>
      <c r="I1067" s="16">
        <f t="shared" si="0"/>
        <v>5.8972831306427134E-3</v>
      </c>
      <c r="J1067" s="16">
        <f t="shared" si="1"/>
        <v>1.4861153489219638</v>
      </c>
      <c r="K1067" s="16">
        <f>JNJ!D1066</f>
        <v>1.0738814461572E-3</v>
      </c>
      <c r="L1067" s="16">
        <f>JNJ!E1066</f>
        <v>0.27061812443161443</v>
      </c>
      <c r="M1067" s="16">
        <f>CSX!D1066</f>
        <v>4.688212209304393E-3</v>
      </c>
      <c r="N1067" s="16">
        <f>CSX!E1066</f>
        <v>1.1814294767447071</v>
      </c>
      <c r="O1067" s="16">
        <f>'Q6'!C1079/252</f>
        <v>1.5357142857142856E-4</v>
      </c>
      <c r="P1067" s="16">
        <f t="shared" si="2"/>
        <v>9.2031001758577141E-4</v>
      </c>
      <c r="Q1067" s="16">
        <f t="shared" si="3"/>
        <v>4.5346407807329648E-3</v>
      </c>
      <c r="R1067" s="16">
        <f t="shared" si="4"/>
        <v>5.7437117020712851E-3</v>
      </c>
      <c r="S1067" s="16"/>
    </row>
    <row r="1068" spans="2:19" ht="15.75" customHeight="1">
      <c r="B1068" s="3" t="s">
        <v>1182</v>
      </c>
      <c r="C1068" s="3">
        <v>4023.34</v>
      </c>
      <c r="D1068" s="3">
        <v>4034.02</v>
      </c>
      <c r="E1068" s="3">
        <v>4020.76</v>
      </c>
      <c r="F1068" s="3">
        <v>4026.12</v>
      </c>
      <c r="G1068" s="3">
        <v>4026.12</v>
      </c>
      <c r="H1068" s="3">
        <v>1706460000</v>
      </c>
      <c r="I1068" s="16">
        <f t="shared" si="0"/>
        <v>-2.8311094412904197E-4</v>
      </c>
      <c r="J1068" s="16">
        <f t="shared" si="1"/>
        <v>-7.1343957920518578E-2</v>
      </c>
      <c r="K1068" s="16">
        <f>JNJ!D1067</f>
        <v>1.2985597022032458E-3</v>
      </c>
      <c r="L1068" s="16">
        <f>JNJ!E1067</f>
        <v>0.32723704495521794</v>
      </c>
      <c r="M1068" s="16">
        <f>CSX!D1067</f>
        <v>-1.5602859726361956E-3</v>
      </c>
      <c r="N1068" s="16">
        <f>CSX!E1067</f>
        <v>-0.39319206510432125</v>
      </c>
      <c r="O1068" s="16">
        <f>'Q6'!C1080/252</f>
        <v>1.5039682539682542E-4</v>
      </c>
      <c r="P1068" s="16">
        <f t="shared" si="2"/>
        <v>1.1481628768064203E-3</v>
      </c>
      <c r="Q1068" s="16">
        <f t="shared" si="3"/>
        <v>-1.710682798033021E-3</v>
      </c>
      <c r="R1068" s="16">
        <f t="shared" si="4"/>
        <v>-4.3350776952586737E-4</v>
      </c>
      <c r="S1068" s="16"/>
    </row>
    <row r="1069" spans="2:19" ht="15.75" customHeight="1">
      <c r="B1069" s="3" t="s">
        <v>1183</v>
      </c>
      <c r="C1069" s="3">
        <v>4005.36</v>
      </c>
      <c r="D1069" s="3">
        <v>4012.27</v>
      </c>
      <c r="E1069" s="3">
        <v>3955.77</v>
      </c>
      <c r="F1069" s="3">
        <v>3963.94</v>
      </c>
      <c r="G1069" s="3">
        <v>3963.94</v>
      </c>
      <c r="H1069" s="3">
        <v>3615430000</v>
      </c>
      <c r="I1069" s="16">
        <f t="shared" si="0"/>
        <v>-1.5564652905563017E-2</v>
      </c>
      <c r="J1069" s="16">
        <f t="shared" si="1"/>
        <v>-3.9222925322018805</v>
      </c>
      <c r="K1069" s="16">
        <f>JNJ!D1068</f>
        <v>5.0762326911152594E-4</v>
      </c>
      <c r="L1069" s="16">
        <f>JNJ!E1068</f>
        <v>0.12792106381610455</v>
      </c>
      <c r="M1069" s="16">
        <f>CSX!D1068</f>
        <v>-1.004403687494871E-2</v>
      </c>
      <c r="N1069" s="16">
        <f>CSX!E1068</f>
        <v>-2.5310972924870749</v>
      </c>
      <c r="O1069" s="16">
        <f>'Q6'!C1081/252</f>
        <v>1.488095238095238E-4</v>
      </c>
      <c r="P1069" s="16">
        <f t="shared" si="2"/>
        <v>3.5881374530200212E-4</v>
      </c>
      <c r="Q1069" s="16">
        <f t="shared" si="3"/>
        <v>-1.0192846398758233E-2</v>
      </c>
      <c r="R1069" s="16">
        <f t="shared" si="4"/>
        <v>-1.5713462429372542E-2</v>
      </c>
      <c r="S1069" s="16"/>
    </row>
    <row r="1070" spans="2:19" ht="15.75" customHeight="1">
      <c r="B1070" s="3" t="s">
        <v>1184</v>
      </c>
      <c r="C1070" s="3">
        <v>3964.19</v>
      </c>
      <c r="D1070" s="3">
        <v>3976.77</v>
      </c>
      <c r="E1070" s="3">
        <v>3937.65</v>
      </c>
      <c r="F1070" s="3">
        <v>3957.63</v>
      </c>
      <c r="G1070" s="3">
        <v>3957.63</v>
      </c>
      <c r="H1070" s="3">
        <v>3546040000</v>
      </c>
      <c r="I1070" s="16">
        <f t="shared" si="0"/>
        <v>-1.5931188727940442E-3</v>
      </c>
      <c r="J1070" s="16">
        <f t="shared" si="1"/>
        <v>-0.40146595594409912</v>
      </c>
      <c r="K1070" s="16">
        <f>JNJ!D1069</f>
        <v>-7.0172690657625382E-3</v>
      </c>
      <c r="L1070" s="16">
        <f>JNJ!E1069</f>
        <v>-1.7683518045721596</v>
      </c>
      <c r="M1070" s="16">
        <f>CSX!D1069</f>
        <v>1.7877134052454093E-2</v>
      </c>
      <c r="N1070" s="16">
        <f>CSX!E1069</f>
        <v>4.505037781218431</v>
      </c>
      <c r="O1070" s="16">
        <f>'Q6'!C1082/252</f>
        <v>1.511904761904762E-4</v>
      </c>
      <c r="P1070" s="16">
        <f t="shared" si="2"/>
        <v>-7.168459541953014E-3</v>
      </c>
      <c r="Q1070" s="16">
        <f t="shared" si="3"/>
        <v>1.7725943576263618E-2</v>
      </c>
      <c r="R1070" s="16">
        <f t="shared" si="4"/>
        <v>-1.7443093489845204E-3</v>
      </c>
      <c r="S1070" s="16"/>
    </row>
    <row r="1071" spans="2:19" ht="15.75" customHeight="1">
      <c r="B1071" s="3" t="s">
        <v>1185</v>
      </c>
      <c r="C1071" s="3">
        <v>3957.18</v>
      </c>
      <c r="D1071" s="3">
        <v>4080.11</v>
      </c>
      <c r="E1071" s="3">
        <v>3938.58</v>
      </c>
      <c r="F1071" s="3">
        <v>4080.11</v>
      </c>
      <c r="G1071" s="3">
        <v>4080.11</v>
      </c>
      <c r="H1071" s="3">
        <v>6579360000</v>
      </c>
      <c r="I1071" s="16">
        <f t="shared" si="0"/>
        <v>3.047858758258928E-2</v>
      </c>
      <c r="J1071" s="16">
        <f t="shared" si="1"/>
        <v>7.6806040708124987</v>
      </c>
      <c r="K1071" s="16">
        <f>JNJ!D1070</f>
        <v>1.0788312562841617E-2</v>
      </c>
      <c r="L1071" s="16">
        <f>JNJ!E1070</f>
        <v>2.7186547658360873</v>
      </c>
      <c r="M1071" s="16">
        <f>CSX!D1070</f>
        <v>1.603490943523192E-2</v>
      </c>
      <c r="N1071" s="16">
        <f>CSX!E1070</f>
        <v>4.0407971776784439</v>
      </c>
      <c r="O1071" s="16">
        <f>'Q6'!C1083/252</f>
        <v>1.5317460317460315E-4</v>
      </c>
      <c r="P1071" s="16">
        <f t="shared" si="2"/>
        <v>1.0635137959667014E-2</v>
      </c>
      <c r="Q1071" s="16">
        <f t="shared" si="3"/>
        <v>1.5881734832057317E-2</v>
      </c>
      <c r="R1071" s="16">
        <f t="shared" si="4"/>
        <v>3.0325412979414677E-2</v>
      </c>
      <c r="S1071" s="16"/>
    </row>
    <row r="1072" spans="2:19" ht="15.75" customHeight="1">
      <c r="B1072" s="3" t="s">
        <v>1186</v>
      </c>
      <c r="C1072" s="3">
        <v>4087.14</v>
      </c>
      <c r="D1072" s="3">
        <v>4100.51</v>
      </c>
      <c r="E1072" s="3">
        <v>4050.87</v>
      </c>
      <c r="F1072" s="3">
        <v>4076.57</v>
      </c>
      <c r="G1072" s="3">
        <v>4076.57</v>
      </c>
      <c r="H1072" s="3">
        <v>4527130000</v>
      </c>
      <c r="I1072" s="16">
        <f t="shared" si="0"/>
        <v>-8.6800027027179102E-4</v>
      </c>
      <c r="J1072" s="16">
        <f t="shared" si="1"/>
        <v>-0.21873606810849133</v>
      </c>
      <c r="K1072" s="16">
        <f>JNJ!D1071</f>
        <v>4.148752148382894E-3</v>
      </c>
      <c r="L1072" s="16">
        <f>JNJ!E1071</f>
        <v>1.0454855413924893</v>
      </c>
      <c r="M1072" s="16">
        <f>CSX!D1071</f>
        <v>-3.0588469220699184E-4</v>
      </c>
      <c r="N1072" s="16">
        <f>CSX!E1071</f>
        <v>-7.7082942436161941E-2</v>
      </c>
      <c r="O1072" s="16">
        <f>'Q6'!C1084/252</f>
        <v>1.5436507936507937E-4</v>
      </c>
      <c r="P1072" s="16">
        <f t="shared" si="2"/>
        <v>3.9943870690178143E-3</v>
      </c>
      <c r="Q1072" s="16">
        <f t="shared" si="3"/>
        <v>-4.6024977157207124E-4</v>
      </c>
      <c r="R1072" s="16">
        <f t="shared" si="4"/>
        <v>-1.0223653496368704E-3</v>
      </c>
      <c r="S1072" s="16"/>
    </row>
    <row r="1073" spans="2:19" ht="15.75" customHeight="1">
      <c r="B1073" s="3" t="s">
        <v>1187</v>
      </c>
      <c r="C1073" s="3">
        <v>4040.17</v>
      </c>
      <c r="D1073" s="3">
        <v>4080.48</v>
      </c>
      <c r="E1073" s="3">
        <v>4026.63</v>
      </c>
      <c r="F1073" s="3">
        <v>4071.7</v>
      </c>
      <c r="G1073" s="3">
        <v>4071.7</v>
      </c>
      <c r="H1073" s="3">
        <v>4012620000</v>
      </c>
      <c r="I1073" s="16">
        <f t="shared" si="0"/>
        <v>-1.1953459028422096E-3</v>
      </c>
      <c r="J1073" s="16">
        <f t="shared" si="1"/>
        <v>-0.30122716751623685</v>
      </c>
      <c r="K1073" s="16">
        <f>JNJ!D1072</f>
        <v>7.8302876892765686E-4</v>
      </c>
      <c r="L1073" s="16">
        <f>JNJ!E1072</f>
        <v>0.19732324976976953</v>
      </c>
      <c r="M1073" s="16">
        <f>CSX!D1072</f>
        <v>-1.946616299060799E-2</v>
      </c>
      <c r="N1073" s="16">
        <f>CSX!E1072</f>
        <v>-4.9054730736332139</v>
      </c>
      <c r="O1073" s="16">
        <f>'Q6'!C1085/252</f>
        <v>1.5515873015873016E-4</v>
      </c>
      <c r="P1073" s="16">
        <f t="shared" si="2"/>
        <v>6.2787003876892664E-4</v>
      </c>
      <c r="Q1073" s="16">
        <f t="shared" si="3"/>
        <v>-1.9621321720766721E-2</v>
      </c>
      <c r="R1073" s="16">
        <f t="shared" si="4"/>
        <v>-1.3505046330009398E-3</v>
      </c>
      <c r="S1073" s="16"/>
    </row>
    <row r="1074" spans="2:19" ht="15.75" customHeight="1">
      <c r="B1074" s="3" t="s">
        <v>1188</v>
      </c>
      <c r="C1074" s="3">
        <v>4052.02</v>
      </c>
      <c r="D1074" s="3">
        <v>4052.45</v>
      </c>
      <c r="E1074" s="3">
        <v>3984.49</v>
      </c>
      <c r="F1074" s="3">
        <v>3998.84</v>
      </c>
      <c r="G1074" s="3">
        <v>3998.84</v>
      </c>
      <c r="H1074" s="3">
        <v>4280820000</v>
      </c>
      <c r="I1074" s="16">
        <f t="shared" si="0"/>
        <v>-1.8056283602075441E-2</v>
      </c>
      <c r="J1074" s="16">
        <f t="shared" si="1"/>
        <v>-4.5501834677230111</v>
      </c>
      <c r="K1074" s="16">
        <f>JNJ!D1073</f>
        <v>-5.5923552408639933E-4</v>
      </c>
      <c r="L1074" s="16">
        <f>JNJ!E1073</f>
        <v>-0.14092735206977264</v>
      </c>
      <c r="M1074" s="16">
        <f>CSX!D1073</f>
        <v>-2.2082836360594809E-2</v>
      </c>
      <c r="N1074" s="16">
        <f>CSX!E1073</f>
        <v>-5.5648747628698922</v>
      </c>
      <c r="O1074" s="16">
        <f>'Q6'!C1086/252</f>
        <v>1.5674603174603175E-4</v>
      </c>
      <c r="P1074" s="16">
        <f t="shared" si="2"/>
        <v>-7.1598155583243105E-4</v>
      </c>
      <c r="Q1074" s="16">
        <f t="shared" si="3"/>
        <v>-2.2239582392340841E-2</v>
      </c>
      <c r="R1074" s="16">
        <f t="shared" si="4"/>
        <v>-1.8213029633821473E-2</v>
      </c>
      <c r="S1074" s="16"/>
    </row>
    <row r="1075" spans="2:19" ht="15.75" customHeight="1">
      <c r="B1075" s="3" t="s">
        <v>1189</v>
      </c>
      <c r="C1075" s="3">
        <v>3996.63</v>
      </c>
      <c r="D1075" s="3">
        <v>4001.51</v>
      </c>
      <c r="E1075" s="3">
        <v>3918.39</v>
      </c>
      <c r="F1075" s="3">
        <v>3941.26</v>
      </c>
      <c r="G1075" s="3">
        <v>3941.26</v>
      </c>
      <c r="H1075" s="3">
        <v>4368380000</v>
      </c>
      <c r="I1075" s="16">
        <f t="shared" si="0"/>
        <v>-1.4503849921748772E-2</v>
      </c>
      <c r="J1075" s="16">
        <f t="shared" si="1"/>
        <v>-3.6549701802806904</v>
      </c>
      <c r="K1075" s="16">
        <f>JNJ!D1074</f>
        <v>-1.5103996175481879E-2</v>
      </c>
      <c r="L1075" s="16">
        <f>JNJ!E1074</f>
        <v>-3.8062070362214335</v>
      </c>
      <c r="M1075" s="16">
        <f>CSX!D1074</f>
        <v>-6.079156762469882E-3</v>
      </c>
      <c r="N1075" s="16">
        <f>CSX!E1074</f>
        <v>-1.5319475041424102</v>
      </c>
      <c r="O1075" s="16">
        <f>'Q6'!C1087/252</f>
        <v>1.5634920634920635E-4</v>
      </c>
      <c r="P1075" s="16">
        <f t="shared" si="2"/>
        <v>-1.5260345381831086E-2</v>
      </c>
      <c r="Q1075" s="16">
        <f t="shared" si="3"/>
        <v>-6.235505968819088E-3</v>
      </c>
      <c r="R1075" s="16">
        <f t="shared" si="4"/>
        <v>-1.4660199128097979E-2</v>
      </c>
      <c r="S1075" s="16"/>
    </row>
    <row r="1076" spans="2:19" ht="15.75" customHeight="1">
      <c r="B1076" s="3" t="s">
        <v>1190</v>
      </c>
      <c r="C1076" s="3">
        <v>3933.28</v>
      </c>
      <c r="D1076" s="3">
        <v>3957.57</v>
      </c>
      <c r="E1076" s="3">
        <v>3922.68</v>
      </c>
      <c r="F1076" s="3">
        <v>3933.92</v>
      </c>
      <c r="G1076" s="3">
        <v>3933.92</v>
      </c>
      <c r="H1076" s="3">
        <v>4118050000</v>
      </c>
      <c r="I1076" s="16">
        <f t="shared" si="0"/>
        <v>-1.8640849162627044E-3</v>
      </c>
      <c r="J1076" s="16">
        <f t="shared" si="1"/>
        <v>-0.4697493988982015</v>
      </c>
      <c r="K1076" s="16">
        <f>JNJ!D1075</f>
        <v>6.0576832009812077E-3</v>
      </c>
      <c r="L1076" s="16">
        <f>JNJ!E1075</f>
        <v>1.5265361666472643</v>
      </c>
      <c r="M1076" s="16">
        <f>CSX!D1075</f>
        <v>-8.0554525062728009E-3</v>
      </c>
      <c r="N1076" s="16">
        <f>CSX!E1075</f>
        <v>-2.0299740315807457</v>
      </c>
      <c r="O1076" s="16">
        <f>'Q6'!C1088/252</f>
        <v>1.5674603174603175E-4</v>
      </c>
      <c r="P1076" s="16">
        <f t="shared" si="2"/>
        <v>5.9009371692351755E-3</v>
      </c>
      <c r="Q1076" s="16">
        <f t="shared" si="3"/>
        <v>-8.212198538018833E-3</v>
      </c>
      <c r="R1076" s="16">
        <f t="shared" si="4"/>
        <v>-2.0208309480087361E-3</v>
      </c>
      <c r="S1076" s="16"/>
    </row>
    <row r="1077" spans="2:19" ht="15.75" customHeight="1">
      <c r="B1077" s="3" t="s">
        <v>1191</v>
      </c>
      <c r="C1077" s="3">
        <v>3947.79</v>
      </c>
      <c r="D1077" s="3">
        <v>3974.19</v>
      </c>
      <c r="E1077" s="3">
        <v>3935.83</v>
      </c>
      <c r="F1077" s="3">
        <v>3963.51</v>
      </c>
      <c r="G1077" s="3">
        <v>3963.51</v>
      </c>
      <c r="H1077" s="3">
        <v>4006900000</v>
      </c>
      <c r="I1077" s="16">
        <f t="shared" si="0"/>
        <v>7.493612090724109E-3</v>
      </c>
      <c r="J1077" s="16">
        <f t="shared" si="1"/>
        <v>1.8883902468624754</v>
      </c>
      <c r="K1077" s="16">
        <f>JNJ!D1076</f>
        <v>1.6927057466352641E-4</v>
      </c>
      <c r="L1077" s="16">
        <f>JNJ!E1076</f>
        <v>4.2656184815208657E-2</v>
      </c>
      <c r="M1077" s="16">
        <f>CSX!D1076</f>
        <v>1.954253292562538E-2</v>
      </c>
      <c r="N1077" s="16">
        <f>CSX!E1076</f>
        <v>4.9247182972575958</v>
      </c>
      <c r="O1077" s="16">
        <f>'Q6'!C1089/252</f>
        <v>1.5436507936507937E-4</v>
      </c>
      <c r="P1077" s="16">
        <f t="shared" si="2"/>
        <v>1.4905495298447039E-5</v>
      </c>
      <c r="Q1077" s="16">
        <f t="shared" si="3"/>
        <v>1.9388167846260299E-2</v>
      </c>
      <c r="R1077" s="16">
        <f t="shared" si="4"/>
        <v>7.3392470113590293E-3</v>
      </c>
      <c r="S1077" s="16"/>
    </row>
    <row r="1078" spans="2:19" ht="15.75" customHeight="1">
      <c r="B1078" s="3" t="s">
        <v>1192</v>
      </c>
      <c r="C1078" s="3">
        <v>3954.17</v>
      </c>
      <c r="D1078" s="3">
        <v>3977.02</v>
      </c>
      <c r="E1078" s="3">
        <v>3933.04</v>
      </c>
      <c r="F1078" s="3">
        <v>3934.38</v>
      </c>
      <c r="G1078" s="3">
        <v>3934.38</v>
      </c>
      <c r="H1078" s="3">
        <v>3888260000</v>
      </c>
      <c r="I1078" s="16">
        <f t="shared" si="0"/>
        <v>-7.3766872148234497E-3</v>
      </c>
      <c r="J1078" s="16">
        <f t="shared" si="1"/>
        <v>-1.8589251781355094</v>
      </c>
      <c r="K1078" s="16">
        <f>JNJ!D1077</f>
        <v>-8.2732955371982841E-3</v>
      </c>
      <c r="L1078" s="16">
        <f>JNJ!E1077</f>
        <v>-2.0848704753739677</v>
      </c>
      <c r="M1078" s="16">
        <f>CSX!D1077</f>
        <v>-3.1776207514200884E-3</v>
      </c>
      <c r="N1078" s="16">
        <f>CSX!E1077</f>
        <v>-0.80076042935786229</v>
      </c>
      <c r="O1078" s="16">
        <f>'Q6'!C1090/252</f>
        <v>1.5476190476190475E-4</v>
      </c>
      <c r="P1078" s="16">
        <f t="shared" si="2"/>
        <v>-8.4280574419601881E-3</v>
      </c>
      <c r="Q1078" s="16">
        <f t="shared" si="3"/>
        <v>-3.3323826561819933E-3</v>
      </c>
      <c r="R1078" s="16">
        <f t="shared" si="4"/>
        <v>-7.5314491195853546E-3</v>
      </c>
      <c r="S1078" s="16"/>
    </row>
    <row r="1079" spans="2:19" ht="15.75" customHeight="1">
      <c r="B1079" s="3" t="s">
        <v>1193</v>
      </c>
      <c r="C1079" s="3">
        <v>3939.29</v>
      </c>
      <c r="D1079" s="3">
        <v>3990.71</v>
      </c>
      <c r="E1079" s="3">
        <v>3935.3</v>
      </c>
      <c r="F1079" s="3">
        <v>3990.56</v>
      </c>
      <c r="G1079" s="3">
        <v>3990.56</v>
      </c>
      <c r="H1079" s="3">
        <v>3904130000</v>
      </c>
      <c r="I1079" s="16">
        <f t="shared" si="0"/>
        <v>1.4178262831053962E-2</v>
      </c>
      <c r="J1079" s="16">
        <f t="shared" si="1"/>
        <v>3.5729222334255986</v>
      </c>
      <c r="K1079" s="16">
        <f>JNJ!D1078</f>
        <v>1.1878462041432348E-2</v>
      </c>
      <c r="L1079" s="16">
        <f>JNJ!E1078</f>
        <v>2.9933724344409516</v>
      </c>
      <c r="M1079" s="16">
        <f>CSX!D1078</f>
        <v>2.5142875221470178E-2</v>
      </c>
      <c r="N1079" s="16">
        <f>CSX!E1078</f>
        <v>6.3360045558104847</v>
      </c>
      <c r="O1079" s="16">
        <f>'Q6'!C1091/252</f>
        <v>1.507936507936508E-4</v>
      </c>
      <c r="P1079" s="16">
        <f t="shared" si="2"/>
        <v>1.1727668390638697E-2</v>
      </c>
      <c r="Q1079" s="16">
        <f t="shared" si="3"/>
        <v>2.4992081570676526E-2</v>
      </c>
      <c r="R1079" s="16">
        <f t="shared" si="4"/>
        <v>1.4027469180260311E-2</v>
      </c>
      <c r="S1079" s="16"/>
    </row>
    <row r="1080" spans="2:19" ht="15.75" customHeight="1">
      <c r="B1080" s="3" t="s">
        <v>1194</v>
      </c>
      <c r="C1080" s="3">
        <v>4069.38</v>
      </c>
      <c r="D1080" s="3">
        <v>4100.96</v>
      </c>
      <c r="E1080" s="3">
        <v>3993.03</v>
      </c>
      <c r="F1080" s="3">
        <v>4019.65</v>
      </c>
      <c r="G1080" s="3">
        <v>4019.65</v>
      </c>
      <c r="H1080" s="3">
        <v>5079360000</v>
      </c>
      <c r="I1080" s="16">
        <f t="shared" si="0"/>
        <v>7.2632622332616968E-3</v>
      </c>
      <c r="J1080" s="16">
        <f t="shared" si="1"/>
        <v>1.8303420827819477</v>
      </c>
      <c r="K1080" s="16">
        <f>JNJ!D1079</f>
        <v>7.6741333112443286E-3</v>
      </c>
      <c r="L1080" s="16">
        <f>JNJ!E1079</f>
        <v>1.9338815944335708</v>
      </c>
      <c r="M1080" s="16">
        <f>CSX!D1079</f>
        <v>1.6010159698514867E-2</v>
      </c>
      <c r="N1080" s="16">
        <f>CSX!E1079</f>
        <v>4.0345602440257462</v>
      </c>
      <c r="O1080" s="16">
        <f>'Q6'!C1092/252</f>
        <v>1.507936507936508E-4</v>
      </c>
      <c r="P1080" s="16">
        <f t="shared" si="2"/>
        <v>7.5233396604506781E-3</v>
      </c>
      <c r="Q1080" s="16">
        <f t="shared" si="3"/>
        <v>1.5859366047721216E-2</v>
      </c>
      <c r="R1080" s="16">
        <f t="shared" si="4"/>
        <v>7.1124685824680463E-3</v>
      </c>
      <c r="S1080" s="16"/>
    </row>
    <row r="1081" spans="2:19" ht="15.75" customHeight="1">
      <c r="B1081" s="3" t="s">
        <v>1195</v>
      </c>
      <c r="C1081" s="3">
        <v>4015.54</v>
      </c>
      <c r="D1081" s="3">
        <v>4053.76</v>
      </c>
      <c r="E1081" s="3">
        <v>3965.65</v>
      </c>
      <c r="F1081" s="3">
        <v>3995.32</v>
      </c>
      <c r="G1081" s="3">
        <v>3995.32</v>
      </c>
      <c r="H1081" s="3">
        <v>4472340000</v>
      </c>
      <c r="I1081" s="16">
        <f t="shared" si="0"/>
        <v>-6.0711580284131088E-3</v>
      </c>
      <c r="J1081" s="16">
        <f t="shared" si="1"/>
        <v>-1.5299318231601033</v>
      </c>
      <c r="K1081" s="16">
        <f>JNJ!D1080</f>
        <v>3.0642943112540199E-3</v>
      </c>
      <c r="L1081" s="16">
        <f>JNJ!E1080</f>
        <v>0.77220216643601303</v>
      </c>
      <c r="M1081" s="16">
        <f>CSX!D1080</f>
        <v>-2.1405952183468917E-3</v>
      </c>
      <c r="N1081" s="16">
        <f>CSX!E1080</f>
        <v>-0.53942999502341671</v>
      </c>
      <c r="O1081" s="16">
        <f>'Q6'!C1093/252</f>
        <v>1.5357142857142856E-4</v>
      </c>
      <c r="P1081" s="16">
        <f t="shared" si="2"/>
        <v>2.9107228826825912E-3</v>
      </c>
      <c r="Q1081" s="16">
        <f t="shared" si="3"/>
        <v>-2.2941666469183204E-3</v>
      </c>
      <c r="R1081" s="16">
        <f t="shared" si="4"/>
        <v>-6.224729456984537E-3</v>
      </c>
      <c r="S1081" s="16"/>
    </row>
    <row r="1082" spans="2:19" ht="15.75" customHeight="1">
      <c r="B1082" s="3" t="s">
        <v>1196</v>
      </c>
      <c r="C1082" s="3">
        <v>3958.37</v>
      </c>
      <c r="D1082" s="3">
        <v>3958.37</v>
      </c>
      <c r="E1082" s="3">
        <v>3879.45</v>
      </c>
      <c r="F1082" s="3">
        <v>3895.75</v>
      </c>
      <c r="G1082" s="3">
        <v>3895.75</v>
      </c>
      <c r="H1082" s="3">
        <v>4493900000</v>
      </c>
      <c r="I1082" s="16">
        <f t="shared" si="0"/>
        <v>-2.5237460791963953E-2</v>
      </c>
      <c r="J1082" s="16">
        <f t="shared" si="1"/>
        <v>-6.3598401195749164</v>
      </c>
      <c r="K1082" s="16">
        <f>JNJ!D1081</f>
        <v>-1.2708224949882751E-2</v>
      </c>
      <c r="L1082" s="16">
        <f>JNJ!E1081</f>
        <v>-3.2024726873704532</v>
      </c>
      <c r="M1082" s="16">
        <f>CSX!D1081</f>
        <v>-2.7934616146800359E-2</v>
      </c>
      <c r="N1082" s="16">
        <f>CSX!E1081</f>
        <v>-7.0395232689936904</v>
      </c>
      <c r="O1082" s="16">
        <f>'Q6'!C1094/252</f>
        <v>1.5317460317460315E-4</v>
      </c>
      <c r="P1082" s="16">
        <f t="shared" si="2"/>
        <v>-1.2861399553057354E-2</v>
      </c>
      <c r="Q1082" s="16">
        <f t="shared" si="3"/>
        <v>-2.8087790749974962E-2</v>
      </c>
      <c r="R1082" s="16">
        <f t="shared" si="4"/>
        <v>-2.5390635395138555E-2</v>
      </c>
      <c r="S1082" s="16"/>
    </row>
    <row r="1083" spans="2:19" ht="15.75" customHeight="1">
      <c r="B1083" s="3" t="s">
        <v>1197</v>
      </c>
      <c r="C1083" s="3">
        <v>3890.91</v>
      </c>
      <c r="D1083" s="3">
        <v>3890.91</v>
      </c>
      <c r="E1083" s="3">
        <v>3827.91</v>
      </c>
      <c r="F1083" s="3">
        <v>3852.36</v>
      </c>
      <c r="G1083" s="3">
        <v>3852.36</v>
      </c>
      <c r="H1083" s="3">
        <v>7493660000</v>
      </c>
      <c r="I1083" s="16">
        <f t="shared" si="0"/>
        <v>-1.1200267830704025E-2</v>
      </c>
      <c r="J1083" s="16">
        <f t="shared" si="1"/>
        <v>-2.8224674933374141</v>
      </c>
      <c r="K1083" s="16">
        <f>JNJ!D1082</f>
        <v>-1.0307144341865948E-2</v>
      </c>
      <c r="L1083" s="16">
        <f>JNJ!E1082</f>
        <v>-2.5974003741502187</v>
      </c>
      <c r="M1083" s="16">
        <f>CSX!D1082</f>
        <v>-3.784343510191448E-3</v>
      </c>
      <c r="N1083" s="16">
        <f>CSX!E1082</f>
        <v>-0.95365456456824493</v>
      </c>
      <c r="O1083" s="16">
        <f>'Q6'!C1095/252</f>
        <v>1.603174603174603E-4</v>
      </c>
      <c r="P1083" s="16">
        <f t="shared" si="2"/>
        <v>-1.0467461802183407E-2</v>
      </c>
      <c r="Q1083" s="16">
        <f t="shared" si="3"/>
        <v>-3.9446609705089085E-3</v>
      </c>
      <c r="R1083" s="16">
        <f t="shared" si="4"/>
        <v>-1.1360585291021484E-2</v>
      </c>
      <c r="S1083" s="16"/>
    </row>
    <row r="1084" spans="2:19" ht="15.75" customHeight="1">
      <c r="B1084" s="3" t="s">
        <v>1198</v>
      </c>
      <c r="C1084" s="3">
        <v>3853.79</v>
      </c>
      <c r="D1084" s="3">
        <v>3854.86</v>
      </c>
      <c r="E1084" s="3">
        <v>3800.04</v>
      </c>
      <c r="F1084" s="3">
        <v>3817.66</v>
      </c>
      <c r="G1084" s="3">
        <v>3817.66</v>
      </c>
      <c r="H1084" s="3">
        <v>3969610000</v>
      </c>
      <c r="I1084" s="16">
        <f t="shared" si="0"/>
        <v>-9.0482780342915972E-3</v>
      </c>
      <c r="J1084" s="16">
        <f t="shared" si="1"/>
        <v>-2.2801660646414823</v>
      </c>
      <c r="K1084" s="16">
        <f>JNJ!D1083</f>
        <v>-1.0821706374417263E-3</v>
      </c>
      <c r="L1084" s="16">
        <f>JNJ!E1083</f>
        <v>-0.272707000635315</v>
      </c>
      <c r="M1084" s="16">
        <f>CSX!D1083</f>
        <v>-1.4961208590674064E-2</v>
      </c>
      <c r="N1084" s="16">
        <f>CSX!E1083</f>
        <v>-3.770224564849864</v>
      </c>
      <c r="O1084" s="16">
        <f>'Q6'!C1096/252</f>
        <v>1.6349206349206349E-4</v>
      </c>
      <c r="P1084" s="16">
        <f t="shared" si="2"/>
        <v>-1.2456627009337898E-3</v>
      </c>
      <c r="Q1084" s="16">
        <f t="shared" si="3"/>
        <v>-1.5124700654166127E-2</v>
      </c>
      <c r="R1084" s="16">
        <f t="shared" si="4"/>
        <v>-9.2117700977836607E-3</v>
      </c>
      <c r="S1084" s="16"/>
    </row>
    <row r="1085" spans="2:19" ht="15.75" customHeight="1">
      <c r="B1085" s="3" t="s">
        <v>1199</v>
      </c>
      <c r="C1085" s="3">
        <v>3810.47</v>
      </c>
      <c r="D1085" s="3">
        <v>3838.24</v>
      </c>
      <c r="E1085" s="3">
        <v>3795.62</v>
      </c>
      <c r="F1085" s="3">
        <v>3821.62</v>
      </c>
      <c r="G1085" s="3">
        <v>3821.62</v>
      </c>
      <c r="H1085" s="3">
        <v>3985370000</v>
      </c>
      <c r="I1085" s="16">
        <f t="shared" si="0"/>
        <v>1.036747011419641E-3</v>
      </c>
      <c r="J1085" s="16">
        <f t="shared" si="1"/>
        <v>0.26126024687774951</v>
      </c>
      <c r="K1085" s="16">
        <f>JNJ!D1084</f>
        <v>1.0821706374415936E-3</v>
      </c>
      <c r="L1085" s="16">
        <f>JNJ!E1084</f>
        <v>0.27270700063528158</v>
      </c>
      <c r="M1085" s="16">
        <f>CSX!D1084</f>
        <v>-1.4537516455862629E-2</v>
      </c>
      <c r="N1085" s="16">
        <f>CSX!E1084</f>
        <v>-3.6634541468773825</v>
      </c>
      <c r="O1085" s="16">
        <f>'Q6'!C1097/252</f>
        <v>1.6547619047619047E-4</v>
      </c>
      <c r="P1085" s="16">
        <f t="shared" si="2"/>
        <v>9.1669444696540307E-4</v>
      </c>
      <c r="Q1085" s="16">
        <f t="shared" si="3"/>
        <v>-1.4702992646338819E-2</v>
      </c>
      <c r="R1085" s="16">
        <f t="shared" si="4"/>
        <v>8.7127082094345053E-4</v>
      </c>
      <c r="S1085" s="16"/>
    </row>
    <row r="1086" spans="2:19" ht="15.75" customHeight="1">
      <c r="B1086" s="3" t="s">
        <v>1200</v>
      </c>
      <c r="C1086" s="3">
        <v>3839.49</v>
      </c>
      <c r="D1086" s="3">
        <v>3889.82</v>
      </c>
      <c r="E1086" s="3">
        <v>3839.49</v>
      </c>
      <c r="F1086" s="3">
        <v>3878.44</v>
      </c>
      <c r="G1086" s="3">
        <v>3878.44</v>
      </c>
      <c r="H1086" s="3">
        <v>3775200000</v>
      </c>
      <c r="I1086" s="16">
        <f t="shared" si="0"/>
        <v>1.4758594440961796E-2</v>
      </c>
      <c r="J1086" s="16">
        <f t="shared" si="1"/>
        <v>3.7191657991223726</v>
      </c>
      <c r="K1086" s="16">
        <f>JNJ!D1085</f>
        <v>1.1376887935619424E-2</v>
      </c>
      <c r="L1086" s="16">
        <f>JNJ!E1085</f>
        <v>2.866975759776095</v>
      </c>
      <c r="M1086" s="16">
        <f>CSX!D1085</f>
        <v>1.581955030256485E-2</v>
      </c>
      <c r="N1086" s="16">
        <f>CSX!E1085</f>
        <v>3.986526676246342</v>
      </c>
      <c r="O1086" s="16">
        <f>'Q6'!C1098/252</f>
        <v>1.6666666666666669E-4</v>
      </c>
      <c r="P1086" s="16">
        <f t="shared" si="2"/>
        <v>1.1210221268952757E-2</v>
      </c>
      <c r="Q1086" s="16">
        <f t="shared" si="3"/>
        <v>1.5652883635898184E-2</v>
      </c>
      <c r="R1086" s="16">
        <f t="shared" si="4"/>
        <v>1.4591927774295129E-2</v>
      </c>
      <c r="S1086" s="16"/>
    </row>
    <row r="1087" spans="2:19" ht="15.75" customHeight="1">
      <c r="B1087" s="3" t="s">
        <v>1201</v>
      </c>
      <c r="C1087" s="3">
        <v>3853.26</v>
      </c>
      <c r="D1087" s="3">
        <v>3853.26</v>
      </c>
      <c r="E1087" s="3">
        <v>3764.49</v>
      </c>
      <c r="F1087" s="3">
        <v>3822.39</v>
      </c>
      <c r="G1087" s="3">
        <v>3822.39</v>
      </c>
      <c r="H1087" s="3">
        <v>3956950000</v>
      </c>
      <c r="I1087" s="16">
        <f t="shared" si="0"/>
        <v>-1.4557129502374849E-2</v>
      </c>
      <c r="J1087" s="16">
        <f t="shared" si="1"/>
        <v>-3.6683966345984618</v>
      </c>
      <c r="K1087" s="16">
        <f>JNJ!D1086</f>
        <v>-3.6648861539086172E-3</v>
      </c>
      <c r="L1087" s="16">
        <f>JNJ!E1086</f>
        <v>-0.92355131078497155</v>
      </c>
      <c r="M1087" s="16">
        <f>CSX!D1086</f>
        <v>-8.039973477853039E-3</v>
      </c>
      <c r="N1087" s="16">
        <f>CSX!E1086</f>
        <v>-2.0260733164189659</v>
      </c>
      <c r="O1087" s="16">
        <f>'Q6'!C1099/252</f>
        <v>1.7063492063492061E-4</v>
      </c>
      <c r="P1087" s="16">
        <f t="shared" si="2"/>
        <v>-3.8355210745435377E-3</v>
      </c>
      <c r="Q1087" s="16">
        <f t="shared" si="3"/>
        <v>-8.2106083984879591E-3</v>
      </c>
      <c r="R1087" s="16">
        <f t="shared" si="4"/>
        <v>-1.4727764423009769E-2</v>
      </c>
      <c r="S1087" s="16"/>
    </row>
    <row r="1088" spans="2:19" ht="15.75" customHeight="1">
      <c r="B1088" s="3" t="s">
        <v>1202</v>
      </c>
      <c r="C1088" s="3">
        <v>3815.11</v>
      </c>
      <c r="D1088" s="3">
        <v>3845.8</v>
      </c>
      <c r="E1088" s="3">
        <v>3797.01</v>
      </c>
      <c r="F1088" s="3">
        <v>3844.82</v>
      </c>
      <c r="G1088" s="3">
        <v>3844.82</v>
      </c>
      <c r="H1088" s="3">
        <v>2819280000</v>
      </c>
      <c r="I1088" s="16">
        <f t="shared" si="0"/>
        <v>5.8509063889847814E-3</v>
      </c>
      <c r="J1088" s="16">
        <f t="shared" si="1"/>
        <v>1.4744284100241649</v>
      </c>
      <c r="K1088" s="16">
        <f>JNJ!D1087</f>
        <v>2.5386397155074862E-3</v>
      </c>
      <c r="L1088" s="16">
        <f>JNJ!E1087</f>
        <v>0.6397372083078865</v>
      </c>
      <c r="M1088" s="16">
        <f>CSX!D1087</f>
        <v>9.0004537400078886E-3</v>
      </c>
      <c r="N1088" s="16">
        <f>CSX!E1087</f>
        <v>2.2681143424819878</v>
      </c>
      <c r="O1088" s="16">
        <f>'Q6'!C1100/252</f>
        <v>1.7142857142857143E-4</v>
      </c>
      <c r="P1088" s="16">
        <f t="shared" si="2"/>
        <v>2.3672111440789147E-3</v>
      </c>
      <c r="Q1088" s="16">
        <f t="shared" si="3"/>
        <v>8.8290251685793179E-3</v>
      </c>
      <c r="R1088" s="16">
        <f t="shared" si="4"/>
        <v>5.6794778175562098E-3</v>
      </c>
      <c r="S1088" s="16"/>
    </row>
    <row r="1089" spans="2:19" ht="15.75" customHeight="1">
      <c r="B1089" s="3" t="s">
        <v>1203</v>
      </c>
      <c r="C1089" s="3">
        <v>3843.34</v>
      </c>
      <c r="D1089" s="3">
        <v>3846.65</v>
      </c>
      <c r="E1089" s="3">
        <v>3813.22</v>
      </c>
      <c r="F1089" s="3">
        <v>3829.25</v>
      </c>
      <c r="G1089" s="3">
        <v>3829.25</v>
      </c>
      <c r="H1089" s="3">
        <v>3030300000</v>
      </c>
      <c r="I1089" s="16">
        <f t="shared" si="0"/>
        <v>-4.0578262550561321E-3</v>
      </c>
      <c r="J1089" s="16">
        <f t="shared" si="1"/>
        <v>-1.0225722162741453</v>
      </c>
      <c r="K1089" s="16">
        <f>JNJ!D1088</f>
        <v>-2.81784397517944E-4</v>
      </c>
      <c r="L1089" s="16">
        <f>JNJ!E1088</f>
        <v>-7.1009668174521895E-2</v>
      </c>
      <c r="M1089" s="16">
        <f>CSX!D1088</f>
        <v>-3.2004681050755071E-4</v>
      </c>
      <c r="N1089" s="16">
        <f>CSX!E1088</f>
        <v>-8.0651796247902779E-2</v>
      </c>
      <c r="O1089" s="16">
        <f>'Q6'!C1101/252</f>
        <v>1.7341269841269843E-4</v>
      </c>
      <c r="P1089" s="16">
        <f t="shared" si="2"/>
        <v>-4.551970959306424E-4</v>
      </c>
      <c r="Q1089" s="16">
        <f t="shared" si="3"/>
        <v>-4.9345950892024917E-4</v>
      </c>
      <c r="R1089" s="16">
        <f t="shared" si="4"/>
        <v>-4.2312389534688308E-3</v>
      </c>
      <c r="S1089" s="16"/>
    </row>
    <row r="1090" spans="2:19" ht="15.75" customHeight="1">
      <c r="B1090" s="3" t="s">
        <v>1204</v>
      </c>
      <c r="C1090" s="3">
        <v>3829.56</v>
      </c>
      <c r="D1090" s="3">
        <v>3848.32</v>
      </c>
      <c r="E1090" s="3">
        <v>3780.78</v>
      </c>
      <c r="F1090" s="3">
        <v>3783.22</v>
      </c>
      <c r="G1090" s="3">
        <v>3783.22</v>
      </c>
      <c r="H1090" s="3">
        <v>3083520000</v>
      </c>
      <c r="I1090" s="16">
        <f t="shared" si="0"/>
        <v>-1.209346269904926E-2</v>
      </c>
      <c r="J1090" s="16">
        <f t="shared" si="1"/>
        <v>-3.0475526001604138</v>
      </c>
      <c r="K1090" s="16">
        <f>JNJ!D1089</f>
        <v>-4.3491201192708967E-3</v>
      </c>
      <c r="L1090" s="16">
        <f>JNJ!E1089</f>
        <v>-1.0959782700562659</v>
      </c>
      <c r="M1090" s="16">
        <f>CSX!D1089</f>
        <v>-1.2886860125014873E-2</v>
      </c>
      <c r="N1090" s="16">
        <f>CSX!E1089</f>
        <v>-3.2474887515037483</v>
      </c>
      <c r="O1090" s="16">
        <f>'Q6'!C1102/252</f>
        <v>1.75E-4</v>
      </c>
      <c r="P1090" s="16">
        <f t="shared" si="2"/>
        <v>-4.5241201192708965E-3</v>
      </c>
      <c r="Q1090" s="16">
        <f t="shared" si="3"/>
        <v>-1.3061860125014873E-2</v>
      </c>
      <c r="R1090" s="16">
        <f t="shared" si="4"/>
        <v>-1.226846269904926E-2</v>
      </c>
      <c r="S1090" s="16"/>
    </row>
    <row r="1091" spans="2:19" ht="15.75" customHeight="1">
      <c r="B1091" s="3" t="s">
        <v>1205</v>
      </c>
      <c r="C1091" s="3">
        <v>3805.45</v>
      </c>
      <c r="D1091" s="3">
        <v>3858.19</v>
      </c>
      <c r="E1091" s="3">
        <v>3805.45</v>
      </c>
      <c r="F1091" s="3">
        <v>3849.28</v>
      </c>
      <c r="G1091" s="3">
        <v>3849.28</v>
      </c>
      <c r="H1091" s="3">
        <v>3003680000</v>
      </c>
      <c r="I1091" s="16">
        <f t="shared" si="0"/>
        <v>1.7310618960093668E-2</v>
      </c>
      <c r="J1091" s="16">
        <f t="shared" si="1"/>
        <v>4.3622759779436047</v>
      </c>
      <c r="K1091" s="16">
        <f>JNJ!D1090</f>
        <v>5.081629001051754E-3</v>
      </c>
      <c r="L1091" s="16">
        <f>JNJ!E1090</f>
        <v>1.280570508265042</v>
      </c>
      <c r="M1091" s="16">
        <f>CSX!D1090</f>
        <v>1.2886860125014821E-2</v>
      </c>
      <c r="N1091" s="16">
        <f>CSX!E1090</f>
        <v>3.2474887515037349</v>
      </c>
      <c r="O1091" s="16">
        <f>'Q6'!C1103/252</f>
        <v>1.7539682539682538E-4</v>
      </c>
      <c r="P1091" s="16">
        <f t="shared" si="2"/>
        <v>4.9062321756549289E-3</v>
      </c>
      <c r="Q1091" s="16">
        <f t="shared" si="3"/>
        <v>1.2711463299617996E-2</v>
      </c>
      <c r="R1091" s="16">
        <f t="shared" si="4"/>
        <v>1.7135222134696843E-2</v>
      </c>
      <c r="S1091" s="16"/>
    </row>
    <row r="1092" spans="2:19" ht="15.75" customHeight="1">
      <c r="B1092" s="3" t="s">
        <v>1206</v>
      </c>
      <c r="C1092" s="3">
        <v>3829.06</v>
      </c>
      <c r="D1092" s="3">
        <v>3839.85</v>
      </c>
      <c r="E1092" s="3">
        <v>3800.34</v>
      </c>
      <c r="F1092" s="3">
        <v>3839.5</v>
      </c>
      <c r="G1092" s="3">
        <v>3839.5</v>
      </c>
      <c r="H1092" s="3">
        <v>2979870000</v>
      </c>
      <c r="I1092" s="16">
        <f t="shared" si="0"/>
        <v>-2.5439680351095257E-3</v>
      </c>
      <c r="J1092" s="16">
        <f t="shared" si="1"/>
        <v>-0.64107994484760045</v>
      </c>
      <c r="K1092" s="16">
        <f>JNJ!D1091</f>
        <v>-5.1383105314561578E-3</v>
      </c>
      <c r="L1092" s="16">
        <f>JNJ!E1091</f>
        <v>-1.2948542539269519</v>
      </c>
      <c r="M1092" s="16">
        <f>CSX!D1091</f>
        <v>-8.3575703401446884E-3</v>
      </c>
      <c r="N1092" s="16">
        <f>CSX!E1091</f>
        <v>-2.1061077257164613</v>
      </c>
      <c r="O1092" s="16">
        <f>'Q6'!C1104/252</f>
        <v>1.8134920634920636E-4</v>
      </c>
      <c r="P1092" s="16">
        <f t="shared" si="2"/>
        <v>-5.3196597378053646E-3</v>
      </c>
      <c r="Q1092" s="16">
        <f t="shared" si="3"/>
        <v>-8.5389195464938943E-3</v>
      </c>
      <c r="R1092" s="16">
        <f t="shared" si="4"/>
        <v>-2.725317241458732E-3</v>
      </c>
      <c r="S1092" s="16"/>
    </row>
    <row r="1093" spans="2:19" ht="15.75" customHeight="1">
      <c r="B1093" s="3" t="s">
        <v>1207</v>
      </c>
      <c r="C1093" s="3">
        <v>3853.29</v>
      </c>
      <c r="D1093" s="3">
        <v>3878.46</v>
      </c>
      <c r="E1093" s="3">
        <v>3794.33</v>
      </c>
      <c r="F1093" s="3">
        <v>3824.14</v>
      </c>
      <c r="G1093" s="3">
        <v>3824.14</v>
      </c>
      <c r="H1093" s="3">
        <v>3959140000</v>
      </c>
      <c r="I1093" s="16">
        <f t="shared" si="0"/>
        <v>-4.0085443908070935E-3</v>
      </c>
      <c r="J1093" s="16">
        <f t="shared" si="1"/>
        <v>-1.0101531864833875</v>
      </c>
      <c r="K1093" s="16">
        <f>JNJ!D1092</f>
        <v>8.6800749438219471E-3</v>
      </c>
      <c r="L1093" s="16">
        <f>JNJ!E1092</f>
        <v>2.1873788858431307</v>
      </c>
      <c r="M1093" s="16">
        <f>CSX!D1092</f>
        <v>-3.233131027384325E-3</v>
      </c>
      <c r="N1093" s="16">
        <f>CSX!E1092</f>
        <v>-0.81474901890084994</v>
      </c>
      <c r="O1093" s="16">
        <f>'Q6'!C1105/252</f>
        <v>1.8174603174603174E-4</v>
      </c>
      <c r="P1093" s="16">
        <f t="shared" si="2"/>
        <v>8.498328912075916E-3</v>
      </c>
      <c r="Q1093" s="16">
        <f t="shared" si="3"/>
        <v>-3.4148770591303566E-3</v>
      </c>
      <c r="R1093" s="16">
        <f t="shared" si="4"/>
        <v>-4.1902904225531255E-3</v>
      </c>
      <c r="S1093" s="16"/>
    </row>
    <row r="1094" spans="2:19" ht="15.75" customHeight="1">
      <c r="B1094" s="3" t="s">
        <v>1208</v>
      </c>
      <c r="C1094" s="3">
        <v>3840.36</v>
      </c>
      <c r="D1094" s="3">
        <v>3873.16</v>
      </c>
      <c r="E1094" s="3">
        <v>3815.77</v>
      </c>
      <c r="F1094" s="3">
        <v>3852.97</v>
      </c>
      <c r="G1094" s="3">
        <v>3852.97</v>
      </c>
      <c r="H1094" s="3">
        <v>4414080000</v>
      </c>
      <c r="I1094" s="16">
        <f t="shared" si="0"/>
        <v>7.5106740753847724E-3</v>
      </c>
      <c r="J1094" s="16">
        <f t="shared" si="1"/>
        <v>1.8926898669969627</v>
      </c>
      <c r="K1094" s="16">
        <f>JNJ!D1093</f>
        <v>1.0828453565966945E-2</v>
      </c>
      <c r="L1094" s="16">
        <f>JNJ!E1093</f>
        <v>2.7287702986236702</v>
      </c>
      <c r="M1094" s="16">
        <f>CSX!D1093</f>
        <v>1.2870306803001099E-2</v>
      </c>
      <c r="N1094" s="16">
        <f>CSX!E1093</f>
        <v>3.2433173143562772</v>
      </c>
      <c r="O1094" s="16">
        <f>'Q6'!C1106/252</f>
        <v>1.8253968253968252E-4</v>
      </c>
      <c r="P1094" s="16">
        <f t="shared" si="2"/>
        <v>1.0645913883427264E-2</v>
      </c>
      <c r="Q1094" s="16">
        <f t="shared" si="3"/>
        <v>1.2687767120461418E-2</v>
      </c>
      <c r="R1094" s="16">
        <f t="shared" si="4"/>
        <v>7.3281343928450898E-3</v>
      </c>
      <c r="S1094" s="16"/>
    </row>
    <row r="1095" spans="2:19" ht="15.75" customHeight="1">
      <c r="B1095" s="3" t="s">
        <v>1209</v>
      </c>
      <c r="C1095" s="3">
        <v>3839.74</v>
      </c>
      <c r="D1095" s="3">
        <v>3839.74</v>
      </c>
      <c r="E1095" s="3">
        <v>3802.42</v>
      </c>
      <c r="F1095" s="3">
        <v>3808.1</v>
      </c>
      <c r="G1095" s="3">
        <v>3808.1</v>
      </c>
      <c r="H1095" s="3">
        <v>3893450000</v>
      </c>
      <c r="I1095" s="16">
        <f t="shared" si="0"/>
        <v>-1.1713902384519219E-2</v>
      </c>
      <c r="J1095" s="16">
        <f t="shared" si="1"/>
        <v>-2.9519034008988432</v>
      </c>
      <c r="K1095" s="16">
        <f>JNJ!D1094</f>
        <v>-7.4109285684509319E-3</v>
      </c>
      <c r="L1095" s="16">
        <f>JNJ!E1094</f>
        <v>-1.8675539992496348</v>
      </c>
      <c r="M1095" s="16">
        <f>CSX!D1094</f>
        <v>-1.1899256361999315E-2</v>
      </c>
      <c r="N1095" s="16">
        <f>CSX!E1094</f>
        <v>-2.9986126032238274</v>
      </c>
      <c r="O1095" s="16">
        <f>'Q6'!C1107/252</f>
        <v>1.8214285714285712E-4</v>
      </c>
      <c r="P1095" s="16">
        <f t="shared" si="2"/>
        <v>-7.5930714255937892E-3</v>
      </c>
      <c r="Q1095" s="16">
        <f t="shared" si="3"/>
        <v>-1.2081399219142171E-2</v>
      </c>
      <c r="R1095" s="16">
        <f t="shared" si="4"/>
        <v>-1.1896045241662075E-2</v>
      </c>
      <c r="S1095" s="16"/>
    </row>
    <row r="1096" spans="2:19" ht="15.75" customHeight="1">
      <c r="B1096" s="3" t="s">
        <v>1210</v>
      </c>
      <c r="C1096" s="3">
        <v>3823.37</v>
      </c>
      <c r="D1096" s="3">
        <v>3906.19</v>
      </c>
      <c r="E1096" s="3">
        <v>3809.56</v>
      </c>
      <c r="F1096" s="3">
        <v>3895.08</v>
      </c>
      <c r="G1096" s="3">
        <v>3895.08</v>
      </c>
      <c r="H1096" s="3">
        <v>3923560000</v>
      </c>
      <c r="I1096" s="16">
        <f t="shared" si="0"/>
        <v>2.2583841176026541E-2</v>
      </c>
      <c r="J1096" s="16">
        <f t="shared" si="1"/>
        <v>5.6911279763586879</v>
      </c>
      <c r="K1096" s="16">
        <f>JNJ!D1095</f>
        <v>8.0769064814664691E-3</v>
      </c>
      <c r="L1096" s="16">
        <f>JNJ!E1095</f>
        <v>2.0353804333295504</v>
      </c>
      <c r="M1096" s="16">
        <f>CSX!D1095</f>
        <v>4.0886776616295813E-2</v>
      </c>
      <c r="N1096" s="16">
        <f>CSX!E1095</f>
        <v>10.303467707306545</v>
      </c>
      <c r="O1096" s="16">
        <f>'Q6'!C1108/252</f>
        <v>1.8611111111111112E-4</v>
      </c>
      <c r="P1096" s="16">
        <f t="shared" si="2"/>
        <v>7.8907953703553583E-3</v>
      </c>
      <c r="Q1096" s="16">
        <f t="shared" si="3"/>
        <v>4.0700665505184704E-2</v>
      </c>
      <c r="R1096" s="16">
        <f t="shared" si="4"/>
        <v>2.2397730064915428E-2</v>
      </c>
      <c r="S1096" s="16"/>
    </row>
    <row r="1097" spans="2:19" ht="15.75" customHeight="1">
      <c r="B1097" s="3" t="s">
        <v>1211</v>
      </c>
      <c r="C1097" s="3">
        <v>3910.82</v>
      </c>
      <c r="D1097" s="3">
        <v>3950.57</v>
      </c>
      <c r="E1097" s="3">
        <v>3890.42</v>
      </c>
      <c r="F1097" s="3">
        <v>3892.09</v>
      </c>
      <c r="G1097" s="3">
        <v>3892.09</v>
      </c>
      <c r="H1097" s="3">
        <v>4311770000</v>
      </c>
      <c r="I1097" s="16">
        <f t="shared" si="0"/>
        <v>-7.6792985049440666E-4</v>
      </c>
      <c r="J1097" s="16">
        <f t="shared" si="1"/>
        <v>-0.19351832232459049</v>
      </c>
      <c r="K1097" s="16">
        <f>JNJ!D1096</f>
        <v>-2.625007053064507E-2</v>
      </c>
      <c r="L1097" s="16">
        <f>JNJ!E1096</f>
        <v>-6.6150177737225579</v>
      </c>
      <c r="M1097" s="16">
        <f>CSX!D1096</f>
        <v>-1.8651609230307541E-3</v>
      </c>
      <c r="N1097" s="16">
        <f>CSX!E1096</f>
        <v>-0.47002055260375003</v>
      </c>
      <c r="O1097" s="16">
        <f>'Q6'!C1109/252</f>
        <v>1.8611111111111112E-4</v>
      </c>
      <c r="P1097" s="16">
        <f t="shared" si="2"/>
        <v>-2.6436181641756182E-2</v>
      </c>
      <c r="Q1097" s="16">
        <f t="shared" si="3"/>
        <v>-2.0512720341418654E-3</v>
      </c>
      <c r="R1097" s="16">
        <f t="shared" si="4"/>
        <v>-9.5404096160551784E-4</v>
      </c>
      <c r="S1097" s="16"/>
    </row>
    <row r="1098" spans="2:19" ht="15.75" customHeight="1">
      <c r="B1098" s="3" t="s">
        <v>1212</v>
      </c>
      <c r="C1098" s="3">
        <v>3888.57</v>
      </c>
      <c r="D1098" s="3">
        <v>3919.83</v>
      </c>
      <c r="E1098" s="3">
        <v>3877.29</v>
      </c>
      <c r="F1098" s="3">
        <v>3919.25</v>
      </c>
      <c r="G1098" s="3">
        <v>3919.25</v>
      </c>
      <c r="H1098" s="3">
        <v>3851030000</v>
      </c>
      <c r="I1098" s="16">
        <f t="shared" si="0"/>
        <v>6.9540205524518915E-3</v>
      </c>
      <c r="J1098" s="16">
        <f t="shared" si="1"/>
        <v>1.7524131792178768</v>
      </c>
      <c r="K1098" s="16">
        <f>JNJ!D1097</f>
        <v>-2.3949041766449389E-3</v>
      </c>
      <c r="L1098" s="16">
        <f>JNJ!E1097</f>
        <v>-0.60351585251452455</v>
      </c>
      <c r="M1098" s="16">
        <f>CSX!D1097</f>
        <v>8.0571398907744122E-3</v>
      </c>
      <c r="N1098" s="16">
        <f>CSX!E1097</f>
        <v>2.030399252475152</v>
      </c>
      <c r="O1098" s="16">
        <f>'Q6'!C1110/252</f>
        <v>1.8611111111111112E-4</v>
      </c>
      <c r="P1098" s="16">
        <f t="shared" si="2"/>
        <v>-2.5810152877560502E-3</v>
      </c>
      <c r="Q1098" s="16">
        <f t="shared" si="3"/>
        <v>7.8710287796633013E-3</v>
      </c>
      <c r="R1098" s="16">
        <f t="shared" si="4"/>
        <v>6.7679094413407807E-3</v>
      </c>
      <c r="S1098" s="16"/>
    </row>
    <row r="1099" spans="2:19" ht="15.75" customHeight="1">
      <c r="B1099" s="3" t="s">
        <v>1213</v>
      </c>
      <c r="C1099" s="3">
        <v>3932.35</v>
      </c>
      <c r="D1099" s="3">
        <v>3970.07</v>
      </c>
      <c r="E1099" s="3">
        <v>3928.54</v>
      </c>
      <c r="F1099" s="3">
        <v>3969.61</v>
      </c>
      <c r="G1099" s="3">
        <v>3969.61</v>
      </c>
      <c r="H1099" s="3">
        <v>4303360000</v>
      </c>
      <c r="I1099" s="16">
        <f t="shared" si="0"/>
        <v>1.2767544131228952E-2</v>
      </c>
      <c r="J1099" s="16">
        <f t="shared" si="1"/>
        <v>3.2174211210696959</v>
      </c>
      <c r="K1099" s="16">
        <f>JNJ!D1098</f>
        <v>-1.5997951570601429E-3</v>
      </c>
      <c r="L1099" s="16">
        <f>JNJ!E1098</f>
        <v>-0.403148379579156</v>
      </c>
      <c r="M1099" s="16">
        <f>CSX!D1098</f>
        <v>1.5419991528383703E-3</v>
      </c>
      <c r="N1099" s="16">
        <f>CSX!E1098</f>
        <v>0.38858378651526931</v>
      </c>
      <c r="O1099" s="16">
        <f>'Q6'!C1111/252</f>
        <v>1.865079365079365E-4</v>
      </c>
      <c r="P1099" s="16">
        <f t="shared" si="2"/>
        <v>-1.7863030935680794E-3</v>
      </c>
      <c r="Q1099" s="16">
        <f t="shared" si="3"/>
        <v>1.3554912163304337E-3</v>
      </c>
      <c r="R1099" s="16">
        <f t="shared" si="4"/>
        <v>1.2581036194721016E-2</v>
      </c>
      <c r="S1099" s="16"/>
    </row>
    <row r="1100" spans="2:19" ht="15.75" customHeight="1">
      <c r="B1100" s="3" t="s">
        <v>1214</v>
      </c>
      <c r="C1100" s="3">
        <v>3977.57</v>
      </c>
      <c r="D1100" s="3">
        <v>3997.76</v>
      </c>
      <c r="E1100" s="3">
        <v>3937.56</v>
      </c>
      <c r="F1100" s="3">
        <v>3983.17</v>
      </c>
      <c r="G1100" s="3">
        <v>3983.17</v>
      </c>
      <c r="H1100" s="3">
        <v>4440260000</v>
      </c>
      <c r="I1100" s="16">
        <f t="shared" si="0"/>
        <v>3.4101315868827887E-3</v>
      </c>
      <c r="J1100" s="16">
        <f t="shared" si="1"/>
        <v>0.85935315989446281</v>
      </c>
      <c r="K1100" s="16">
        <f>JNJ!D1099</f>
        <v>-5.0446880776321848E-3</v>
      </c>
      <c r="L1100" s="16">
        <f>JNJ!E1099</f>
        <v>-1.2712613955633105</v>
      </c>
      <c r="M1100" s="16">
        <f>CSX!D1099</f>
        <v>1.23192072987409E-3</v>
      </c>
      <c r="N1100" s="16">
        <f>CSX!E1099</f>
        <v>0.3104440239282707</v>
      </c>
      <c r="O1100" s="16">
        <f>'Q6'!C1112/252</f>
        <v>1.8531746031746031E-4</v>
      </c>
      <c r="P1100" s="16">
        <f t="shared" si="2"/>
        <v>-5.2300055379496451E-3</v>
      </c>
      <c r="Q1100" s="16">
        <f t="shared" si="3"/>
        <v>1.0466032695566297E-3</v>
      </c>
      <c r="R1100" s="16">
        <f t="shared" si="4"/>
        <v>3.2248141265653284E-3</v>
      </c>
      <c r="S1100" s="16"/>
    </row>
    <row r="1101" spans="2:19" ht="15.75" customHeight="1">
      <c r="B1101" s="3" t="s">
        <v>1215</v>
      </c>
      <c r="C1101" s="3">
        <v>3960.6</v>
      </c>
      <c r="D1101" s="3">
        <v>4003.95</v>
      </c>
      <c r="E1101" s="3">
        <v>3947.67</v>
      </c>
      <c r="F1101" s="3">
        <v>3999.09</v>
      </c>
      <c r="G1101" s="3">
        <v>3999.09</v>
      </c>
      <c r="H1101" s="3">
        <v>3939700000</v>
      </c>
      <c r="I1101" s="16">
        <f t="shared" si="0"/>
        <v>3.988850553225138E-3</v>
      </c>
      <c r="J1101" s="16">
        <f t="shared" si="1"/>
        <v>1.0051903394127348</v>
      </c>
      <c r="K1101" s="16">
        <f>JNJ!D1100</f>
        <v>-3.2812695804664174E-3</v>
      </c>
      <c r="L1101" s="16">
        <f>JNJ!E1100</f>
        <v>-0.82687993427753714</v>
      </c>
      <c r="M1101" s="16">
        <f>CSX!D1100</f>
        <v>-2.1569283959323431E-3</v>
      </c>
      <c r="N1101" s="16">
        <f>CSX!E1100</f>
        <v>-0.54354595577495046</v>
      </c>
      <c r="O1101" s="16">
        <f>'Q6'!C1113/252</f>
        <v>1.8293650793650796E-4</v>
      </c>
      <c r="P1101" s="16">
        <f t="shared" si="2"/>
        <v>-3.4642060884029252E-3</v>
      </c>
      <c r="Q1101" s="16">
        <f t="shared" si="3"/>
        <v>-2.339864903868851E-3</v>
      </c>
      <c r="R1101" s="16">
        <f t="shared" si="4"/>
        <v>3.8059140452886301E-3</v>
      </c>
      <c r="S1101" s="16"/>
    </row>
    <row r="1102" spans="2:19" ht="15.75" customHeight="1">
      <c r="B1102" s="3" t="s">
        <v>1216</v>
      </c>
      <c r="C1102" s="3">
        <v>3999.28</v>
      </c>
      <c r="D1102" s="3">
        <v>4015.39</v>
      </c>
      <c r="E1102" s="3">
        <v>3984.57</v>
      </c>
      <c r="F1102" s="3">
        <v>3990.97</v>
      </c>
      <c r="G1102" s="3">
        <v>3990.97</v>
      </c>
      <c r="H1102" s="3">
        <v>4235560000</v>
      </c>
      <c r="I1102" s="16">
        <f t="shared" si="0"/>
        <v>-2.0325261125498277E-3</v>
      </c>
      <c r="J1102" s="16">
        <f t="shared" si="1"/>
        <v>-0.51219658036255655</v>
      </c>
      <c r="K1102" s="16">
        <f>JNJ!D1101</f>
        <v>-6.1887156744475716E-3</v>
      </c>
      <c r="L1102" s="16">
        <f>JNJ!E1101</f>
        <v>-1.5595563499607881</v>
      </c>
      <c r="M1102" s="16">
        <f>CSX!D1101</f>
        <v>5.5366656570713995E-3</v>
      </c>
      <c r="N1102" s="16">
        <f>CSX!E1101</f>
        <v>1.3952397455819927</v>
      </c>
      <c r="O1102" s="16">
        <f>'Q6'!C1114/252</f>
        <v>1.8293650793650796E-4</v>
      </c>
      <c r="P1102" s="16">
        <f t="shared" si="2"/>
        <v>-6.3716521823840794E-3</v>
      </c>
      <c r="Q1102" s="16">
        <f t="shared" si="3"/>
        <v>5.3537291491348917E-3</v>
      </c>
      <c r="R1102" s="16">
        <f t="shared" si="4"/>
        <v>-2.2154626204863356E-3</v>
      </c>
      <c r="S1102" s="16"/>
    </row>
    <row r="1103" spans="2:19" ht="15.75" customHeight="1">
      <c r="B1103" s="3" t="s">
        <v>1217</v>
      </c>
      <c r="C1103" s="3">
        <v>4002.25</v>
      </c>
      <c r="D1103" s="3">
        <v>4014.16</v>
      </c>
      <c r="E1103" s="3">
        <v>3926.59</v>
      </c>
      <c r="F1103" s="3">
        <v>3928.86</v>
      </c>
      <c r="G1103" s="3">
        <v>3928.86</v>
      </c>
      <c r="H1103" s="3">
        <v>4298710000</v>
      </c>
      <c r="I1103" s="16">
        <f t="shared" si="0"/>
        <v>-1.5685001660276407E-2</v>
      </c>
      <c r="J1103" s="16">
        <f t="shared" si="1"/>
        <v>-3.9526204183896545</v>
      </c>
      <c r="K1103" s="16">
        <f>JNJ!D1102</f>
        <v>-1.5199678648406666E-2</v>
      </c>
      <c r="L1103" s="16">
        <f>JNJ!E1102</f>
        <v>-3.83031901939848</v>
      </c>
      <c r="M1103" s="16">
        <f>CSX!D1102</f>
        <v>-1.1414499719133827E-2</v>
      </c>
      <c r="N1103" s="16">
        <f>CSX!E1102</f>
        <v>-2.8764539292217246</v>
      </c>
      <c r="O1103" s="16">
        <f>'Q6'!C1115/252</f>
        <v>1.8253968253968252E-4</v>
      </c>
      <c r="P1103" s="16">
        <f t="shared" si="2"/>
        <v>-1.5382218330946348E-2</v>
      </c>
      <c r="Q1103" s="16">
        <f t="shared" si="3"/>
        <v>-1.1597039401673509E-2</v>
      </c>
      <c r="R1103" s="16">
        <f t="shared" si="4"/>
        <v>-1.586754134281609E-2</v>
      </c>
      <c r="S1103" s="16"/>
    </row>
    <row r="1104" spans="2:19" ht="15.75" customHeight="1">
      <c r="B1104" s="3" t="s">
        <v>1218</v>
      </c>
      <c r="C1104" s="3">
        <v>3911.84</v>
      </c>
      <c r="D1104" s="3">
        <v>3922.94</v>
      </c>
      <c r="E1104" s="3">
        <v>3885.54</v>
      </c>
      <c r="F1104" s="3">
        <v>3898.85</v>
      </c>
      <c r="G1104" s="3">
        <v>3898.85</v>
      </c>
      <c r="H1104" s="3">
        <v>3991500000</v>
      </c>
      <c r="I1104" s="16">
        <f t="shared" si="0"/>
        <v>-7.6676696075208299E-3</v>
      </c>
      <c r="J1104" s="16">
        <f t="shared" si="1"/>
        <v>-1.932252741095249</v>
      </c>
      <c r="K1104" s="16">
        <f>JNJ!D1103</f>
        <v>-1.355725598732576E-3</v>
      </c>
      <c r="L1104" s="16">
        <f>JNJ!E1103</f>
        <v>-0.34164285088060914</v>
      </c>
      <c r="M1104" s="16">
        <f>CSX!D1103</f>
        <v>-2.1324101144241828E-2</v>
      </c>
      <c r="N1104" s="16">
        <f>CSX!E1103</f>
        <v>-5.373673488348941</v>
      </c>
      <c r="O1104" s="16">
        <f>'Q6'!C1116/252</f>
        <v>1.8174603174603174E-4</v>
      </c>
      <c r="P1104" s="16">
        <f t="shared" si="2"/>
        <v>-1.5374716304786078E-3</v>
      </c>
      <c r="Q1104" s="16">
        <f t="shared" si="3"/>
        <v>-2.1505847175987861E-2</v>
      </c>
      <c r="R1104" s="16">
        <f t="shared" si="4"/>
        <v>-7.8494156392668619E-3</v>
      </c>
      <c r="S1104" s="16"/>
    </row>
    <row r="1105" spans="2:19" ht="15.75" customHeight="1">
      <c r="B1105" s="3" t="s">
        <v>1219</v>
      </c>
      <c r="C1105" s="3">
        <v>3909.04</v>
      </c>
      <c r="D1105" s="3">
        <v>3972.96</v>
      </c>
      <c r="E1105" s="3">
        <v>3897.86</v>
      </c>
      <c r="F1105" s="3">
        <v>3972.61</v>
      </c>
      <c r="G1105" s="3">
        <v>3972.61</v>
      </c>
      <c r="H1105" s="3">
        <v>4013360000</v>
      </c>
      <c r="I1105" s="16">
        <f t="shared" si="0"/>
        <v>1.8741671559172491E-2</v>
      </c>
      <c r="J1105" s="16">
        <f t="shared" si="1"/>
        <v>4.7229012329114681</v>
      </c>
      <c r="K1105" s="16">
        <f>JNJ!D1104</f>
        <v>-4.6708306513118004E-3</v>
      </c>
      <c r="L1105" s="16">
        <f>JNJ!E1104</f>
        <v>-1.1770493241305737</v>
      </c>
      <c r="M1105" s="16">
        <f>CSX!D1104</f>
        <v>1.4474821484086998E-2</v>
      </c>
      <c r="N1105" s="16">
        <f>CSX!E1104</f>
        <v>3.6476550139899238</v>
      </c>
      <c r="O1105" s="16">
        <f>'Q6'!C1117/252</f>
        <v>1.8214285714285712E-4</v>
      </c>
      <c r="P1105" s="16">
        <f t="shared" si="2"/>
        <v>-4.8529735084546577E-3</v>
      </c>
      <c r="Q1105" s="16">
        <f t="shared" si="3"/>
        <v>1.4292678626944142E-2</v>
      </c>
      <c r="R1105" s="16">
        <f t="shared" si="4"/>
        <v>1.8559528702029635E-2</v>
      </c>
      <c r="S1105" s="16"/>
    </row>
    <row r="1106" spans="2:19" ht="15.75" customHeight="1">
      <c r="B1106" s="3" t="s">
        <v>1220</v>
      </c>
      <c r="C1106" s="3">
        <v>3978.14</v>
      </c>
      <c r="D1106" s="3">
        <v>4039.31</v>
      </c>
      <c r="E1106" s="3">
        <v>3971.64</v>
      </c>
      <c r="F1106" s="3">
        <v>4019.81</v>
      </c>
      <c r="G1106" s="3">
        <v>4019.81</v>
      </c>
      <c r="H1106" s="3">
        <v>3945210000</v>
      </c>
      <c r="I1106" s="16">
        <f t="shared" si="0"/>
        <v>1.1811328415709267E-2</v>
      </c>
      <c r="J1106" s="16">
        <f t="shared" si="1"/>
        <v>2.9764547607587351</v>
      </c>
      <c r="K1106" s="16">
        <f>JNJ!D1105</f>
        <v>-2.5515882045035847E-3</v>
      </c>
      <c r="L1106" s="16">
        <f>JNJ!E1105</f>
        <v>-0.64300022753490338</v>
      </c>
      <c r="M1106" s="16">
        <f>CSX!D1105</f>
        <v>1.2488122807353761E-3</v>
      </c>
      <c r="N1106" s="16">
        <f>CSX!E1105</f>
        <v>0.31470069474531476</v>
      </c>
      <c r="O1106" s="16">
        <f>'Q6'!C1118/252</f>
        <v>1.8333333333333334E-4</v>
      </c>
      <c r="P1106" s="16">
        <f t="shared" si="2"/>
        <v>-2.7349215378369182E-3</v>
      </c>
      <c r="Q1106" s="16">
        <f t="shared" si="3"/>
        <v>1.0654789474020428E-3</v>
      </c>
      <c r="R1106" s="16">
        <f t="shared" si="4"/>
        <v>1.1627995082375933E-2</v>
      </c>
      <c r="S1106" s="16"/>
    </row>
    <row r="1107" spans="2:19" ht="15.75" customHeight="1">
      <c r="B1107" s="3" t="s">
        <v>1221</v>
      </c>
      <c r="C1107" s="3">
        <v>4001.74</v>
      </c>
      <c r="D1107" s="3">
        <v>4023.92</v>
      </c>
      <c r="E1107" s="3">
        <v>3989.79</v>
      </c>
      <c r="F1107" s="3">
        <v>4016.95</v>
      </c>
      <c r="G1107" s="3">
        <v>4016.95</v>
      </c>
      <c r="H1107" s="3">
        <v>3320430000</v>
      </c>
      <c r="I1107" s="16">
        <f t="shared" si="0"/>
        <v>-7.1172963252109358E-4</v>
      </c>
      <c r="J1107" s="16">
        <f t="shared" si="1"/>
        <v>-0.17935586739531559</v>
      </c>
      <c r="K1107" s="16">
        <f>JNJ!D1106</f>
        <v>0</v>
      </c>
      <c r="L1107" s="16">
        <f>JNJ!E1106</f>
        <v>0</v>
      </c>
      <c r="M1107" s="16">
        <f>CSX!D1106</f>
        <v>-5.9458289838134363E-3</v>
      </c>
      <c r="N1107" s="16">
        <f>CSX!E1106</f>
        <v>-1.4983489039209859</v>
      </c>
      <c r="O1107" s="16">
        <f>'Q6'!C1119/252</f>
        <v>1.8293650793650796E-4</v>
      </c>
      <c r="P1107" s="16">
        <f t="shared" si="2"/>
        <v>-1.8293650793650796E-4</v>
      </c>
      <c r="Q1107" s="16">
        <f t="shared" si="3"/>
        <v>-6.1287654917499441E-3</v>
      </c>
      <c r="R1107" s="16">
        <f t="shared" si="4"/>
        <v>-8.9466614045760151E-4</v>
      </c>
      <c r="S1107" s="16"/>
    </row>
    <row r="1108" spans="2:19" ht="15.75" customHeight="1">
      <c r="B1108" s="3" t="s">
        <v>1222</v>
      </c>
      <c r="C1108" s="3">
        <v>3982.71</v>
      </c>
      <c r="D1108" s="3">
        <v>4019.55</v>
      </c>
      <c r="E1108" s="3">
        <v>3949.06</v>
      </c>
      <c r="F1108" s="3">
        <v>4016.22</v>
      </c>
      <c r="G1108" s="3">
        <v>4016.22</v>
      </c>
      <c r="H1108" s="3">
        <v>3724020000</v>
      </c>
      <c r="I1108" s="16">
        <f t="shared" si="0"/>
        <v>-1.8174643434897735E-4</v>
      </c>
      <c r="J1108" s="16">
        <f t="shared" si="1"/>
        <v>-4.5800101455942294E-2</v>
      </c>
      <c r="K1108" s="16">
        <f>JNJ!D1107</f>
        <v>7.1043748616035837E-3</v>
      </c>
      <c r="L1108" s="16">
        <f>JNJ!E1107</f>
        <v>1.7903024651241031</v>
      </c>
      <c r="M1108" s="16">
        <f>CSX!D1107</f>
        <v>-2.5752560934544647E-2</v>
      </c>
      <c r="N1108" s="16">
        <f>CSX!E1107</f>
        <v>-6.4896453555052513</v>
      </c>
      <c r="O1108" s="16">
        <f>'Q6'!C1120/252</f>
        <v>1.8293650793650796E-4</v>
      </c>
      <c r="P1108" s="16">
        <f t="shared" si="2"/>
        <v>6.9214383536670759E-3</v>
      </c>
      <c r="Q1108" s="16">
        <f t="shared" si="3"/>
        <v>-2.5935497442481154E-2</v>
      </c>
      <c r="R1108" s="16">
        <f t="shared" si="4"/>
        <v>-3.6468294228548528E-4</v>
      </c>
      <c r="S1108" s="16"/>
    </row>
    <row r="1109" spans="2:19" ht="15.75" customHeight="1">
      <c r="B1109" s="3" t="s">
        <v>1223</v>
      </c>
      <c r="C1109" s="3">
        <v>4036.08</v>
      </c>
      <c r="D1109" s="3">
        <v>4061.57</v>
      </c>
      <c r="E1109" s="3">
        <v>4013.29</v>
      </c>
      <c r="F1109" s="3">
        <v>4060.43</v>
      </c>
      <c r="G1109" s="3">
        <v>4060.43</v>
      </c>
      <c r="H1109" s="3">
        <v>3809590000</v>
      </c>
      <c r="I1109" s="16">
        <f t="shared" si="0"/>
        <v>1.0947717569977039E-2</v>
      </c>
      <c r="J1109" s="16">
        <f t="shared" si="1"/>
        <v>2.7588248276342138</v>
      </c>
      <c r="K1109" s="16">
        <f>JNJ!D1108</f>
        <v>-3.6642649601997613E-3</v>
      </c>
      <c r="L1109" s="16">
        <f>JNJ!E1108</f>
        <v>-0.92339476997033987</v>
      </c>
      <c r="M1109" s="16">
        <f>CSX!D1108</f>
        <v>-2.9413812324191362E-2</v>
      </c>
      <c r="N1109" s="16">
        <f>CSX!E1108</f>
        <v>-7.4122807056962232</v>
      </c>
      <c r="O1109" s="16">
        <f>'Q6'!C1121/252</f>
        <v>1.8333333333333334E-4</v>
      </c>
      <c r="P1109" s="16">
        <f t="shared" si="2"/>
        <v>-3.8475982935330948E-3</v>
      </c>
      <c r="Q1109" s="16">
        <f t="shared" si="3"/>
        <v>-2.9597145657524696E-2</v>
      </c>
      <c r="R1109" s="16">
        <f t="shared" si="4"/>
        <v>1.0764384236643705E-2</v>
      </c>
      <c r="S1109" s="16"/>
    </row>
    <row r="1110" spans="2:19" ht="15.75" customHeight="1">
      <c r="B1110" s="3" t="s">
        <v>1224</v>
      </c>
      <c r="C1110" s="3">
        <v>4053.72</v>
      </c>
      <c r="D1110" s="3">
        <v>4094.21</v>
      </c>
      <c r="E1110" s="3">
        <v>4048.7</v>
      </c>
      <c r="F1110" s="3">
        <v>4070.56</v>
      </c>
      <c r="G1110" s="3">
        <v>4070.56</v>
      </c>
      <c r="H1110" s="3">
        <v>3907760000</v>
      </c>
      <c r="I1110" s="16">
        <f t="shared" si="0"/>
        <v>2.4917027916841637E-3</v>
      </c>
      <c r="J1110" s="16">
        <f t="shared" si="1"/>
        <v>0.62790910350440921</v>
      </c>
      <c r="K1110" s="16">
        <f>JNJ!D1109</f>
        <v>-3.9155201071605049E-3</v>
      </c>
      <c r="L1110" s="16">
        <f>JNJ!E1109</f>
        <v>-0.98671106700444722</v>
      </c>
      <c r="M1110" s="16">
        <f>CSX!D1109</f>
        <v>-2.3244929152289521E-3</v>
      </c>
      <c r="N1110" s="16">
        <f>CSX!E1109</f>
        <v>-0.58577221463769591</v>
      </c>
      <c r="O1110" s="16">
        <f>'Q6'!C1122/252</f>
        <v>1.8412698412698412E-4</v>
      </c>
      <c r="P1110" s="16">
        <f t="shared" si="2"/>
        <v>-4.0996470912874894E-3</v>
      </c>
      <c r="Q1110" s="16">
        <f t="shared" si="3"/>
        <v>-2.5086198993559362E-3</v>
      </c>
      <c r="R1110" s="16">
        <f t="shared" si="4"/>
        <v>2.3075758075571796E-3</v>
      </c>
      <c r="S1110" s="16"/>
    </row>
    <row r="1111" spans="2:19" ht="15.75" customHeight="1">
      <c r="B1111" s="3" t="s">
        <v>1225</v>
      </c>
      <c r="C1111" s="3">
        <v>4049.27</v>
      </c>
      <c r="D1111" s="3">
        <v>4063.85</v>
      </c>
      <c r="E1111" s="3">
        <v>4015.55</v>
      </c>
      <c r="F1111" s="3">
        <v>4017.77</v>
      </c>
      <c r="G1111" s="3">
        <v>4017.77</v>
      </c>
      <c r="H1111" s="3">
        <v>3802000000</v>
      </c>
      <c r="I1111" s="16">
        <f t="shared" si="0"/>
        <v>-1.3053559781991077E-2</v>
      </c>
      <c r="J1111" s="16">
        <f t="shared" si="1"/>
        <v>-3.2894970650617514</v>
      </c>
      <c r="K1111" s="16">
        <f>JNJ!D1110</f>
        <v>-3.7735762606813744E-2</v>
      </c>
      <c r="L1111" s="16">
        <f>JNJ!E1110</f>
        <v>-9.5094121769170634</v>
      </c>
      <c r="M1111" s="16">
        <f>CSX!D1110</f>
        <v>-6.6711487587052176E-3</v>
      </c>
      <c r="N1111" s="16">
        <f>CSX!E1110</f>
        <v>-1.6811294871937148</v>
      </c>
      <c r="O1111" s="16">
        <f>'Q6'!C1123/252</f>
        <v>1.8492063492063493E-4</v>
      </c>
      <c r="P1111" s="16">
        <f t="shared" si="2"/>
        <v>-3.7920683241734379E-2</v>
      </c>
      <c r="Q1111" s="16">
        <f t="shared" si="3"/>
        <v>-6.8560693936258526E-3</v>
      </c>
      <c r="R1111" s="16">
        <f t="shared" si="4"/>
        <v>-1.3238480416911712E-2</v>
      </c>
      <c r="S1111" s="16"/>
    </row>
    <row r="1112" spans="2:19" ht="15.75" customHeight="1">
      <c r="B1112" s="3" t="s">
        <v>1226</v>
      </c>
      <c r="C1112" s="3">
        <v>4020.85</v>
      </c>
      <c r="D1112" s="3">
        <v>4077.16</v>
      </c>
      <c r="E1112" s="3">
        <v>4020.44</v>
      </c>
      <c r="F1112" s="3">
        <v>4076.6</v>
      </c>
      <c r="G1112" s="3">
        <v>4076.6</v>
      </c>
      <c r="H1112" s="3">
        <v>4679320000</v>
      </c>
      <c r="I1112" s="16">
        <f t="shared" si="0"/>
        <v>1.4536285322318165E-2</v>
      </c>
      <c r="J1112" s="16">
        <f t="shared" si="1"/>
        <v>3.6631439012241773</v>
      </c>
      <c r="K1112" s="16">
        <f>JNJ!D1111</f>
        <v>8.7271787275076222E-3</v>
      </c>
      <c r="L1112" s="16">
        <f>JNJ!E1111</f>
        <v>2.1992490393319208</v>
      </c>
      <c r="M1112" s="16">
        <f>CSX!D1111</f>
        <v>3.4213959514137929E-2</v>
      </c>
      <c r="N1112" s="16">
        <f>CSX!E1111</f>
        <v>8.6219177975627588</v>
      </c>
      <c r="O1112" s="16">
        <f>'Q6'!C1124/252</f>
        <v>1.8492063492063493E-4</v>
      </c>
      <c r="P1112" s="16">
        <f t="shared" si="2"/>
        <v>8.5422580925869872E-3</v>
      </c>
      <c r="Q1112" s="16">
        <f t="shared" si="3"/>
        <v>3.4029038879217294E-2</v>
      </c>
      <c r="R1112" s="16">
        <f t="shared" si="4"/>
        <v>1.435136468739753E-2</v>
      </c>
      <c r="S1112" s="16"/>
    </row>
    <row r="1113" spans="2:19" ht="15.75" customHeight="1">
      <c r="B1113" s="3" t="s">
        <v>1227</v>
      </c>
      <c r="C1113" s="3">
        <v>4070.07</v>
      </c>
      <c r="D1113" s="3">
        <v>4148.95</v>
      </c>
      <c r="E1113" s="3">
        <v>4037.2</v>
      </c>
      <c r="F1113" s="3">
        <v>4119.21</v>
      </c>
      <c r="G1113" s="3">
        <v>4119.21</v>
      </c>
      <c r="H1113" s="3">
        <v>4856930000</v>
      </c>
      <c r="I1113" s="16">
        <f t="shared" si="0"/>
        <v>1.0398089735210484E-2</v>
      </c>
      <c r="J1113" s="16">
        <f t="shared" si="1"/>
        <v>2.6203186132730418</v>
      </c>
      <c r="K1113" s="16">
        <f>JNJ!D1112</f>
        <v>9.136951414696037E-3</v>
      </c>
      <c r="L1113" s="16">
        <f>JNJ!E1112</f>
        <v>2.3025117565034012</v>
      </c>
      <c r="M1113" s="16">
        <f>CSX!D1112</f>
        <v>2.14373231776432E-2</v>
      </c>
      <c r="N1113" s="16">
        <f>CSX!E1112</f>
        <v>5.4022054407660862</v>
      </c>
      <c r="O1113" s="16">
        <f>'Q6'!C1125/252</f>
        <v>1.8492063492063493E-4</v>
      </c>
      <c r="P1113" s="16">
        <f t="shared" si="2"/>
        <v>8.9520307797754019E-3</v>
      </c>
      <c r="Q1113" s="16">
        <f t="shared" si="3"/>
        <v>2.1252402542722565E-2</v>
      </c>
      <c r="R1113" s="16">
        <f t="shared" si="4"/>
        <v>1.0213169100289849E-2</v>
      </c>
      <c r="S1113" s="16"/>
    </row>
    <row r="1114" spans="2:19" ht="15.75" customHeight="1">
      <c r="B1114" s="3" t="s">
        <v>1228</v>
      </c>
      <c r="C1114" s="3">
        <v>4158.68</v>
      </c>
      <c r="D1114" s="3">
        <v>4195.4399999999996</v>
      </c>
      <c r="E1114" s="3">
        <v>4141.88</v>
      </c>
      <c r="F1114" s="3">
        <v>4179.76</v>
      </c>
      <c r="G1114" s="3">
        <v>4179.76</v>
      </c>
      <c r="H1114" s="3">
        <v>5624360000</v>
      </c>
      <c r="I1114" s="16">
        <f t="shared" si="0"/>
        <v>1.4592431217642185E-2</v>
      </c>
      <c r="J1114" s="16">
        <f t="shared" si="1"/>
        <v>3.6772926668458306</v>
      </c>
      <c r="K1114" s="16">
        <f>JNJ!D1113</f>
        <v>3.7523070456277701E-3</v>
      </c>
      <c r="L1114" s="16">
        <f>JNJ!E1113</f>
        <v>0.9455813754981981</v>
      </c>
      <c r="M1114" s="16">
        <f>CSX!D1113</f>
        <v>3.2697939250648088E-2</v>
      </c>
      <c r="N1114" s="16">
        <f>CSX!E1113</f>
        <v>8.239880691163318</v>
      </c>
      <c r="O1114" s="16">
        <f>'Q6'!C1126/252</f>
        <v>1.8373015873015874E-4</v>
      </c>
      <c r="P1114" s="16">
        <f t="shared" si="2"/>
        <v>3.5685768868976113E-3</v>
      </c>
      <c r="Q1114" s="16">
        <f t="shared" si="3"/>
        <v>3.2514209091917927E-2</v>
      </c>
      <c r="R1114" s="16">
        <f t="shared" si="4"/>
        <v>1.4408701058912026E-2</v>
      </c>
      <c r="S1114" s="16"/>
    </row>
    <row r="1115" spans="2:19" ht="15.75" customHeight="1">
      <c r="B1115" s="3" t="s">
        <v>1229</v>
      </c>
      <c r="C1115" s="3">
        <v>4136.6899999999996</v>
      </c>
      <c r="D1115" s="3">
        <v>4182.3599999999997</v>
      </c>
      <c r="E1115" s="3">
        <v>4123.3599999999997</v>
      </c>
      <c r="F1115" s="3">
        <v>4136.4799999999996</v>
      </c>
      <c r="G1115" s="3">
        <v>4136.4799999999996</v>
      </c>
      <c r="H1115" s="3">
        <v>4694510000</v>
      </c>
      <c r="I1115" s="16">
        <f t="shared" si="0"/>
        <v>-1.0408643989373002E-2</v>
      </c>
      <c r="J1115" s="16">
        <f t="shared" si="1"/>
        <v>-2.6229782853219965</v>
      </c>
      <c r="K1115" s="16">
        <f>JNJ!D1114</f>
        <v>-5.633803415281473E-3</v>
      </c>
      <c r="L1115" s="16">
        <f>JNJ!E1114</f>
        <v>-1.4197184606509312</v>
      </c>
      <c r="M1115" s="16">
        <f>CSX!D1114</f>
        <v>-1.1400492027410529E-2</v>
      </c>
      <c r="N1115" s="16">
        <f>CSX!E1114</f>
        <v>-2.8729239909074531</v>
      </c>
      <c r="O1115" s="16">
        <f>'Q6'!C1127/252</f>
        <v>1.8412698412698412E-4</v>
      </c>
      <c r="P1115" s="16">
        <f t="shared" si="2"/>
        <v>-5.8179303994084575E-3</v>
      </c>
      <c r="Q1115" s="16">
        <f t="shared" si="3"/>
        <v>-1.1584619011537513E-2</v>
      </c>
      <c r="R1115" s="16">
        <f t="shared" si="4"/>
        <v>-1.0592770973499987E-2</v>
      </c>
      <c r="S1115" s="16"/>
    </row>
    <row r="1116" spans="2:19" ht="15.75" customHeight="1">
      <c r="B1116" s="3" t="s">
        <v>1230</v>
      </c>
      <c r="C1116" s="3">
        <v>4119.57</v>
      </c>
      <c r="D1116" s="3">
        <v>4124.63</v>
      </c>
      <c r="E1116" s="3">
        <v>4093.38</v>
      </c>
      <c r="F1116" s="3">
        <v>4111.08</v>
      </c>
      <c r="G1116" s="3">
        <v>4111.08</v>
      </c>
      <c r="H1116" s="3">
        <v>4114240000</v>
      </c>
      <c r="I1116" s="16">
        <f t="shared" si="0"/>
        <v>-6.1594169191690872E-3</v>
      </c>
      <c r="J1116" s="16">
        <f t="shared" si="1"/>
        <v>-1.5521730636306099</v>
      </c>
      <c r="K1116" s="16">
        <f>JNJ!D1115</f>
        <v>-7.6224915848504609E-3</v>
      </c>
      <c r="L1116" s="16">
        <f>JNJ!E1115</f>
        <v>-1.9208678793823162</v>
      </c>
      <c r="M1116" s="16">
        <f>CSX!D1115</f>
        <v>-6.8408859985353348E-3</v>
      </c>
      <c r="N1116" s="16">
        <f>CSX!E1115</f>
        <v>-1.7239032716309044</v>
      </c>
      <c r="O1116" s="16">
        <f>'Q6'!C1128/252</f>
        <v>1.8492063492063493E-4</v>
      </c>
      <c r="P1116" s="16">
        <f t="shared" si="2"/>
        <v>-7.807412219771096E-3</v>
      </c>
      <c r="Q1116" s="16">
        <f t="shared" si="3"/>
        <v>-7.0258066334559699E-3</v>
      </c>
      <c r="R1116" s="16">
        <f t="shared" si="4"/>
        <v>-6.3443375540897223E-3</v>
      </c>
      <c r="S1116" s="16"/>
    </row>
    <row r="1117" spans="2:19" ht="15.75" customHeight="1">
      <c r="B1117" s="3" t="s">
        <v>1231</v>
      </c>
      <c r="C1117" s="3">
        <v>4105.3500000000004</v>
      </c>
      <c r="D1117" s="3">
        <v>4176.54</v>
      </c>
      <c r="E1117" s="3">
        <v>4088.39</v>
      </c>
      <c r="F1117" s="3">
        <v>4164</v>
      </c>
      <c r="G1117" s="3">
        <v>4164</v>
      </c>
      <c r="H1117" s="3">
        <v>4355860000</v>
      </c>
      <c r="I1117" s="16">
        <f t="shared" si="0"/>
        <v>1.2790383040919152E-2</v>
      </c>
      <c r="J1117" s="16">
        <f t="shared" si="1"/>
        <v>3.2231765263116263</v>
      </c>
      <c r="K1117" s="16">
        <f>JNJ!D1116</f>
        <v>2.4467263133112754E-4</v>
      </c>
      <c r="L1117" s="16">
        <f>JNJ!E1116</f>
        <v>6.1657503095444141E-2</v>
      </c>
      <c r="M1117" s="16">
        <f>CSX!D1116</f>
        <v>7.4604248838473627E-3</v>
      </c>
      <c r="N1117" s="16">
        <f>CSX!E1116</f>
        <v>1.8800270707295355</v>
      </c>
      <c r="O1117" s="16">
        <f>'Q6'!C1129/252</f>
        <v>1.8412698412698412E-4</v>
      </c>
      <c r="P1117" s="16">
        <f t="shared" si="2"/>
        <v>6.0545647204143425E-5</v>
      </c>
      <c r="Q1117" s="16">
        <f t="shared" si="3"/>
        <v>7.2762978997203782E-3</v>
      </c>
      <c r="R1117" s="16">
        <f t="shared" si="4"/>
        <v>1.2606256056792168E-2</v>
      </c>
      <c r="S1117" s="16"/>
    </row>
    <row r="1118" spans="2:19" ht="15.75" customHeight="1">
      <c r="B1118" s="3" t="s">
        <v>1232</v>
      </c>
      <c r="C1118" s="3">
        <v>4153.47</v>
      </c>
      <c r="D1118" s="3">
        <v>4156.8500000000004</v>
      </c>
      <c r="E1118" s="3">
        <v>4111.67</v>
      </c>
      <c r="F1118" s="3">
        <v>4117.8599999999997</v>
      </c>
      <c r="G1118" s="3">
        <v>4117.8599999999997</v>
      </c>
      <c r="H1118" s="3">
        <v>4029820000</v>
      </c>
      <c r="I1118" s="16">
        <f t="shared" si="0"/>
        <v>-1.1142539811002886E-2</v>
      </c>
      <c r="J1118" s="16">
        <f t="shared" si="1"/>
        <v>-2.8079200323727274</v>
      </c>
      <c r="K1118" s="16">
        <f>JNJ!D1117</f>
        <v>1.2843497646366387E-3</v>
      </c>
      <c r="L1118" s="16">
        <f>JNJ!E1117</f>
        <v>0.32365614068843296</v>
      </c>
      <c r="M1118" s="16">
        <f>CSX!D1117</f>
        <v>-1.0585352949261643E-2</v>
      </c>
      <c r="N1118" s="16">
        <f>CSX!E1117</f>
        <v>-2.6675089432139338</v>
      </c>
      <c r="O1118" s="16">
        <f>'Q6'!C1130/252</f>
        <v>1.8373015873015874E-4</v>
      </c>
      <c r="P1118" s="16">
        <f t="shared" si="2"/>
        <v>1.1006196059064799E-3</v>
      </c>
      <c r="Q1118" s="16">
        <f t="shared" si="3"/>
        <v>-1.0769083107991802E-2</v>
      </c>
      <c r="R1118" s="16">
        <f t="shared" si="4"/>
        <v>-1.1326269969733046E-2</v>
      </c>
      <c r="S1118" s="16"/>
    </row>
    <row r="1119" spans="2:19" ht="15.75" customHeight="1">
      <c r="B1119" s="3" t="s">
        <v>1233</v>
      </c>
      <c r="C1119" s="3">
        <v>4144.25</v>
      </c>
      <c r="D1119" s="3">
        <v>4156.2299999999996</v>
      </c>
      <c r="E1119" s="3">
        <v>4069.67</v>
      </c>
      <c r="F1119" s="3">
        <v>4081.5</v>
      </c>
      <c r="G1119" s="3">
        <v>4081.5</v>
      </c>
      <c r="H1119" s="3">
        <v>4270200000</v>
      </c>
      <c r="I1119" s="16">
        <f t="shared" si="0"/>
        <v>-8.869043032445954E-3</v>
      </c>
      <c r="J1119" s="16">
        <f t="shared" si="1"/>
        <v>-2.2349988441763804</v>
      </c>
      <c r="K1119" s="16">
        <f>JNJ!D1118</f>
        <v>-1.3599924449622556E-2</v>
      </c>
      <c r="L1119" s="16">
        <f>JNJ!E1118</f>
        <v>-3.427180961304884</v>
      </c>
      <c r="M1119" s="16">
        <f>CSX!D1118</f>
        <v>-2.6000255975214777E-2</v>
      </c>
      <c r="N1119" s="16">
        <f>CSX!E1118</f>
        <v>-6.5520645057541236</v>
      </c>
      <c r="O1119" s="16">
        <f>'Q6'!C1131/252</f>
        <v>1.8333333333333334E-4</v>
      </c>
      <c r="P1119" s="16">
        <f t="shared" si="2"/>
        <v>-1.378325778295589E-2</v>
      </c>
      <c r="Q1119" s="16">
        <f t="shared" si="3"/>
        <v>-2.6183589308548111E-2</v>
      </c>
      <c r="R1119" s="16">
        <f t="shared" si="4"/>
        <v>-9.0523763657792879E-3</v>
      </c>
      <c r="S1119" s="16"/>
    </row>
    <row r="1120" spans="2:19" ht="15.75" customHeight="1">
      <c r="B1120" s="3" t="s">
        <v>1234</v>
      </c>
      <c r="C1120" s="3">
        <v>4068.92</v>
      </c>
      <c r="D1120" s="3">
        <v>4094.36</v>
      </c>
      <c r="E1120" s="3">
        <v>4060.79</v>
      </c>
      <c r="F1120" s="3">
        <v>4090.46</v>
      </c>
      <c r="G1120" s="3">
        <v>4090.46</v>
      </c>
      <c r="H1120" s="3">
        <v>3891520000</v>
      </c>
      <c r="I1120" s="16">
        <f t="shared" si="0"/>
        <v>2.1928652588764841E-3</v>
      </c>
      <c r="J1120" s="16">
        <f t="shared" si="1"/>
        <v>0.55260204523687395</v>
      </c>
      <c r="K1120" s="16">
        <f>JNJ!D1119</f>
        <v>4.636231377926822E-3</v>
      </c>
      <c r="L1120" s="16">
        <f>JNJ!E1119</f>
        <v>1.168330307237559</v>
      </c>
      <c r="M1120" s="16">
        <f>CSX!D1119</f>
        <v>1.4035351265551719E-2</v>
      </c>
      <c r="N1120" s="16">
        <f>CSX!E1119</f>
        <v>3.5369085189190335</v>
      </c>
      <c r="O1120" s="16">
        <f>'Q6'!C1132/252</f>
        <v>1.8492063492063493E-4</v>
      </c>
      <c r="P1120" s="16">
        <f t="shared" si="2"/>
        <v>4.4513107430061869E-3</v>
      </c>
      <c r="Q1120" s="16">
        <f t="shared" si="3"/>
        <v>1.3850430630631084E-2</v>
      </c>
      <c r="R1120" s="16">
        <f t="shared" si="4"/>
        <v>2.007944623955849E-3</v>
      </c>
      <c r="S1120" s="16"/>
    </row>
    <row r="1121" spans="2:19" ht="15.75" customHeight="1">
      <c r="B1121" s="3" t="s">
        <v>1235</v>
      </c>
      <c r="C1121" s="3">
        <v>4096.62</v>
      </c>
      <c r="D1121" s="3">
        <v>4138.8999999999996</v>
      </c>
      <c r="E1121" s="3">
        <v>4092.67</v>
      </c>
      <c r="F1121" s="3">
        <v>4137.29</v>
      </c>
      <c r="G1121" s="3">
        <v>4137.29</v>
      </c>
      <c r="H1121" s="3">
        <v>3448620000</v>
      </c>
      <c r="I1121" s="16">
        <f t="shared" si="0"/>
        <v>1.1383550959928976E-2</v>
      </c>
      <c r="J1121" s="16">
        <f t="shared" si="1"/>
        <v>2.8686548419021021</v>
      </c>
      <c r="K1121" s="16">
        <f>JNJ!D1120</f>
        <v>3.6935269148536476E-3</v>
      </c>
      <c r="L1121" s="16">
        <f>JNJ!E1120</f>
        <v>0.93076878254311923</v>
      </c>
      <c r="M1121" s="16">
        <f>CSX!D1120</f>
        <v>1.8987086920739464E-3</v>
      </c>
      <c r="N1121" s="16">
        <f>CSX!E1120</f>
        <v>0.47847459040263446</v>
      </c>
      <c r="O1121" s="16">
        <f>'Q6'!C1133/252</f>
        <v>1.8571428571428569E-4</v>
      </c>
      <c r="P1121" s="16">
        <f t="shared" si="2"/>
        <v>3.507812629139362E-3</v>
      </c>
      <c r="Q1121" s="16">
        <f t="shared" si="3"/>
        <v>1.7129944063596606E-3</v>
      </c>
      <c r="R1121" s="16">
        <f t="shared" si="4"/>
        <v>1.119783667421469E-2</v>
      </c>
      <c r="S1121" s="16"/>
    </row>
    <row r="1122" spans="2:19" ht="15.75" customHeight="1">
      <c r="B1122" s="3" t="s">
        <v>1236</v>
      </c>
      <c r="C1122" s="3">
        <v>4126.7</v>
      </c>
      <c r="D1122" s="3">
        <v>4159.7700000000004</v>
      </c>
      <c r="E1122" s="3">
        <v>4095.01</v>
      </c>
      <c r="F1122" s="3">
        <v>4136.13</v>
      </c>
      <c r="G1122" s="3">
        <v>4136.13</v>
      </c>
      <c r="H1122" s="3">
        <v>3929200000</v>
      </c>
      <c r="I1122" s="16">
        <f t="shared" si="0"/>
        <v>-2.8041608128225108E-4</v>
      </c>
      <c r="J1122" s="16">
        <f t="shared" si="1"/>
        <v>-7.0664852483127275E-2</v>
      </c>
      <c r="K1122" s="16">
        <f>JNJ!D1121</f>
        <v>-4.372271976678754E-3</v>
      </c>
      <c r="L1122" s="16">
        <f>JNJ!E1121</f>
        <v>-1.1018125381230459</v>
      </c>
      <c r="M1122" s="16">
        <f>CSX!D1121</f>
        <v>-6.0250512064124106E-3</v>
      </c>
      <c r="N1122" s="16">
        <f>CSX!E1121</f>
        <v>-1.5183129040159276</v>
      </c>
      <c r="O1122" s="16">
        <f>'Q6'!C1134/252</f>
        <v>1.8531746031746031E-4</v>
      </c>
      <c r="P1122" s="16">
        <f t="shared" si="2"/>
        <v>-4.5575894369962143E-3</v>
      </c>
      <c r="Q1122" s="16">
        <f t="shared" si="3"/>
        <v>-6.2103686667298709E-3</v>
      </c>
      <c r="R1122" s="16">
        <f t="shared" si="4"/>
        <v>-4.6573354159971139E-4</v>
      </c>
      <c r="S1122" s="16"/>
    </row>
    <row r="1123" spans="2:19" ht="15.75" customHeight="1">
      <c r="B1123" s="3" t="s">
        <v>1237</v>
      </c>
      <c r="C1123" s="3">
        <v>4119.5</v>
      </c>
      <c r="D1123" s="3">
        <v>4148.1099999999997</v>
      </c>
      <c r="E1123" s="3">
        <v>4103.9799999999996</v>
      </c>
      <c r="F1123" s="3">
        <v>4147.6000000000004</v>
      </c>
      <c r="G1123" s="3">
        <v>4147.6000000000004</v>
      </c>
      <c r="H1123" s="3">
        <v>4075980000</v>
      </c>
      <c r="I1123" s="16">
        <f t="shared" si="0"/>
        <v>2.7692856551893739E-3</v>
      </c>
      <c r="J1123" s="16">
        <f t="shared" si="1"/>
        <v>0.69785998510772218</v>
      </c>
      <c r="K1123" s="16">
        <f>JNJ!D1122</f>
        <v>-1.6614513629310632E-2</v>
      </c>
      <c r="L1123" s="16">
        <f>JNJ!E1122</f>
        <v>-4.1868574345862797</v>
      </c>
      <c r="M1123" s="16">
        <f>CSX!D1122</f>
        <v>7.2889209572601261E-3</v>
      </c>
      <c r="N1123" s="16">
        <f>CSX!E1122</f>
        <v>1.8368080812295517</v>
      </c>
      <c r="O1123" s="16">
        <f>'Q6'!C1135/252</f>
        <v>1.8452380952380955E-4</v>
      </c>
      <c r="P1123" s="16">
        <f t="shared" si="2"/>
        <v>-1.679903743883444E-2</v>
      </c>
      <c r="Q1123" s="16">
        <f t="shared" si="3"/>
        <v>7.1043971477363164E-3</v>
      </c>
      <c r="R1123" s="16">
        <f t="shared" si="4"/>
        <v>2.5847618456655641E-3</v>
      </c>
      <c r="S1123" s="16"/>
    </row>
    <row r="1124" spans="2:19" ht="15.75" customHeight="1">
      <c r="B1124" s="3" t="s">
        <v>1238</v>
      </c>
      <c r="C1124" s="3">
        <v>4114.75</v>
      </c>
      <c r="D1124" s="3">
        <v>4136.54</v>
      </c>
      <c r="E1124" s="3">
        <v>4089.49</v>
      </c>
      <c r="F1124" s="3">
        <v>4090.41</v>
      </c>
      <c r="G1124" s="3">
        <v>4090.41</v>
      </c>
      <c r="H1124" s="3">
        <v>4143660000</v>
      </c>
      <c r="I1124" s="16">
        <f t="shared" si="0"/>
        <v>-1.3884644172642286E-2</v>
      </c>
      <c r="J1124" s="16">
        <f t="shared" si="1"/>
        <v>-3.4989303315058562</v>
      </c>
      <c r="K1124" s="16">
        <f>JNJ!D1123</f>
        <v>-7.1156520374995348E-3</v>
      </c>
      <c r="L1124" s="16">
        <f>JNJ!E1123</f>
        <v>-1.7931443134498828</v>
      </c>
      <c r="M1124" s="16">
        <f>CSX!D1123</f>
        <v>-1.7840561952168852E-2</v>
      </c>
      <c r="N1124" s="16">
        <f>CSX!E1123</f>
        <v>-4.4958216119465506</v>
      </c>
      <c r="O1124" s="16">
        <f>'Q6'!C1136/252</f>
        <v>1.8531746031746031E-4</v>
      </c>
      <c r="P1124" s="16">
        <f t="shared" si="2"/>
        <v>-7.3009694978169951E-3</v>
      </c>
      <c r="Q1124" s="16">
        <f t="shared" si="3"/>
        <v>-1.8025879412486311E-2</v>
      </c>
      <c r="R1124" s="16">
        <f t="shared" si="4"/>
        <v>-1.4069961632959746E-2</v>
      </c>
      <c r="S1124" s="16"/>
    </row>
    <row r="1125" spans="2:19" ht="15.75" customHeight="1">
      <c r="B1125" s="3" t="s">
        <v>1239</v>
      </c>
      <c r="C1125" s="3">
        <v>4077.39</v>
      </c>
      <c r="D1125" s="3">
        <v>4081.51</v>
      </c>
      <c r="E1125" s="3">
        <v>4047.95</v>
      </c>
      <c r="F1125" s="3">
        <v>4079.09</v>
      </c>
      <c r="G1125" s="3">
        <v>4079.09</v>
      </c>
      <c r="H1125" s="3">
        <v>4045480000</v>
      </c>
      <c r="I1125" s="16">
        <f t="shared" si="0"/>
        <v>-2.7712852059047503E-3</v>
      </c>
      <c r="J1125" s="16">
        <f t="shared" si="1"/>
        <v>-0.69836387188799709</v>
      </c>
      <c r="K1125" s="16">
        <f>JNJ!D1124</f>
        <v>2.0662100988836443E-2</v>
      </c>
      <c r="L1125" s="16">
        <f>JNJ!E1124</f>
        <v>5.2068494491867838</v>
      </c>
      <c r="M1125" s="16">
        <f>CSX!D1124</f>
        <v>3.2092013366601187E-3</v>
      </c>
      <c r="N1125" s="16">
        <f>CSX!E1124</f>
        <v>0.80871873683834994</v>
      </c>
      <c r="O1125" s="16">
        <f>'Q6'!C1137/252</f>
        <v>1.8849206349206351E-4</v>
      </c>
      <c r="P1125" s="16">
        <f t="shared" si="2"/>
        <v>2.0473608925344378E-2</v>
      </c>
      <c r="Q1125" s="16">
        <f t="shared" si="3"/>
        <v>3.0207092731680553E-3</v>
      </c>
      <c r="R1125" s="16">
        <f t="shared" si="4"/>
        <v>-2.9597772693968137E-3</v>
      </c>
      <c r="S1125" s="16"/>
    </row>
    <row r="1126" spans="2:19" ht="15.75" customHeight="1">
      <c r="B1126" s="3" t="s">
        <v>1240</v>
      </c>
      <c r="C1126" s="3">
        <v>4052.35</v>
      </c>
      <c r="D1126" s="3">
        <v>4052.35</v>
      </c>
      <c r="E1126" s="3">
        <v>3995.19</v>
      </c>
      <c r="F1126" s="3">
        <v>3997.34</v>
      </c>
      <c r="G1126" s="3">
        <v>3997.34</v>
      </c>
      <c r="H1126" s="3">
        <v>4121590000</v>
      </c>
      <c r="I1126" s="16">
        <f t="shared" si="0"/>
        <v>-2.0244784414123935E-2</v>
      </c>
      <c r="J1126" s="16">
        <f t="shared" si="1"/>
        <v>-5.1016856723592312</v>
      </c>
      <c r="K1126" s="16">
        <f>JNJ!D1125</f>
        <v>-1.5013265214917268E-2</v>
      </c>
      <c r="L1126" s="16">
        <f>JNJ!E1125</f>
        <v>-3.7833428341591513</v>
      </c>
      <c r="M1126" s="16">
        <f>CSX!D1125</f>
        <v>-2.0065384800820311E-2</v>
      </c>
      <c r="N1126" s="16">
        <f>CSX!E1125</f>
        <v>-5.0564769698067185</v>
      </c>
      <c r="O1126" s="16">
        <f>'Q6'!C1138/252</f>
        <v>1.8849206349206351E-4</v>
      </c>
      <c r="P1126" s="16">
        <f t="shared" si="2"/>
        <v>-1.5201757278409332E-2</v>
      </c>
      <c r="Q1126" s="16">
        <f t="shared" si="3"/>
        <v>-2.0253876864312376E-2</v>
      </c>
      <c r="R1126" s="16">
        <f t="shared" si="4"/>
        <v>-2.0433276477615999E-2</v>
      </c>
      <c r="S1126" s="16"/>
    </row>
    <row r="1127" spans="2:19" ht="15.75" customHeight="1">
      <c r="B1127" s="3" t="s">
        <v>1241</v>
      </c>
      <c r="C1127" s="3">
        <v>4001.83</v>
      </c>
      <c r="D1127" s="3">
        <v>4017.37</v>
      </c>
      <c r="E1127" s="3">
        <v>3976.9</v>
      </c>
      <c r="F1127" s="3">
        <v>3991.05</v>
      </c>
      <c r="G1127" s="3">
        <v>3991.05</v>
      </c>
      <c r="H1127" s="3">
        <v>4079320000</v>
      </c>
      <c r="I1127" s="16">
        <f t="shared" si="0"/>
        <v>-1.5747857327715093E-3</v>
      </c>
      <c r="J1127" s="16">
        <f t="shared" si="1"/>
        <v>-0.39684600465842035</v>
      </c>
      <c r="K1127" s="16">
        <f>JNJ!D1126</f>
        <v>-1.3933906815012803E-3</v>
      </c>
      <c r="L1127" s="16">
        <f>JNJ!E1126</f>
        <v>-0.35113445173832264</v>
      </c>
      <c r="M1127" s="16">
        <f>CSX!D1126</f>
        <v>-1.9809160686110817E-2</v>
      </c>
      <c r="N1127" s="16">
        <f>CSX!E1126</f>
        <v>-4.9919084928999258</v>
      </c>
      <c r="O1127" s="16">
        <f>'Q6'!C1139/252</f>
        <v>1.8849206349206351E-4</v>
      </c>
      <c r="P1127" s="16">
        <f t="shared" si="2"/>
        <v>-1.5818827449933439E-3</v>
      </c>
      <c r="Q1127" s="16">
        <f t="shared" si="3"/>
        <v>-1.9997652749602881E-2</v>
      </c>
      <c r="R1127" s="16">
        <f t="shared" si="4"/>
        <v>-1.7632777962635728E-3</v>
      </c>
      <c r="S1127" s="16"/>
    </row>
    <row r="1128" spans="2:19" ht="15.75" customHeight="1">
      <c r="B1128" s="3" t="s">
        <v>1242</v>
      </c>
      <c r="C1128" s="3">
        <v>4018.6</v>
      </c>
      <c r="D1128" s="3">
        <v>4028.3</v>
      </c>
      <c r="E1128" s="3">
        <v>3969.19</v>
      </c>
      <c r="F1128" s="3">
        <v>4012.32</v>
      </c>
      <c r="G1128" s="3">
        <v>4012.32</v>
      </c>
      <c r="H1128" s="3">
        <v>3952940000</v>
      </c>
      <c r="I1128" s="16">
        <f t="shared" si="0"/>
        <v>5.3152734602749932E-3</v>
      </c>
      <c r="J1128" s="16">
        <f t="shared" si="1"/>
        <v>1.3394489119892983</v>
      </c>
      <c r="K1128" s="16">
        <f>JNJ!D1127</f>
        <v>-3.1696732600284975E-4</v>
      </c>
      <c r="L1128" s="16">
        <f>JNJ!E1127</f>
        <v>-7.9875766152718131E-2</v>
      </c>
      <c r="M1128" s="16">
        <f>CSX!D1127</f>
        <v>2.176863806101214E-2</v>
      </c>
      <c r="N1128" s="16">
        <f>CSX!E1127</f>
        <v>5.4856967913750596</v>
      </c>
      <c r="O1128" s="16">
        <f>'Q6'!C1140/252</f>
        <v>1.9047619047619048E-4</v>
      </c>
      <c r="P1128" s="16">
        <f t="shared" si="2"/>
        <v>-5.074435164790402E-4</v>
      </c>
      <c r="Q1128" s="16">
        <f t="shared" si="3"/>
        <v>2.1578161870535951E-2</v>
      </c>
      <c r="R1128" s="16">
        <f t="shared" si="4"/>
        <v>5.1247972697988026E-3</v>
      </c>
      <c r="S1128" s="16"/>
    </row>
    <row r="1129" spans="2:19" ht="15.75" customHeight="1">
      <c r="B1129" s="3" t="s">
        <v>1243</v>
      </c>
      <c r="C1129" s="3">
        <v>3973.24</v>
      </c>
      <c r="D1129" s="3">
        <v>3978.25</v>
      </c>
      <c r="E1129" s="3">
        <v>3943.08</v>
      </c>
      <c r="F1129" s="3">
        <v>3970.04</v>
      </c>
      <c r="G1129" s="3">
        <v>3970.04</v>
      </c>
      <c r="H1129" s="3">
        <v>3877700000</v>
      </c>
      <c r="I1129" s="16">
        <f t="shared" si="0"/>
        <v>-1.0593457421727142E-2</v>
      </c>
      <c r="J1129" s="16">
        <f t="shared" si="1"/>
        <v>-2.6695512702752398</v>
      </c>
      <c r="K1129" s="16">
        <f>JNJ!D1128</f>
        <v>-1.122108876260333E-2</v>
      </c>
      <c r="L1129" s="16">
        <f>JNJ!E1128</f>
        <v>-2.8277143681760393</v>
      </c>
      <c r="M1129" s="16">
        <f>CSX!D1128</f>
        <v>3.2573531054712838E-3</v>
      </c>
      <c r="N1129" s="16">
        <f>CSX!E1128</f>
        <v>0.82085298257876349</v>
      </c>
      <c r="O1129" s="16">
        <f>'Q6'!C1141/252</f>
        <v>1.8928571428571426E-4</v>
      </c>
      <c r="P1129" s="16">
        <f t="shared" si="2"/>
        <v>-1.1410374476889045E-2</v>
      </c>
      <c r="Q1129" s="16">
        <f t="shared" si="3"/>
        <v>3.0680673911855695E-3</v>
      </c>
      <c r="R1129" s="16">
        <f t="shared" si="4"/>
        <v>-1.0782743136012856E-2</v>
      </c>
      <c r="S1129" s="16"/>
    </row>
    <row r="1130" spans="2:19" ht="15.75" customHeight="1">
      <c r="B1130" s="3" t="s">
        <v>1244</v>
      </c>
      <c r="C1130" s="3">
        <v>3992.36</v>
      </c>
      <c r="D1130" s="3">
        <v>4018.05</v>
      </c>
      <c r="E1130" s="3">
        <v>3973.55</v>
      </c>
      <c r="F1130" s="3">
        <v>3982.24</v>
      </c>
      <c r="G1130" s="3">
        <v>3982.24</v>
      </c>
      <c r="H1130" s="3">
        <v>3836950000</v>
      </c>
      <c r="I1130" s="16">
        <f t="shared" si="0"/>
        <v>3.0683048311681872E-3</v>
      </c>
      <c r="J1130" s="16">
        <f t="shared" si="1"/>
        <v>0.77321281745438319</v>
      </c>
      <c r="K1130" s="16">
        <f>JNJ!D1129</f>
        <v>-2.1821849754287076E-3</v>
      </c>
      <c r="L1130" s="16">
        <f>JNJ!E1129</f>
        <v>-0.5499106138080343</v>
      </c>
      <c r="M1130" s="16">
        <f>CSX!D1129</f>
        <v>4.2338612979751569E-3</v>
      </c>
      <c r="N1130" s="16">
        <f>CSX!E1129</f>
        <v>1.0669330470897396</v>
      </c>
      <c r="O1130" s="16">
        <f>'Q6'!C1142/252</f>
        <v>1.9166666666666667E-4</v>
      </c>
      <c r="P1130" s="16">
        <f t="shared" si="2"/>
        <v>-2.3738516420953744E-3</v>
      </c>
      <c r="Q1130" s="16">
        <f t="shared" si="3"/>
        <v>4.0421946313084905E-3</v>
      </c>
      <c r="R1130" s="16">
        <f t="shared" si="4"/>
        <v>2.8766381645015204E-3</v>
      </c>
      <c r="S1130" s="16"/>
    </row>
    <row r="1131" spans="2:19" ht="15.75" customHeight="1">
      <c r="B1131" s="3" t="s">
        <v>1245</v>
      </c>
      <c r="C1131" s="3">
        <v>3977.19</v>
      </c>
      <c r="D1131" s="3">
        <v>3997.5</v>
      </c>
      <c r="E1131" s="3">
        <v>3968.98</v>
      </c>
      <c r="F1131" s="3">
        <v>3970.15</v>
      </c>
      <c r="G1131" s="3">
        <v>3970.15</v>
      </c>
      <c r="H1131" s="3">
        <v>5043400000</v>
      </c>
      <c r="I1131" s="16">
        <f t="shared" si="0"/>
        <v>-3.0405976856194583E-3</v>
      </c>
      <c r="J1131" s="16">
        <f t="shared" si="1"/>
        <v>-0.76623061677610349</v>
      </c>
      <c r="K1131" s="16">
        <f>JNJ!D1130</f>
        <v>-1.5345669371721519E-2</v>
      </c>
      <c r="L1131" s="16">
        <f>JNJ!E1130</f>
        <v>-3.8671086816738227</v>
      </c>
      <c r="M1131" s="16">
        <f>CSX!D1130</f>
        <v>-9.1414851034361099E-3</v>
      </c>
      <c r="N1131" s="16">
        <f>CSX!E1130</f>
        <v>-2.3036542460658995</v>
      </c>
      <c r="O1131" s="16">
        <f>'Q6'!C1143/252</f>
        <v>1.9087301587301586E-4</v>
      </c>
      <c r="P1131" s="16">
        <f t="shared" si="2"/>
        <v>-1.5536542387594535E-2</v>
      </c>
      <c r="Q1131" s="16">
        <f t="shared" si="3"/>
        <v>-9.3323581193091257E-3</v>
      </c>
      <c r="R1131" s="16">
        <f t="shared" si="4"/>
        <v>-3.2314707014924741E-3</v>
      </c>
      <c r="S1131" s="16"/>
    </row>
    <row r="1132" spans="2:19" ht="15.75" customHeight="1">
      <c r="B1132" s="3" t="s">
        <v>1246</v>
      </c>
      <c r="C1132" s="3">
        <v>3963.34</v>
      </c>
      <c r="D1132" s="3">
        <v>3971.73</v>
      </c>
      <c r="E1132" s="3">
        <v>3939.05</v>
      </c>
      <c r="F1132" s="3">
        <v>3951.39</v>
      </c>
      <c r="G1132" s="3">
        <v>3951.39</v>
      </c>
      <c r="H1132" s="3">
        <v>4249480000</v>
      </c>
      <c r="I1132" s="16">
        <f t="shared" si="0"/>
        <v>-4.7364616152703798E-3</v>
      </c>
      <c r="J1132" s="16">
        <f t="shared" si="1"/>
        <v>-1.1935883270481358</v>
      </c>
      <c r="K1132" s="16">
        <f>JNJ!D1131</f>
        <v>-4.5122485010984726E-3</v>
      </c>
      <c r="L1132" s="16">
        <f>JNJ!E1131</f>
        <v>-1.137086622276815</v>
      </c>
      <c r="M1132" s="16">
        <f>CSX!D1131</f>
        <v>1.2062179382972457E-2</v>
      </c>
      <c r="N1132" s="16">
        <f>CSX!E1131</f>
        <v>3.039669204509059</v>
      </c>
      <c r="O1132" s="16">
        <f>'Q6'!C1144/252</f>
        <v>1.8333333333333334E-4</v>
      </c>
      <c r="P1132" s="16">
        <f t="shared" si="2"/>
        <v>-4.6955818344318057E-3</v>
      </c>
      <c r="Q1132" s="16">
        <f t="shared" si="3"/>
        <v>1.1878846049639123E-2</v>
      </c>
      <c r="R1132" s="16">
        <f t="shared" si="4"/>
        <v>-4.9197949486037128E-3</v>
      </c>
      <c r="S1132" s="16"/>
    </row>
    <row r="1133" spans="2:19" ht="15.75" customHeight="1">
      <c r="B1133" s="3" t="s">
        <v>1247</v>
      </c>
      <c r="C1133" s="3">
        <v>3938.68</v>
      </c>
      <c r="D1133" s="3">
        <v>3990.84</v>
      </c>
      <c r="E1133" s="3">
        <v>3928.16</v>
      </c>
      <c r="F1133" s="3">
        <v>3981.35</v>
      </c>
      <c r="G1133" s="3">
        <v>3981.35</v>
      </c>
      <c r="H1133" s="3">
        <v>4244900000</v>
      </c>
      <c r="I1133" s="16">
        <f t="shared" si="0"/>
        <v>7.5535420169248321E-3</v>
      </c>
      <c r="J1133" s="16">
        <f t="shared" si="1"/>
        <v>1.9034925882650577</v>
      </c>
      <c r="K1133" s="16">
        <f>JNJ!D1132</f>
        <v>-7.8681452049082778E-4</v>
      </c>
      <c r="L1133" s="16">
        <f>JNJ!E1132</f>
        <v>-0.1982772591636886</v>
      </c>
      <c r="M1133" s="16">
        <f>CSX!D1132</f>
        <v>1.3518086855359122E-2</v>
      </c>
      <c r="N1133" s="16">
        <f>CSX!E1132</f>
        <v>3.4065578875504987</v>
      </c>
      <c r="O1133" s="16">
        <f>'Q6'!C1145/252</f>
        <v>1.7738095238095238E-4</v>
      </c>
      <c r="P1133" s="16">
        <f t="shared" si="2"/>
        <v>-9.6419547287178019E-4</v>
      </c>
      <c r="Q1133" s="16">
        <f t="shared" si="3"/>
        <v>1.3340705902978169E-2</v>
      </c>
      <c r="R1133" s="16">
        <f t="shared" si="4"/>
        <v>7.3761610645438798E-3</v>
      </c>
      <c r="S1133" s="16"/>
    </row>
    <row r="1134" spans="2:19" ht="15.75" customHeight="1">
      <c r="B1134" s="3" t="s">
        <v>1248</v>
      </c>
      <c r="C1134" s="3">
        <v>3998.02</v>
      </c>
      <c r="D1134" s="3">
        <v>4048.29</v>
      </c>
      <c r="E1134" s="3">
        <v>3995.17</v>
      </c>
      <c r="F1134" s="3">
        <v>4045.64</v>
      </c>
      <c r="G1134" s="3">
        <v>4045.64</v>
      </c>
      <c r="H1134" s="3">
        <v>4084730000</v>
      </c>
      <c r="I1134" s="16">
        <f t="shared" si="0"/>
        <v>1.6018800257414187E-2</v>
      </c>
      <c r="J1134" s="16">
        <f t="shared" si="1"/>
        <v>4.036737664868375</v>
      </c>
      <c r="K1134" s="16">
        <f>JNJ!D1133</f>
        <v>1.0245797006223661E-2</v>
      </c>
      <c r="L1134" s="16">
        <f>JNJ!E1133</f>
        <v>2.5819408455683628</v>
      </c>
      <c r="M1134" s="16">
        <f>CSX!D1133</f>
        <v>-4.1647514425810746E-3</v>
      </c>
      <c r="N1134" s="16">
        <f>CSX!E1133</f>
        <v>-1.0495173635304309</v>
      </c>
      <c r="O1134" s="16">
        <f>'Q6'!C1146/252</f>
        <v>1.6785714285714288E-4</v>
      </c>
      <c r="P1134" s="16">
        <f t="shared" si="2"/>
        <v>1.0077939863366518E-2</v>
      </c>
      <c r="Q1134" s="16">
        <f t="shared" si="3"/>
        <v>-4.3326085854382178E-3</v>
      </c>
      <c r="R1134" s="16">
        <f t="shared" si="4"/>
        <v>1.5850943114557044E-2</v>
      </c>
      <c r="S1134" s="16"/>
    </row>
    <row r="1135" spans="2:19" ht="15.75" customHeight="1">
      <c r="B1135" s="3" t="s">
        <v>1249</v>
      </c>
      <c r="C1135" s="3">
        <v>4055.15</v>
      </c>
      <c r="D1135" s="3">
        <v>4078.49</v>
      </c>
      <c r="E1135" s="3">
        <v>4044.61</v>
      </c>
      <c r="F1135" s="3">
        <v>4048.42</v>
      </c>
      <c r="G1135" s="3">
        <v>4048.42</v>
      </c>
      <c r="H1135" s="3">
        <v>4000870000</v>
      </c>
      <c r="I1135" s="16">
        <f t="shared" si="0"/>
        <v>6.8692352399550452E-4</v>
      </c>
      <c r="J1135" s="16">
        <f t="shared" si="1"/>
        <v>0.17310472804686713</v>
      </c>
      <c r="K1135" s="16">
        <f>JNJ!D1134</f>
        <v>9.9490821766388977E-3</v>
      </c>
      <c r="L1135" s="16">
        <f>JNJ!E1134</f>
        <v>2.5071687085130021</v>
      </c>
      <c r="M1135" s="16">
        <f>CSX!D1134</f>
        <v>-1.9776885699204133E-2</v>
      </c>
      <c r="N1135" s="16">
        <f>CSX!E1134</f>
        <v>-4.9837751961994412</v>
      </c>
      <c r="O1135" s="16">
        <f>'Q6'!C1147/252</f>
        <v>1.6746031746031745E-4</v>
      </c>
      <c r="P1135" s="16">
        <f t="shared" si="2"/>
        <v>9.7816218591785797E-3</v>
      </c>
      <c r="Q1135" s="16">
        <f t="shared" si="3"/>
        <v>-1.9944346016664449E-2</v>
      </c>
      <c r="R1135" s="16">
        <f t="shared" si="4"/>
        <v>5.1946320653518713E-4</v>
      </c>
      <c r="S1135" s="16"/>
    </row>
    <row r="1136" spans="2:19" ht="15.75" customHeight="1">
      <c r="B1136" s="3" t="s">
        <v>1250</v>
      </c>
      <c r="C1136" s="3">
        <v>4048.26</v>
      </c>
      <c r="D1136" s="3">
        <v>4050</v>
      </c>
      <c r="E1136" s="3">
        <v>3980.31</v>
      </c>
      <c r="F1136" s="3">
        <v>3986.37</v>
      </c>
      <c r="G1136" s="3">
        <v>3986.37</v>
      </c>
      <c r="H1136" s="3">
        <v>3922500000</v>
      </c>
      <c r="I1136" s="16">
        <f t="shared" si="0"/>
        <v>-1.5445639173959797E-2</v>
      </c>
      <c r="J1136" s="16">
        <f t="shared" si="1"/>
        <v>-3.8923010718378688</v>
      </c>
      <c r="K1136" s="16">
        <f>JNJ!D1135</f>
        <v>-9.4947320230956596E-3</v>
      </c>
      <c r="L1136" s="16">
        <f>JNJ!E1135</f>
        <v>-2.3926724698201061</v>
      </c>
      <c r="M1136" s="16">
        <f>CSX!D1135</f>
        <v>-2.8227061033516118E-2</v>
      </c>
      <c r="N1136" s="16">
        <f>CSX!E1135</f>
        <v>-7.1132193804460622</v>
      </c>
      <c r="O1136" s="16">
        <f>'Q6'!C1148/252</f>
        <v>1.7103174603174602E-4</v>
      </c>
      <c r="P1136" s="16">
        <f t="shared" si="2"/>
        <v>-9.665763769127405E-3</v>
      </c>
      <c r="Q1136" s="16">
        <f t="shared" si="3"/>
        <v>-2.8398092779547864E-2</v>
      </c>
      <c r="R1136" s="16">
        <f t="shared" si="4"/>
        <v>-1.5616670919991542E-2</v>
      </c>
      <c r="S1136" s="16"/>
    </row>
    <row r="1137" spans="2:19" ht="15.75" customHeight="1">
      <c r="B1137" s="3" t="s">
        <v>1251</v>
      </c>
      <c r="C1137" s="3">
        <v>3987.55</v>
      </c>
      <c r="D1137" s="3">
        <v>4000.41</v>
      </c>
      <c r="E1137" s="3">
        <v>3969.76</v>
      </c>
      <c r="F1137" s="3">
        <v>3992.01</v>
      </c>
      <c r="G1137" s="3">
        <v>3992.01</v>
      </c>
      <c r="H1137" s="3">
        <v>3535570000</v>
      </c>
      <c r="I1137" s="16">
        <f t="shared" si="0"/>
        <v>1.4138210863556078E-3</v>
      </c>
      <c r="J1137" s="16">
        <f t="shared" si="1"/>
        <v>0.35628291376161314</v>
      </c>
      <c r="K1137" s="16">
        <f>JNJ!D1136</f>
        <v>-7.3603663047148533E-3</v>
      </c>
      <c r="L1137" s="16">
        <f>JNJ!E1136</f>
        <v>-1.854812308788143</v>
      </c>
      <c r="M1137" s="16">
        <f>CSX!D1136</f>
        <v>1.9346805669053654E-2</v>
      </c>
      <c r="N1137" s="16">
        <f>CSX!E1136</f>
        <v>4.8753950286015213</v>
      </c>
      <c r="O1137" s="16">
        <f>'Q6'!C1149/252</f>
        <v>1.7222222222222224E-4</v>
      </c>
      <c r="P1137" s="16">
        <f t="shared" si="2"/>
        <v>-7.5325885269370754E-3</v>
      </c>
      <c r="Q1137" s="16">
        <f t="shared" si="3"/>
        <v>1.9174583446831431E-2</v>
      </c>
      <c r="R1137" s="16">
        <f t="shared" si="4"/>
        <v>1.2415988641333855E-3</v>
      </c>
      <c r="S1137" s="16"/>
    </row>
    <row r="1138" spans="2:19" ht="15.75" customHeight="1">
      <c r="B1138" s="3" t="s">
        <v>1252</v>
      </c>
      <c r="C1138" s="3">
        <v>3998.66</v>
      </c>
      <c r="D1138" s="3">
        <v>4017.81</v>
      </c>
      <c r="E1138" s="3">
        <v>3908.7</v>
      </c>
      <c r="F1138" s="3">
        <v>3918.32</v>
      </c>
      <c r="G1138" s="3">
        <v>3918.32</v>
      </c>
      <c r="H1138" s="3">
        <v>4445260000</v>
      </c>
      <c r="I1138" s="16">
        <f t="shared" si="0"/>
        <v>-1.8631872945282475E-2</v>
      </c>
      <c r="J1138" s="16">
        <f t="shared" si="1"/>
        <v>-4.6952319822111832</v>
      </c>
      <c r="K1138" s="16">
        <f>JNJ!D1137</f>
        <v>-1.130843236491481E-2</v>
      </c>
      <c r="L1138" s="16">
        <f>JNJ!E1137</f>
        <v>-2.849724955958532</v>
      </c>
      <c r="M1138" s="16">
        <f>CSX!D1137</f>
        <v>-1.6991903744132252E-2</v>
      </c>
      <c r="N1138" s="16">
        <f>CSX!E1137</f>
        <v>-4.2819597435213277</v>
      </c>
      <c r="O1138" s="16">
        <f>'Q6'!C1150/252</f>
        <v>1.6150793650793652E-4</v>
      </c>
      <c r="P1138" s="16">
        <f t="shared" si="2"/>
        <v>-1.1469940301422748E-2</v>
      </c>
      <c r="Q1138" s="16">
        <f t="shared" si="3"/>
        <v>-1.7153411680640187E-2</v>
      </c>
      <c r="R1138" s="16">
        <f t="shared" si="4"/>
        <v>-1.879338088179041E-2</v>
      </c>
      <c r="S1138" s="16"/>
    </row>
    <row r="1139" spans="2:19" ht="15.75" customHeight="1">
      <c r="B1139" s="3" t="s">
        <v>1253</v>
      </c>
      <c r="C1139" s="3">
        <v>3912.77</v>
      </c>
      <c r="D1139" s="3">
        <v>3934.05</v>
      </c>
      <c r="E1139" s="3">
        <v>3846.32</v>
      </c>
      <c r="F1139" s="3">
        <v>3861.59</v>
      </c>
      <c r="G1139" s="3">
        <v>3861.59</v>
      </c>
      <c r="H1139" s="3">
        <v>5518190000</v>
      </c>
      <c r="I1139" s="16">
        <f t="shared" si="0"/>
        <v>-1.4583974750190179E-2</v>
      </c>
      <c r="J1139" s="16">
        <f t="shared" si="1"/>
        <v>-3.6751616370479252</v>
      </c>
      <c r="K1139" s="16">
        <f>JNJ!D1138</f>
        <v>2.4434267213233334E-3</v>
      </c>
      <c r="L1139" s="16">
        <f>JNJ!E1138</f>
        <v>0.61574353377348001</v>
      </c>
      <c r="M1139" s="16">
        <f>CSX!D1138</f>
        <v>-9.1140001518333416E-3</v>
      </c>
      <c r="N1139" s="16">
        <f>CSX!E1138</f>
        <v>-2.2967280382620019</v>
      </c>
      <c r="O1139" s="16">
        <f>'Q6'!C1151/252</f>
        <v>1.6507936507936506E-4</v>
      </c>
      <c r="P1139" s="16">
        <f t="shared" si="2"/>
        <v>2.2783473562439684E-3</v>
      </c>
      <c r="Q1139" s="16">
        <f t="shared" si="3"/>
        <v>-9.2790795169127062E-3</v>
      </c>
      <c r="R1139" s="16">
        <f t="shared" si="4"/>
        <v>-1.4749054115269543E-2</v>
      </c>
      <c r="S1139" s="16"/>
    </row>
    <row r="1140" spans="2:19" ht="15.75" customHeight="1">
      <c r="B1140" s="3" t="s">
        <v>1254</v>
      </c>
      <c r="C1140" s="3">
        <v>3835.12</v>
      </c>
      <c r="D1140" s="3">
        <v>3905.05</v>
      </c>
      <c r="E1140" s="3">
        <v>3808.86</v>
      </c>
      <c r="F1140" s="3">
        <v>3855.76</v>
      </c>
      <c r="G1140" s="3">
        <v>3855.76</v>
      </c>
      <c r="H1140" s="3">
        <v>6558020000</v>
      </c>
      <c r="I1140" s="16">
        <f t="shared" si="0"/>
        <v>-1.5108816132590817E-3</v>
      </c>
      <c r="J1140" s="16">
        <f t="shared" si="1"/>
        <v>-0.38074216654128856</v>
      </c>
      <c r="K1140" s="16">
        <f>JNJ!D1139</f>
        <v>9.5184931713908297E-3</v>
      </c>
      <c r="L1140" s="16">
        <f>JNJ!E1139</f>
        <v>2.398660279190489</v>
      </c>
      <c r="M1140" s="16">
        <f>CSX!D1139</f>
        <v>-1.4688528145764896E-2</v>
      </c>
      <c r="N1140" s="16">
        <f>CSX!E1139</f>
        <v>-3.7015090927327536</v>
      </c>
      <c r="O1140" s="16">
        <f>'Q6'!C1152/252</f>
        <v>1.6904761904761904E-4</v>
      </c>
      <c r="P1140" s="16">
        <f t="shared" si="2"/>
        <v>9.3494455523432107E-3</v>
      </c>
      <c r="Q1140" s="16">
        <f t="shared" si="3"/>
        <v>-1.4857575764812515E-2</v>
      </c>
      <c r="R1140" s="16">
        <f t="shared" si="4"/>
        <v>-1.6799292323067007E-3</v>
      </c>
      <c r="S1140" s="16"/>
    </row>
    <row r="1141" spans="2:19" ht="15.75" customHeight="1">
      <c r="B1141" s="3" t="s">
        <v>1255</v>
      </c>
      <c r="C1141" s="3">
        <v>3894.01</v>
      </c>
      <c r="D1141" s="3">
        <v>3937.29</v>
      </c>
      <c r="E1141" s="3">
        <v>3873.63</v>
      </c>
      <c r="F1141" s="3">
        <v>3919.29</v>
      </c>
      <c r="G1141" s="3">
        <v>3919.29</v>
      </c>
      <c r="H1141" s="3">
        <v>5665870000</v>
      </c>
      <c r="I1141" s="16">
        <f t="shared" si="0"/>
        <v>1.6342380801371525E-2</v>
      </c>
      <c r="J1141" s="16">
        <f t="shared" si="1"/>
        <v>4.1182799619456238</v>
      </c>
      <c r="K1141" s="16">
        <f>JNJ!D1140</f>
        <v>5.6030167193522572E-3</v>
      </c>
      <c r="L1141" s="16">
        <f>JNJ!E1140</f>
        <v>1.4119602132767688</v>
      </c>
      <c r="M1141" s="16">
        <f>CSX!D1140</f>
        <v>6.8587699528712106E-3</v>
      </c>
      <c r="N1141" s="16">
        <f>CSX!E1140</f>
        <v>1.7284100281235451</v>
      </c>
      <c r="O1141" s="16">
        <f>'Q6'!C1153/252</f>
        <v>1.6984126984126986E-4</v>
      </c>
      <c r="P1141" s="16">
        <f t="shared" si="2"/>
        <v>5.4331754495109876E-3</v>
      </c>
      <c r="Q1141" s="16">
        <f t="shared" si="3"/>
        <v>6.688928683029941E-3</v>
      </c>
      <c r="R1141" s="16">
        <f t="shared" si="4"/>
        <v>1.6172539531530254E-2</v>
      </c>
      <c r="S1141" s="16"/>
    </row>
    <row r="1142" spans="2:19" ht="15.75" customHeight="1">
      <c r="B1142" s="3" t="s">
        <v>1256</v>
      </c>
      <c r="C1142" s="3">
        <v>3876.74</v>
      </c>
      <c r="D1142" s="3">
        <v>3894.26</v>
      </c>
      <c r="E1142" s="3">
        <v>3838.24</v>
      </c>
      <c r="F1142" s="3">
        <v>3891.93</v>
      </c>
      <c r="G1142" s="3">
        <v>3891.93</v>
      </c>
      <c r="H1142" s="3">
        <v>6594010000</v>
      </c>
      <c r="I1142" s="16">
        <f t="shared" si="0"/>
        <v>-7.0053363982352087E-3</v>
      </c>
      <c r="J1142" s="16">
        <f t="shared" si="1"/>
        <v>-1.7653447723552727</v>
      </c>
      <c r="K1142" s="16">
        <f>JNJ!D1141</f>
        <v>2.7897794923258707E-3</v>
      </c>
      <c r="L1142" s="16">
        <f>JNJ!E1141</f>
        <v>0.70302443206611942</v>
      </c>
      <c r="M1142" s="16">
        <f>CSX!D1141</f>
        <v>-9.6155182311077111E-3</v>
      </c>
      <c r="N1142" s="16">
        <f>CSX!E1141</f>
        <v>-2.4231105942391431</v>
      </c>
      <c r="O1142" s="16">
        <f>'Q6'!C1154/252</f>
        <v>1.6746031746031745E-4</v>
      </c>
      <c r="P1142" s="16">
        <f t="shared" si="2"/>
        <v>2.6223191748655532E-3</v>
      </c>
      <c r="Q1142" s="16">
        <f t="shared" si="3"/>
        <v>-9.782978548568029E-3</v>
      </c>
      <c r="R1142" s="16">
        <f t="shared" si="4"/>
        <v>-7.1727967156955258E-3</v>
      </c>
      <c r="S1142" s="16"/>
    </row>
    <row r="1143" spans="2:19" ht="15.75" customHeight="1">
      <c r="B1143" s="3" t="s">
        <v>1257</v>
      </c>
      <c r="C1143" s="3">
        <v>3878.93</v>
      </c>
      <c r="D1143" s="3">
        <v>3964.46</v>
      </c>
      <c r="E1143" s="3">
        <v>3864.11</v>
      </c>
      <c r="F1143" s="3">
        <v>3960.28</v>
      </c>
      <c r="G1143" s="3">
        <v>3960.28</v>
      </c>
      <c r="H1143" s="3">
        <v>5695790000</v>
      </c>
      <c r="I1143" s="16">
        <f t="shared" si="0"/>
        <v>1.7409551286964531E-2</v>
      </c>
      <c r="J1143" s="16">
        <f t="shared" si="1"/>
        <v>4.3872069243150618</v>
      </c>
      <c r="K1143" s="16">
        <f>JNJ!D1142</f>
        <v>-2.0754193179820151E-3</v>
      </c>
      <c r="L1143" s="16">
        <f>JNJ!E1142</f>
        <v>-0.52300566813146776</v>
      </c>
      <c r="M1143" s="16">
        <f>CSX!D1142</f>
        <v>1.2004985994017423E-2</v>
      </c>
      <c r="N1143" s="16">
        <f>CSX!E1142</f>
        <v>3.0252564704923905</v>
      </c>
      <c r="O1143" s="16">
        <f>'Q6'!C1155/252</f>
        <v>1.6825396825396826E-4</v>
      </c>
      <c r="P1143" s="16">
        <f t="shared" si="2"/>
        <v>-2.2436732862359835E-3</v>
      </c>
      <c r="Q1143" s="16">
        <f t="shared" si="3"/>
        <v>1.1836732025763455E-2</v>
      </c>
      <c r="R1143" s="16">
        <f t="shared" si="4"/>
        <v>1.7241297318710564E-2</v>
      </c>
      <c r="S1143" s="16"/>
    </row>
    <row r="1144" spans="2:19" ht="15.75" customHeight="1">
      <c r="B1144" s="3" t="s">
        <v>1258</v>
      </c>
      <c r="C1144" s="3">
        <v>3958.69</v>
      </c>
      <c r="D1144" s="3">
        <v>3958.91</v>
      </c>
      <c r="E1144" s="3">
        <v>3901.27</v>
      </c>
      <c r="F1144" s="3">
        <v>3916.64</v>
      </c>
      <c r="G1144" s="3">
        <v>3916.64</v>
      </c>
      <c r="H1144" s="3">
        <v>9354280000</v>
      </c>
      <c r="I1144" s="16">
        <f t="shared" si="0"/>
        <v>-1.1080586449227313E-2</v>
      </c>
      <c r="J1144" s="16">
        <f t="shared" si="1"/>
        <v>-2.7923077852052831</v>
      </c>
      <c r="K1144" s="16">
        <f>JNJ!D1143</f>
        <v>-1.0769884269090459E-2</v>
      </c>
      <c r="L1144" s="16">
        <f>JNJ!E1143</f>
        <v>-2.7140108358107957</v>
      </c>
      <c r="M1144" s="16">
        <f>CSX!D1143</f>
        <v>-1.4423347082724186E-2</v>
      </c>
      <c r="N1144" s="16">
        <f>CSX!E1143</f>
        <v>-3.634683464846495</v>
      </c>
      <c r="O1144" s="16">
        <f>'Q6'!C1156/252</f>
        <v>1.7222222222222224E-4</v>
      </c>
      <c r="P1144" s="16">
        <f t="shared" si="2"/>
        <v>-1.0942106491312682E-2</v>
      </c>
      <c r="Q1144" s="16">
        <f t="shared" si="3"/>
        <v>-1.4595569304946409E-2</v>
      </c>
      <c r="R1144" s="16">
        <f t="shared" si="4"/>
        <v>-1.1252808671449536E-2</v>
      </c>
      <c r="S1144" s="16"/>
    </row>
    <row r="1145" spans="2:19" ht="15.75" customHeight="1">
      <c r="B1145" s="3" t="s">
        <v>1259</v>
      </c>
      <c r="C1145" s="3">
        <v>3917.47</v>
      </c>
      <c r="D1145" s="3">
        <v>3956.62</v>
      </c>
      <c r="E1145" s="3">
        <v>3916.89</v>
      </c>
      <c r="F1145" s="3">
        <v>3951.57</v>
      </c>
      <c r="G1145" s="3">
        <v>3951.57</v>
      </c>
      <c r="H1145" s="3">
        <v>5347140000</v>
      </c>
      <c r="I1145" s="16">
        <f t="shared" si="0"/>
        <v>8.878824909597214E-3</v>
      </c>
      <c r="J1145" s="16">
        <f t="shared" si="1"/>
        <v>2.2374638772184978</v>
      </c>
      <c r="K1145" s="16">
        <f>JNJ!D1144</f>
        <v>9.8606231831949165E-3</v>
      </c>
      <c r="L1145" s="16">
        <f>JNJ!E1144</f>
        <v>2.484877042165119</v>
      </c>
      <c r="M1145" s="16">
        <f>CSX!D1144</f>
        <v>9.2960000682056221E-3</v>
      </c>
      <c r="N1145" s="16">
        <f>CSX!E1144</f>
        <v>2.3425920171878167</v>
      </c>
      <c r="O1145" s="16">
        <f>'Q6'!C1157/252</f>
        <v>1.8809523809523813E-4</v>
      </c>
      <c r="P1145" s="16">
        <f t="shared" si="2"/>
        <v>9.6725279450996775E-3</v>
      </c>
      <c r="Q1145" s="16">
        <f t="shared" si="3"/>
        <v>9.1079048301103832E-3</v>
      </c>
      <c r="R1145" s="16">
        <f t="shared" si="4"/>
        <v>8.690729671501975E-3</v>
      </c>
      <c r="S1145" s="16"/>
    </row>
    <row r="1146" spans="2:19" ht="15.75" customHeight="1">
      <c r="B1146" s="3" t="s">
        <v>1260</v>
      </c>
      <c r="C1146" s="3">
        <v>3975.89</v>
      </c>
      <c r="D1146" s="3">
        <v>4009.08</v>
      </c>
      <c r="E1146" s="3">
        <v>3971.19</v>
      </c>
      <c r="F1146" s="3">
        <v>4002.87</v>
      </c>
      <c r="G1146" s="3">
        <v>4002.87</v>
      </c>
      <c r="H1146" s="3">
        <v>4920240000</v>
      </c>
      <c r="I1146" s="16">
        <f t="shared" si="0"/>
        <v>1.289863554198477E-2</v>
      </c>
      <c r="J1146" s="16">
        <f t="shared" si="1"/>
        <v>3.250456156580162</v>
      </c>
      <c r="K1146" s="16">
        <f>JNJ!D1145</f>
        <v>0</v>
      </c>
      <c r="L1146" s="16">
        <f>JNJ!E1145</f>
        <v>0</v>
      </c>
      <c r="M1146" s="16">
        <f>CSX!D1145</f>
        <v>4.7863634722225927E-3</v>
      </c>
      <c r="N1146" s="16">
        <f>CSX!E1145</f>
        <v>1.2061635950000933</v>
      </c>
      <c r="O1146" s="16">
        <f>'Q6'!C1158/252</f>
        <v>1.8809523809523813E-4</v>
      </c>
      <c r="P1146" s="16">
        <f t="shared" si="2"/>
        <v>-1.8809523809523813E-4</v>
      </c>
      <c r="Q1146" s="16">
        <f t="shared" si="3"/>
        <v>4.5982682341273546E-3</v>
      </c>
      <c r="R1146" s="16">
        <f t="shared" si="4"/>
        <v>1.2710540303889531E-2</v>
      </c>
      <c r="S1146" s="16"/>
    </row>
    <row r="1147" spans="2:19" ht="15.75" customHeight="1">
      <c r="B1147" s="3" t="s">
        <v>1261</v>
      </c>
      <c r="C1147" s="3">
        <v>4002.04</v>
      </c>
      <c r="D1147" s="3">
        <v>4039.49</v>
      </c>
      <c r="E1147" s="3">
        <v>3936.17</v>
      </c>
      <c r="F1147" s="3">
        <v>3936.97</v>
      </c>
      <c r="G1147" s="3">
        <v>3936.97</v>
      </c>
      <c r="H1147" s="3">
        <v>4533010000</v>
      </c>
      <c r="I1147" s="16">
        <f t="shared" si="0"/>
        <v>-1.6600211922495948E-2</v>
      </c>
      <c r="J1147" s="16">
        <f t="shared" si="1"/>
        <v>-4.1832534044689789</v>
      </c>
      <c r="K1147" s="16">
        <f>JNJ!D1146</f>
        <v>-1.8627161281681456E-2</v>
      </c>
      <c r="L1147" s="16">
        <f>JNJ!E1146</f>
        <v>-4.6940446429837266</v>
      </c>
      <c r="M1147" s="16">
        <f>CSX!D1146</f>
        <v>-3.5761446376539704E-2</v>
      </c>
      <c r="N1147" s="16">
        <f>CSX!E1146</f>
        <v>-9.0118844868880057</v>
      </c>
      <c r="O1147" s="16">
        <f>'Q6'!C1159/252</f>
        <v>1.865079365079365E-4</v>
      </c>
      <c r="P1147" s="16">
        <f t="shared" si="2"/>
        <v>-1.8813669218189392E-2</v>
      </c>
      <c r="Q1147" s="16">
        <f t="shared" si="3"/>
        <v>-3.5947954313047641E-2</v>
      </c>
      <c r="R1147" s="16">
        <f t="shared" si="4"/>
        <v>-1.6786719859003884E-2</v>
      </c>
      <c r="S1147" s="16"/>
    </row>
    <row r="1148" spans="2:19" ht="15.75" customHeight="1">
      <c r="B1148" s="3" t="s">
        <v>1262</v>
      </c>
      <c r="C1148" s="3">
        <v>3959.21</v>
      </c>
      <c r="D1148" s="3">
        <v>4007.66</v>
      </c>
      <c r="E1148" s="3">
        <v>3919.05</v>
      </c>
      <c r="F1148" s="3">
        <v>3948.72</v>
      </c>
      <c r="G1148" s="3">
        <v>3948.72</v>
      </c>
      <c r="H1148" s="3">
        <v>4991600000</v>
      </c>
      <c r="I1148" s="16">
        <f t="shared" si="0"/>
        <v>2.9800838470393862E-3</v>
      </c>
      <c r="J1148" s="16">
        <f t="shared" si="1"/>
        <v>0.75098112945392537</v>
      </c>
      <c r="K1148" s="16">
        <f>JNJ!D1147</f>
        <v>5.2957581901210587E-4</v>
      </c>
      <c r="L1148" s="16">
        <f>JNJ!E1147</f>
        <v>0.13345310639105068</v>
      </c>
      <c r="M1148" s="16">
        <f>CSX!D1147</f>
        <v>-7.4508518757708114E-3</v>
      </c>
      <c r="N1148" s="16">
        <f>CSX!E1147</f>
        <v>-1.8776146726942444</v>
      </c>
      <c r="O1148" s="16">
        <f>'Q6'!C1160/252</f>
        <v>1.8492063492063493E-4</v>
      </c>
      <c r="P1148" s="16">
        <f t="shared" si="2"/>
        <v>3.4465518409147093E-4</v>
      </c>
      <c r="Q1148" s="16">
        <f t="shared" si="3"/>
        <v>-7.6357725106914465E-3</v>
      </c>
      <c r="R1148" s="16">
        <f t="shared" si="4"/>
        <v>2.7951632121187512E-3</v>
      </c>
      <c r="S1148" s="16"/>
    </row>
    <row r="1149" spans="2:19" ht="15.75" customHeight="1">
      <c r="B1149" s="3" t="s">
        <v>1263</v>
      </c>
      <c r="C1149" s="3">
        <v>3939.21</v>
      </c>
      <c r="D1149" s="3">
        <v>3972.74</v>
      </c>
      <c r="E1149" s="3">
        <v>3909.16</v>
      </c>
      <c r="F1149" s="3">
        <v>3970.99</v>
      </c>
      <c r="G1149" s="3">
        <v>3970.99</v>
      </c>
      <c r="H1149" s="3">
        <v>4583970000</v>
      </c>
      <c r="I1149" s="16">
        <f t="shared" si="0"/>
        <v>5.623958124210314E-3</v>
      </c>
      <c r="J1149" s="16">
        <f t="shared" si="1"/>
        <v>1.4172374473009992</v>
      </c>
      <c r="K1149" s="16">
        <f>JNJ!D1148</f>
        <v>1.0007217300885175E-2</v>
      </c>
      <c r="L1149" s="16">
        <f>JNJ!E1148</f>
        <v>2.5218187598230641</v>
      </c>
      <c r="M1149" s="16">
        <f>CSX!D1148</f>
        <v>6.0358034475658968E-3</v>
      </c>
      <c r="N1149" s="16">
        <f>CSX!E1148</f>
        <v>1.5210224687866061</v>
      </c>
      <c r="O1149" s="16">
        <f>'Q6'!C1161/252</f>
        <v>1.8333333333333334E-4</v>
      </c>
      <c r="P1149" s="16">
        <f t="shared" si="2"/>
        <v>9.823883967551841E-3</v>
      </c>
      <c r="Q1149" s="16">
        <f t="shared" si="3"/>
        <v>5.8524701142325638E-3</v>
      </c>
      <c r="R1149" s="16">
        <f t="shared" si="4"/>
        <v>5.4406247908769809E-3</v>
      </c>
      <c r="S1149" s="16"/>
    </row>
    <row r="1150" spans="2:19" ht="15.75" customHeight="1">
      <c r="B1150" s="3" t="s">
        <v>1264</v>
      </c>
      <c r="C1150" s="3">
        <v>3982.93</v>
      </c>
      <c r="D1150" s="3">
        <v>4003.83</v>
      </c>
      <c r="E1150" s="3">
        <v>3970.49</v>
      </c>
      <c r="F1150" s="3">
        <v>3977.53</v>
      </c>
      <c r="G1150" s="3">
        <v>3977.53</v>
      </c>
      <c r="H1150" s="3">
        <v>4233540000</v>
      </c>
      <c r="I1150" s="16">
        <f t="shared" si="0"/>
        <v>1.6455897389303137E-3</v>
      </c>
      <c r="J1150" s="16">
        <f t="shared" si="1"/>
        <v>0.41468861421043907</v>
      </c>
      <c r="K1150" s="16">
        <f>JNJ!D1149</f>
        <v>4.2491047065802371E-3</v>
      </c>
      <c r="L1150" s="16">
        <f>JNJ!E1149</f>
        <v>1.0707743860582197</v>
      </c>
      <c r="M1150" s="16">
        <f>CSX!D1149</f>
        <v>1.7544322981882594E-2</v>
      </c>
      <c r="N1150" s="16">
        <f>CSX!E1149</f>
        <v>4.4211693914344137</v>
      </c>
      <c r="O1150" s="16">
        <f>'Q6'!C1162/252</f>
        <v>1.8134920634920636E-4</v>
      </c>
      <c r="P1150" s="16">
        <f t="shared" si="2"/>
        <v>4.0677555002310304E-3</v>
      </c>
      <c r="Q1150" s="16">
        <f t="shared" si="3"/>
        <v>1.7362973775533388E-2</v>
      </c>
      <c r="R1150" s="16">
        <f t="shared" si="4"/>
        <v>1.4642405325811074E-3</v>
      </c>
      <c r="S1150" s="16"/>
    </row>
    <row r="1151" spans="2:19" ht="15.75" customHeight="1">
      <c r="B1151" s="3" t="s">
        <v>1265</v>
      </c>
      <c r="C1151" s="3">
        <v>3974.13</v>
      </c>
      <c r="D1151" s="3">
        <v>3979.2</v>
      </c>
      <c r="E1151" s="3">
        <v>3951.53</v>
      </c>
      <c r="F1151" s="3">
        <v>3971.27</v>
      </c>
      <c r="G1151" s="3">
        <v>3971.27</v>
      </c>
      <c r="H1151" s="3">
        <v>4014600000</v>
      </c>
      <c r="I1151" s="16">
        <f t="shared" si="0"/>
        <v>-1.5750808409301009E-3</v>
      </c>
      <c r="J1151" s="16">
        <f t="shared" si="1"/>
        <v>-0.39692037191438545</v>
      </c>
      <c r="K1151" s="16">
        <f>JNJ!D1150</f>
        <v>-9.7011780243245662E-3</v>
      </c>
      <c r="L1151" s="16">
        <f>JNJ!E1150</f>
        <v>-2.4446968621297906</v>
      </c>
      <c r="M1151" s="16">
        <f>CSX!D1150</f>
        <v>1.2444042732056919E-2</v>
      </c>
      <c r="N1151" s="16">
        <f>CSX!E1150</f>
        <v>3.1358987684783437</v>
      </c>
      <c r="O1151" s="16">
        <f>'Q6'!C1163/252</f>
        <v>1.8095238095238093E-4</v>
      </c>
      <c r="P1151" s="16">
        <f t="shared" si="2"/>
        <v>-9.8821304052769468E-3</v>
      </c>
      <c r="Q1151" s="16">
        <f t="shared" si="3"/>
        <v>1.2263090351104539E-2</v>
      </c>
      <c r="R1151" s="16">
        <f t="shared" si="4"/>
        <v>-1.7560332218824817E-3</v>
      </c>
      <c r="S1151" s="16"/>
    </row>
    <row r="1152" spans="2:19" ht="15.75" customHeight="1">
      <c r="B1152" s="3" t="s">
        <v>1266</v>
      </c>
      <c r="C1152" s="3">
        <v>3999.53</v>
      </c>
      <c r="D1152" s="3">
        <v>4030.59</v>
      </c>
      <c r="E1152" s="3">
        <v>3999.53</v>
      </c>
      <c r="F1152" s="3">
        <v>4027.81</v>
      </c>
      <c r="G1152" s="3">
        <v>4027.81</v>
      </c>
      <c r="H1152" s="3">
        <v>4145250000</v>
      </c>
      <c r="I1152" s="16">
        <f t="shared" si="0"/>
        <v>1.4136861145886559E-2</v>
      </c>
      <c r="J1152" s="16">
        <f t="shared" si="1"/>
        <v>3.5624890087634129</v>
      </c>
      <c r="K1152" s="16">
        <f>JNJ!D1151</f>
        <v>9.766430150649652E-3</v>
      </c>
      <c r="L1152" s="16">
        <f>JNJ!E1151</f>
        <v>2.4611403979637121</v>
      </c>
      <c r="M1152" s="16">
        <f>CSX!D1151</f>
        <v>1.635466284177578E-2</v>
      </c>
      <c r="N1152" s="16">
        <f>CSX!E1151</f>
        <v>4.1213750361274961</v>
      </c>
      <c r="O1152" s="16">
        <f>'Q6'!C1164/252</f>
        <v>1.7976190476190476E-4</v>
      </c>
      <c r="P1152" s="16">
        <f t="shared" si="2"/>
        <v>9.5866682458877472E-3</v>
      </c>
      <c r="Q1152" s="16">
        <f t="shared" si="3"/>
        <v>1.6174900937013875E-2</v>
      </c>
      <c r="R1152" s="16">
        <f t="shared" si="4"/>
        <v>1.3957099241124654E-2</v>
      </c>
      <c r="S1152" s="16"/>
    </row>
    <row r="1153" spans="2:19" ht="15.75" customHeight="1">
      <c r="B1153" s="3" t="s">
        <v>1267</v>
      </c>
      <c r="C1153" s="3">
        <v>4046.74</v>
      </c>
      <c r="D1153" s="3">
        <v>4057.85</v>
      </c>
      <c r="E1153" s="3">
        <v>4032.1</v>
      </c>
      <c r="F1153" s="3">
        <v>4050.83</v>
      </c>
      <c r="G1153" s="3">
        <v>4050.83</v>
      </c>
      <c r="H1153" s="3">
        <v>3930860000</v>
      </c>
      <c r="I1153" s="16">
        <f t="shared" si="0"/>
        <v>5.698994460609173E-3</v>
      </c>
      <c r="J1153" s="16">
        <f t="shared" si="1"/>
        <v>1.4361466040735116</v>
      </c>
      <c r="K1153" s="16">
        <f>JNJ!D1152</f>
        <v>7.8230333036361584E-4</v>
      </c>
      <c r="L1153" s="16">
        <f>JNJ!E1152</f>
        <v>0.19714043925163119</v>
      </c>
      <c r="M1153" s="16">
        <f>CSX!D1152</f>
        <v>-3.0461732513171213E-3</v>
      </c>
      <c r="N1153" s="16">
        <f>CSX!E1152</f>
        <v>-0.76763565933191458</v>
      </c>
      <c r="O1153" s="16">
        <f>'Q6'!C1165/252</f>
        <v>1.6944444444444442E-4</v>
      </c>
      <c r="P1153" s="16">
        <f t="shared" si="2"/>
        <v>6.1285888591917144E-4</v>
      </c>
      <c r="Q1153" s="16">
        <f t="shared" si="3"/>
        <v>-3.2156176957615656E-3</v>
      </c>
      <c r="R1153" s="16">
        <f t="shared" si="4"/>
        <v>5.5295500161647287E-3</v>
      </c>
      <c r="S1153" s="16"/>
    </row>
    <row r="1154" spans="2:19" ht="15.75" customHeight="1">
      <c r="B1154" s="3" t="s">
        <v>1268</v>
      </c>
      <c r="C1154" s="3">
        <v>4056.18</v>
      </c>
      <c r="D1154" s="3">
        <v>4110.75</v>
      </c>
      <c r="E1154" s="3">
        <v>4056.18</v>
      </c>
      <c r="F1154" s="3">
        <v>4109.3100000000004</v>
      </c>
      <c r="G1154" s="3">
        <v>4109.3100000000004</v>
      </c>
      <c r="H1154" s="3">
        <v>4525120000</v>
      </c>
      <c r="I1154" s="16">
        <f t="shared" si="0"/>
        <v>1.4333332809426856E-2</v>
      </c>
      <c r="J1154" s="16">
        <f t="shared" si="1"/>
        <v>3.6119998679755678</v>
      </c>
      <c r="K1154" s="16">
        <f>JNJ!D1153</f>
        <v>1.0180687136073865E-2</v>
      </c>
      <c r="L1154" s="16">
        <f>JNJ!E1153</f>
        <v>2.5655331582906138</v>
      </c>
      <c r="M1154" s="16">
        <f>CSX!D1153</f>
        <v>1.4805124836880262E-2</v>
      </c>
      <c r="N1154" s="16">
        <f>CSX!E1153</f>
        <v>3.7308914588938262</v>
      </c>
      <c r="O1154" s="16">
        <f>'Q6'!C1166/252</f>
        <v>1.6944444444444442E-4</v>
      </c>
      <c r="P1154" s="16">
        <f t="shared" si="2"/>
        <v>1.001124269162942E-2</v>
      </c>
      <c r="Q1154" s="16">
        <f t="shared" si="3"/>
        <v>1.4635680392435818E-2</v>
      </c>
      <c r="R1154" s="16">
        <f t="shared" si="4"/>
        <v>1.4163888364982412E-2</v>
      </c>
      <c r="S1154" s="16"/>
    </row>
    <row r="1155" spans="2:19" ht="15.75" customHeight="1">
      <c r="B1155" s="3" t="s">
        <v>1269</v>
      </c>
      <c r="C1155" s="3">
        <v>4102.2</v>
      </c>
      <c r="D1155" s="3">
        <v>4127.66</v>
      </c>
      <c r="E1155" s="3">
        <v>4098.79</v>
      </c>
      <c r="F1155" s="3">
        <v>4124.51</v>
      </c>
      <c r="G1155" s="3">
        <v>4124.51</v>
      </c>
      <c r="H1155" s="3">
        <v>4234700000</v>
      </c>
      <c r="I1155" s="16">
        <f t="shared" si="0"/>
        <v>3.6920936495169121E-3</v>
      </c>
      <c r="J1155" s="16">
        <f t="shared" si="1"/>
        <v>0.93040759967826181</v>
      </c>
      <c r="K1155" s="16">
        <f>JNJ!D1154</f>
        <v>1.1864889205465445E-2</v>
      </c>
      <c r="L1155" s="16">
        <f>JNJ!E1154</f>
        <v>2.989952079777292</v>
      </c>
      <c r="M1155" s="16">
        <f>CSX!D1154</f>
        <v>-3.0105770529761161E-3</v>
      </c>
      <c r="N1155" s="16">
        <f>CSX!E1154</f>
        <v>-0.75866541734998127</v>
      </c>
      <c r="O1155" s="16">
        <f>'Q6'!C1167/252</f>
        <v>1.6190476190476192E-4</v>
      </c>
      <c r="P1155" s="16">
        <f t="shared" si="2"/>
        <v>1.1702984443560683E-2</v>
      </c>
      <c r="Q1155" s="16">
        <f t="shared" si="3"/>
        <v>-3.1724818148808781E-3</v>
      </c>
      <c r="R1155" s="16">
        <f t="shared" si="4"/>
        <v>3.5301888876121501E-3</v>
      </c>
      <c r="S1155" s="16"/>
    </row>
    <row r="1156" spans="2:19" ht="15.75" customHeight="1">
      <c r="B1156" s="3" t="s">
        <v>1270</v>
      </c>
      <c r="C1156" s="3">
        <v>4128.03</v>
      </c>
      <c r="D1156" s="3">
        <v>4133.13</v>
      </c>
      <c r="E1156" s="3">
        <v>4086.87</v>
      </c>
      <c r="F1156" s="3">
        <v>4100.6000000000004</v>
      </c>
      <c r="G1156" s="3">
        <v>4100.6000000000004</v>
      </c>
      <c r="H1156" s="3">
        <v>4227800000</v>
      </c>
      <c r="I1156" s="16">
        <f t="shared" si="0"/>
        <v>-5.8139203852082119E-3</v>
      </c>
      <c r="J1156" s="16">
        <f t="shared" si="1"/>
        <v>-1.4651079370724693</v>
      </c>
      <c r="K1156" s="16">
        <f>JNJ!D1155</f>
        <v>1.0401635388469405E-2</v>
      </c>
      <c r="L1156" s="16">
        <f>JNJ!E1155</f>
        <v>2.6212121178942902</v>
      </c>
      <c r="M1156" s="16">
        <f>CSX!D1155</f>
        <v>-1.1455576197230118E-2</v>
      </c>
      <c r="N1156" s="16">
        <f>CSX!E1155</f>
        <v>-2.8868052017019896</v>
      </c>
      <c r="O1156" s="16">
        <f>'Q6'!C1168/252</f>
        <v>1.7023809523809523E-4</v>
      </c>
      <c r="P1156" s="16">
        <f t="shared" si="2"/>
        <v>1.023139729323131E-2</v>
      </c>
      <c r="Q1156" s="16">
        <f t="shared" si="3"/>
        <v>-1.1625814292468213E-2</v>
      </c>
      <c r="R1156" s="16">
        <f t="shared" si="4"/>
        <v>-5.9841584804463067E-3</v>
      </c>
      <c r="S1156" s="16"/>
    </row>
    <row r="1157" spans="2:19" ht="15.75" customHeight="1">
      <c r="B1157" s="3" t="s">
        <v>1271</v>
      </c>
      <c r="C1157" s="3">
        <v>4094.5</v>
      </c>
      <c r="D1157" s="3">
        <v>4099.6899999999996</v>
      </c>
      <c r="E1157" s="3">
        <v>4072.56</v>
      </c>
      <c r="F1157" s="3">
        <v>4090.38</v>
      </c>
      <c r="G1157" s="3">
        <v>4090.38</v>
      </c>
      <c r="H1157" s="3">
        <v>3968020000</v>
      </c>
      <c r="I1157" s="16">
        <f t="shared" si="0"/>
        <v>-2.4954291924703361E-3</v>
      </c>
      <c r="J1157" s="16">
        <f t="shared" si="1"/>
        <v>-0.62884815650252468</v>
      </c>
      <c r="K1157" s="16">
        <f>JNJ!D1156</f>
        <v>4.3944048543993995E-2</v>
      </c>
      <c r="L1157" s="16">
        <f>JNJ!E1156</f>
        <v>11.073900233086487</v>
      </c>
      <c r="M1157" s="16">
        <f>CSX!D1156</f>
        <v>-7.4830152740930122E-3</v>
      </c>
      <c r="N1157" s="16">
        <f>CSX!E1156</f>
        <v>-1.8857198490714391</v>
      </c>
      <c r="O1157" s="16">
        <f>'Q6'!C1169/252</f>
        <v>1.623015873015873E-4</v>
      </c>
      <c r="P1157" s="16">
        <f t="shared" si="2"/>
        <v>4.3781746956692409E-2</v>
      </c>
      <c r="Q1157" s="16">
        <f t="shared" si="3"/>
        <v>-7.6453168613945998E-3</v>
      </c>
      <c r="R1157" s="16">
        <f t="shared" si="4"/>
        <v>-2.6577307797719233E-3</v>
      </c>
      <c r="S1157" s="16"/>
    </row>
    <row r="1158" spans="2:19" ht="15.75" customHeight="1">
      <c r="B1158" s="3" t="s">
        <v>1272</v>
      </c>
      <c r="C1158" s="3">
        <v>4081.15</v>
      </c>
      <c r="D1158" s="3">
        <v>4107.32</v>
      </c>
      <c r="E1158" s="3">
        <v>4069.84</v>
      </c>
      <c r="F1158" s="3">
        <v>4105.0200000000004</v>
      </c>
      <c r="G1158" s="3">
        <v>4105.0200000000004</v>
      </c>
      <c r="H1158" s="3">
        <v>3486690000</v>
      </c>
      <c r="I1158" s="16">
        <f t="shared" si="0"/>
        <v>3.5727397253701647E-3</v>
      </c>
      <c r="J1158" s="16">
        <f t="shared" si="1"/>
        <v>0.90033041079328147</v>
      </c>
      <c r="K1158" s="16">
        <f>JNJ!D1157</f>
        <v>-2.781558501130555E-3</v>
      </c>
      <c r="L1158" s="16">
        <f>JNJ!E1157</f>
        <v>-0.7009527422848999</v>
      </c>
      <c r="M1158" s="16">
        <f>CSX!D1157</f>
        <v>2.4617641780670618E-2</v>
      </c>
      <c r="N1158" s="16">
        <f>CSX!E1157</f>
        <v>6.2036457287289952</v>
      </c>
      <c r="O1158" s="16">
        <f>'Q6'!C1170/252</f>
        <v>1.5436507936507937E-4</v>
      </c>
      <c r="P1158" s="16">
        <f t="shared" si="2"/>
        <v>-2.9359235804956342E-3</v>
      </c>
      <c r="Q1158" s="16">
        <f t="shared" si="3"/>
        <v>2.4463276701305537E-2</v>
      </c>
      <c r="R1158" s="16">
        <f t="shared" si="4"/>
        <v>3.4183746460050854E-3</v>
      </c>
      <c r="S1158" s="16"/>
    </row>
    <row r="1159" spans="2:19" ht="15.75" customHeight="1">
      <c r="B1159" s="3" t="s">
        <v>1273</v>
      </c>
      <c r="C1159" s="3">
        <v>4085.2</v>
      </c>
      <c r="D1159" s="3">
        <v>4109.5</v>
      </c>
      <c r="E1159" s="3">
        <v>4072.55</v>
      </c>
      <c r="F1159" s="3">
        <v>4109.1099999999997</v>
      </c>
      <c r="G1159" s="3">
        <v>4109.1099999999997</v>
      </c>
      <c r="H1159" s="3">
        <v>3423650000</v>
      </c>
      <c r="I1159" s="16">
        <f t="shared" si="0"/>
        <v>9.9584504701190541E-4</v>
      </c>
      <c r="J1159" s="16">
        <f t="shared" si="1"/>
        <v>0.25095295184700017</v>
      </c>
      <c r="K1159" s="16">
        <f>JNJ!D1158</f>
        <v>-5.0383653986333038E-3</v>
      </c>
      <c r="L1159" s="16">
        <f>JNJ!E1158</f>
        <v>-1.2696680804555927</v>
      </c>
      <c r="M1159" s="16">
        <f>CSX!D1158</f>
        <v>-9.9986838211304292E-4</v>
      </c>
      <c r="N1159" s="16">
        <f>CSX!E1158</f>
        <v>-0.25196683229248684</v>
      </c>
      <c r="O1159" s="16">
        <f>'Q6'!C1171/252</f>
        <v>1.5674603174603175E-4</v>
      </c>
      <c r="P1159" s="16">
        <f t="shared" si="2"/>
        <v>-5.195111430379336E-3</v>
      </c>
      <c r="Q1159" s="16">
        <f t="shared" si="3"/>
        <v>-1.1566144138590747E-3</v>
      </c>
      <c r="R1159" s="16">
        <f t="shared" si="4"/>
        <v>8.3909901526587369E-4</v>
      </c>
      <c r="S1159" s="16"/>
    </row>
    <row r="1160" spans="2:19" ht="15.75" customHeight="1">
      <c r="B1160" s="3" t="s">
        <v>1274</v>
      </c>
      <c r="C1160" s="3">
        <v>4110.29</v>
      </c>
      <c r="D1160" s="3">
        <v>4124.26</v>
      </c>
      <c r="E1160" s="3">
        <v>4102.6099999999997</v>
      </c>
      <c r="F1160" s="3">
        <v>4108.9399999999996</v>
      </c>
      <c r="G1160" s="3">
        <v>4108.9399999999996</v>
      </c>
      <c r="H1160" s="3">
        <v>3665830000</v>
      </c>
      <c r="I1160" s="16">
        <f t="shared" si="0"/>
        <v>-4.1372345026909729E-5</v>
      </c>
      <c r="J1160" s="16">
        <f t="shared" si="1"/>
        <v>-1.0425830946781251E-2</v>
      </c>
      <c r="K1160" s="16">
        <f>JNJ!D1159</f>
        <v>-3.0425115004102389E-4</v>
      </c>
      <c r="L1160" s="16">
        <f>JNJ!E1159</f>
        <v>-7.6671289810338022E-2</v>
      </c>
      <c r="M1160" s="16">
        <f>CSX!D1159</f>
        <v>1.0613668658201002E-2</v>
      </c>
      <c r="N1160" s="16">
        <f>CSX!E1159</f>
        <v>2.6746445018666525</v>
      </c>
      <c r="O1160" s="16">
        <f>'Q6'!C1172/252</f>
        <v>1.3492063492063494E-4</v>
      </c>
      <c r="P1160" s="16">
        <f t="shared" si="2"/>
        <v>-4.3917178496165885E-4</v>
      </c>
      <c r="Q1160" s="16">
        <f t="shared" si="3"/>
        <v>1.0478748023280367E-2</v>
      </c>
      <c r="R1160" s="16">
        <f t="shared" si="4"/>
        <v>-1.7629297994754467E-4</v>
      </c>
      <c r="S1160" s="16"/>
    </row>
    <row r="1161" spans="2:19" ht="15.75" customHeight="1">
      <c r="B1161" s="3" t="s">
        <v>1275</v>
      </c>
      <c r="C1161" s="3">
        <v>4121.72</v>
      </c>
      <c r="D1161" s="3">
        <v>4134.37</v>
      </c>
      <c r="E1161" s="3">
        <v>4086.94</v>
      </c>
      <c r="F1161" s="3">
        <v>4091.95</v>
      </c>
      <c r="G1161" s="3">
        <v>4091.95</v>
      </c>
      <c r="H1161" s="3">
        <v>3633120000</v>
      </c>
      <c r="I1161" s="16">
        <f t="shared" si="0"/>
        <v>-4.1434586507983449E-3</v>
      </c>
      <c r="J1161" s="16">
        <f t="shared" si="1"/>
        <v>-1.0441515800011829</v>
      </c>
      <c r="K1161" s="16">
        <f>JNJ!D1160</f>
        <v>-2.1329420884669309E-3</v>
      </c>
      <c r="L1161" s="16">
        <f>JNJ!E1160</f>
        <v>-0.53750140629366661</v>
      </c>
      <c r="M1161" s="16">
        <f>CSX!D1160</f>
        <v>-4.9611215865469306E-3</v>
      </c>
      <c r="N1161" s="16">
        <f>CSX!E1160</f>
        <v>-1.2502026398098265</v>
      </c>
      <c r="O1161" s="16">
        <f>'Q6'!C1173/252</f>
        <v>1.3333333333333331E-4</v>
      </c>
      <c r="P1161" s="16">
        <f t="shared" si="2"/>
        <v>-2.2662754218002643E-3</v>
      </c>
      <c r="Q1161" s="16">
        <f t="shared" si="3"/>
        <v>-5.094454919880264E-3</v>
      </c>
      <c r="R1161" s="16">
        <f t="shared" si="4"/>
        <v>-4.2767919841316783E-3</v>
      </c>
      <c r="S1161" s="16"/>
    </row>
    <row r="1162" spans="2:19" ht="15.75" customHeight="1">
      <c r="B1162" s="3" t="s">
        <v>1276</v>
      </c>
      <c r="C1162" s="3">
        <v>4100.04</v>
      </c>
      <c r="D1162" s="3">
        <v>4150.26</v>
      </c>
      <c r="E1162" s="3">
        <v>4099.3999999999996</v>
      </c>
      <c r="F1162" s="3">
        <v>4146.22</v>
      </c>
      <c r="G1162" s="3">
        <v>4146.22</v>
      </c>
      <c r="H1162" s="3">
        <v>3596590000</v>
      </c>
      <c r="I1162" s="16">
        <f t="shared" si="0"/>
        <v>1.3175446748330008E-2</v>
      </c>
      <c r="J1162" s="16">
        <f t="shared" si="1"/>
        <v>3.3202125805791618</v>
      </c>
      <c r="K1162" s="16">
        <f>JNJ!D1161</f>
        <v>1.327169374718588E-2</v>
      </c>
      <c r="L1162" s="16">
        <f>JNJ!E1161</f>
        <v>3.344466824290842</v>
      </c>
      <c r="M1162" s="16">
        <f>CSX!D1161</f>
        <v>8.5837776570021878E-3</v>
      </c>
      <c r="N1162" s="16">
        <f>CSX!E1161</f>
        <v>2.1631119695645515</v>
      </c>
      <c r="O1162" s="16">
        <f>'Q6'!C1174/252</f>
        <v>1.4047619047619049E-4</v>
      </c>
      <c r="P1162" s="16">
        <f t="shared" si="2"/>
        <v>1.3131217556709689E-2</v>
      </c>
      <c r="Q1162" s="16">
        <f t="shared" si="3"/>
        <v>8.4433014665259969E-3</v>
      </c>
      <c r="R1162" s="16">
        <f t="shared" si="4"/>
        <v>1.3034970557853817E-2</v>
      </c>
      <c r="S1162" s="16"/>
    </row>
    <row r="1163" spans="2:19" ht="15.75" customHeight="1">
      <c r="B1163" s="3" t="s">
        <v>1277</v>
      </c>
      <c r="C1163" s="3">
        <v>4140.1099999999997</v>
      </c>
      <c r="D1163" s="3">
        <v>4163.1899999999996</v>
      </c>
      <c r="E1163" s="3">
        <v>4113.2</v>
      </c>
      <c r="F1163" s="3">
        <v>4137.6400000000003</v>
      </c>
      <c r="G1163" s="3">
        <v>4137.6400000000003</v>
      </c>
      <c r="H1163" s="3">
        <v>3575690000</v>
      </c>
      <c r="I1163" s="16">
        <f t="shared" si="0"/>
        <v>-2.0714988104920951E-3</v>
      </c>
      <c r="J1163" s="16">
        <f t="shared" si="1"/>
        <v>-0.52201770024400795</v>
      </c>
      <c r="K1163" s="16">
        <f>JNJ!D1162</f>
        <v>-1.626785181441399E-3</v>
      </c>
      <c r="L1163" s="16">
        <f>JNJ!E1162</f>
        <v>-0.40994986572323255</v>
      </c>
      <c r="M1163" s="16">
        <f>CSX!D1162</f>
        <v>1.3140073087518855E-3</v>
      </c>
      <c r="N1163" s="16">
        <f>CSX!E1162</f>
        <v>0.33112984180547511</v>
      </c>
      <c r="O1163" s="16">
        <f>'Q6'!C1175/252</f>
        <v>1.6309523809523812E-4</v>
      </c>
      <c r="P1163" s="16">
        <f t="shared" si="2"/>
        <v>-1.789880419536637E-3</v>
      </c>
      <c r="Q1163" s="16">
        <f t="shared" si="3"/>
        <v>1.1509120706566472E-3</v>
      </c>
      <c r="R1163" s="16">
        <f t="shared" si="4"/>
        <v>-2.2345940485873333E-3</v>
      </c>
      <c r="S1163" s="16"/>
    </row>
    <row r="1164" spans="2:19" ht="15.75" customHeight="1">
      <c r="B1164" s="3" t="s">
        <v>1278</v>
      </c>
      <c r="C1164" s="3">
        <v>4137.17</v>
      </c>
      <c r="D1164" s="3">
        <v>4151.72</v>
      </c>
      <c r="E1164" s="3">
        <v>4123.18</v>
      </c>
      <c r="F1164" s="3">
        <v>4151.32</v>
      </c>
      <c r="G1164" s="3">
        <v>4151.32</v>
      </c>
      <c r="H1164" s="3">
        <v>3611180000</v>
      </c>
      <c r="I1164" s="16">
        <f t="shared" si="0"/>
        <v>3.3007789687629755E-3</v>
      </c>
      <c r="J1164" s="16">
        <f t="shared" si="1"/>
        <v>0.83179630012826988</v>
      </c>
      <c r="K1164" s="16">
        <f>JNJ!D1163</f>
        <v>-1.0256117801862807E-3</v>
      </c>
      <c r="L1164" s="16">
        <f>JNJ!E1163</f>
        <v>-0.2584541686069427</v>
      </c>
      <c r="M1164" s="16">
        <f>CSX!D1163</f>
        <v>-3.2833172328607395E-4</v>
      </c>
      <c r="N1164" s="16">
        <f>CSX!E1163</f>
        <v>-8.2739594268090633E-2</v>
      </c>
      <c r="O1164" s="16">
        <f>'Q6'!C1176/252</f>
        <v>1.5515873015873016E-4</v>
      </c>
      <c r="P1164" s="16">
        <f t="shared" si="2"/>
        <v>-1.1807705103450109E-3</v>
      </c>
      <c r="Q1164" s="16">
        <f t="shared" si="3"/>
        <v>-4.8349045344480411E-4</v>
      </c>
      <c r="R1164" s="16">
        <f t="shared" si="4"/>
        <v>3.1456202386042453E-3</v>
      </c>
      <c r="S1164" s="16"/>
    </row>
    <row r="1165" spans="2:19" ht="15.75" customHeight="1">
      <c r="B1165" s="3" t="s">
        <v>1279</v>
      </c>
      <c r="C1165" s="3">
        <v>4164.26</v>
      </c>
      <c r="D1165" s="3">
        <v>4169.4799999999996</v>
      </c>
      <c r="E1165" s="3">
        <v>4140.3599999999997</v>
      </c>
      <c r="F1165" s="3">
        <v>4154.87</v>
      </c>
      <c r="G1165" s="3">
        <v>4154.87</v>
      </c>
      <c r="H1165" s="3">
        <v>3536640000</v>
      </c>
      <c r="I1165" s="16">
        <f t="shared" si="0"/>
        <v>8.547842551524592E-4</v>
      </c>
      <c r="J1165" s="16">
        <f t="shared" si="1"/>
        <v>0.21540563229841972</v>
      </c>
      <c r="K1165" s="16">
        <f>JNJ!D1164</f>
        <v>-2.8531396098879391E-2</v>
      </c>
      <c r="L1165" s="16">
        <f>JNJ!E1164</f>
        <v>-7.1899118169176068</v>
      </c>
      <c r="M1165" s="16">
        <f>CSX!D1164</f>
        <v>-1.3145053340299091E-3</v>
      </c>
      <c r="N1165" s="16">
        <f>CSX!E1164</f>
        <v>-0.33125534417553709</v>
      </c>
      <c r="O1165" s="16">
        <f>'Q6'!C1177/252</f>
        <v>1.6944444444444442E-4</v>
      </c>
      <c r="P1165" s="16">
        <f t="shared" si="2"/>
        <v>-2.8700840543323836E-2</v>
      </c>
      <c r="Q1165" s="16">
        <f t="shared" si="3"/>
        <v>-1.4839497784743536E-3</v>
      </c>
      <c r="R1165" s="16">
        <f t="shared" si="4"/>
        <v>6.853398107080148E-4</v>
      </c>
      <c r="S1165" s="16"/>
    </row>
    <row r="1166" spans="2:19" ht="15.75" customHeight="1">
      <c r="B1166" s="3" t="s">
        <v>1280</v>
      </c>
      <c r="C1166" s="3">
        <v>4139.33</v>
      </c>
      <c r="D1166" s="3">
        <v>4162.57</v>
      </c>
      <c r="E1166" s="3">
        <v>4134.49</v>
      </c>
      <c r="F1166" s="3">
        <v>4154.5200000000004</v>
      </c>
      <c r="G1166" s="3">
        <v>4154.5200000000004</v>
      </c>
      <c r="H1166" s="3">
        <v>3572560000</v>
      </c>
      <c r="I1166" s="16">
        <f t="shared" si="0"/>
        <v>-8.4242044291161936E-5</v>
      </c>
      <c r="J1166" s="16">
        <f t="shared" si="1"/>
        <v>-2.1228995161372808E-2</v>
      </c>
      <c r="K1166" s="16">
        <f>JNJ!D1165</f>
        <v>9.3962123640275088E-3</v>
      </c>
      <c r="L1166" s="16">
        <f>JNJ!E1165</f>
        <v>2.3678455157349321</v>
      </c>
      <c r="M1166" s="16">
        <f>CSX!D1165</f>
        <v>4.9204035757146299E-3</v>
      </c>
      <c r="N1166" s="16">
        <f>CSX!E1165</f>
        <v>1.2399417010800868</v>
      </c>
      <c r="O1166" s="16">
        <f>'Q6'!C1178/252</f>
        <v>1.7261904761904762E-4</v>
      </c>
      <c r="P1166" s="16">
        <f t="shared" si="2"/>
        <v>9.2235933164084606E-3</v>
      </c>
      <c r="Q1166" s="16">
        <f t="shared" si="3"/>
        <v>4.7477845280955826E-3</v>
      </c>
      <c r="R1166" s="16">
        <f t="shared" si="4"/>
        <v>-2.5686109191020952E-4</v>
      </c>
      <c r="S1166" s="16"/>
    </row>
    <row r="1167" spans="2:19" ht="15.75" customHeight="1">
      <c r="B1167" s="3" t="s">
        <v>1281</v>
      </c>
      <c r="C1167" s="3">
        <v>4130.4799999999996</v>
      </c>
      <c r="D1167" s="3">
        <v>4148.57</v>
      </c>
      <c r="E1167" s="3">
        <v>4114.57</v>
      </c>
      <c r="F1167" s="3">
        <v>4129.79</v>
      </c>
      <c r="G1167" s="3">
        <v>4129.79</v>
      </c>
      <c r="H1167" s="3">
        <v>3772080000</v>
      </c>
      <c r="I1167" s="16">
        <f t="shared" si="0"/>
        <v>-5.9703399458197028E-3</v>
      </c>
      <c r="J1167" s="16">
        <f t="shared" si="1"/>
        <v>-1.5045256663465651</v>
      </c>
      <c r="K1167" s="16">
        <f>JNJ!D1166</f>
        <v>6.4395471939256215E-3</v>
      </c>
      <c r="L1167" s="16">
        <f>JNJ!E1166</f>
        <v>1.6227658928692565</v>
      </c>
      <c r="M1167" s="16">
        <f>CSX!D1166</f>
        <v>8.1473710629149272E-3</v>
      </c>
      <c r="N1167" s="16">
        <f>CSX!E1166</f>
        <v>2.0531375078545615</v>
      </c>
      <c r="O1167" s="16">
        <f>'Q6'!C1179/252</f>
        <v>1.7817460317460319E-4</v>
      </c>
      <c r="P1167" s="16">
        <f t="shared" si="2"/>
        <v>6.2613725907510187E-3</v>
      </c>
      <c r="Q1167" s="16">
        <f t="shared" si="3"/>
        <v>7.9691964597403235E-3</v>
      </c>
      <c r="R1167" s="16">
        <f t="shared" si="4"/>
        <v>-6.1485145489943056E-3</v>
      </c>
      <c r="S1167" s="16"/>
    </row>
    <row r="1168" spans="2:19" ht="15.75" customHeight="1">
      <c r="B1168" s="3" t="s">
        <v>1282</v>
      </c>
      <c r="C1168" s="3">
        <v>4132.1400000000003</v>
      </c>
      <c r="D1168" s="3">
        <v>4138.0200000000004</v>
      </c>
      <c r="E1168" s="3">
        <v>4113.8599999999997</v>
      </c>
      <c r="F1168" s="3">
        <v>4133.5200000000004</v>
      </c>
      <c r="G1168" s="3">
        <v>4133.5200000000004</v>
      </c>
      <c r="H1168" s="3">
        <v>3611750000</v>
      </c>
      <c r="I1168" s="16">
        <f t="shared" si="0"/>
        <v>9.0278599092536804E-4</v>
      </c>
      <c r="J1168" s="16">
        <f t="shared" si="1"/>
        <v>0.22750206971319276</v>
      </c>
      <c r="K1168" s="16">
        <f>JNJ!D1167</f>
        <v>-5.455617605374101E-3</v>
      </c>
      <c r="L1168" s="16">
        <f>JNJ!E1167</f>
        <v>-1.3748156365542734</v>
      </c>
      <c r="M1168" s="16">
        <f>CSX!D1167</f>
        <v>3.225577705817198E-2</v>
      </c>
      <c r="N1168" s="16">
        <f>CSX!E1167</f>
        <v>8.1284558186593383</v>
      </c>
      <c r="O1168" s="16">
        <f>'Q6'!C1180/252</f>
        <v>1.8095238095238093E-4</v>
      </c>
      <c r="P1168" s="16">
        <f t="shared" si="2"/>
        <v>-5.6365699863264816E-3</v>
      </c>
      <c r="Q1168" s="16">
        <f t="shared" si="3"/>
        <v>3.2074824677219602E-2</v>
      </c>
      <c r="R1168" s="16">
        <f t="shared" si="4"/>
        <v>7.2183360997298712E-4</v>
      </c>
      <c r="S1168" s="16"/>
    </row>
    <row r="1169" spans="2:19" ht="15.75" customHeight="1">
      <c r="B1169" s="3" t="s">
        <v>1283</v>
      </c>
      <c r="C1169" s="3">
        <v>4132.07</v>
      </c>
      <c r="D1169" s="3">
        <v>4142.41</v>
      </c>
      <c r="E1169" s="3">
        <v>4117.7700000000004</v>
      </c>
      <c r="F1169" s="3">
        <v>4137.04</v>
      </c>
      <c r="G1169" s="3">
        <v>4137.04</v>
      </c>
      <c r="H1169" s="3">
        <v>3290940000</v>
      </c>
      <c r="I1169" s="16">
        <f t="shared" si="0"/>
        <v>8.5121206122392508E-4</v>
      </c>
      <c r="J1169" s="16">
        <f t="shared" si="1"/>
        <v>0.21450543942842912</v>
      </c>
      <c r="K1169" s="16">
        <f>JNJ!D1168</f>
        <v>6.0665991469296496E-3</v>
      </c>
      <c r="L1169" s="16">
        <f>JNJ!E1168</f>
        <v>1.5287829850262717</v>
      </c>
      <c r="M1169" s="16">
        <f>CSX!D1168</f>
        <v>-1.3924284138248855E-2</v>
      </c>
      <c r="N1169" s="16">
        <f>CSX!E1168</f>
        <v>-3.5089196028387115</v>
      </c>
      <c r="O1169" s="16">
        <f>'Q6'!C1181/252</f>
        <v>1.865079365079365E-4</v>
      </c>
      <c r="P1169" s="16">
        <f t="shared" si="2"/>
        <v>5.8800912104217135E-3</v>
      </c>
      <c r="Q1169" s="16">
        <f t="shared" si="3"/>
        <v>-1.4110792074756792E-2</v>
      </c>
      <c r="R1169" s="16">
        <f t="shared" si="4"/>
        <v>6.6470412471598852E-4</v>
      </c>
      <c r="S1169" s="16"/>
    </row>
    <row r="1170" spans="2:19" ht="15.75" customHeight="1">
      <c r="B1170" s="3" t="s">
        <v>1284</v>
      </c>
      <c r="C1170" s="3">
        <v>4126.43</v>
      </c>
      <c r="D1170" s="3">
        <v>4126.43</v>
      </c>
      <c r="E1170" s="3">
        <v>4071.38</v>
      </c>
      <c r="F1170" s="3">
        <v>4071.63</v>
      </c>
      <c r="G1170" s="3">
        <v>4071.63</v>
      </c>
      <c r="H1170" s="3">
        <v>3978640000</v>
      </c>
      <c r="I1170" s="16">
        <f t="shared" si="0"/>
        <v>-1.5937145594967939E-2</v>
      </c>
      <c r="J1170" s="16">
        <f t="shared" si="1"/>
        <v>-4.0161606899319207</v>
      </c>
      <c r="K1170" s="16">
        <f>JNJ!D1169</f>
        <v>9.1225305563499108E-3</v>
      </c>
      <c r="L1170" s="16">
        <f>JNJ!E1169</f>
        <v>2.2988777002001775</v>
      </c>
      <c r="M1170" s="16">
        <f>CSX!D1169</f>
        <v>-1.541458484035579E-2</v>
      </c>
      <c r="N1170" s="16">
        <f>CSX!E1169</f>
        <v>-3.8844753797696594</v>
      </c>
      <c r="O1170" s="16">
        <f>'Q6'!C1182/252</f>
        <v>2.2857142857142857E-4</v>
      </c>
      <c r="P1170" s="16">
        <f t="shared" si="2"/>
        <v>8.8939591277784821E-3</v>
      </c>
      <c r="Q1170" s="16">
        <f t="shared" si="3"/>
        <v>-1.5643156268927219E-2</v>
      </c>
      <c r="R1170" s="16">
        <f t="shared" si="4"/>
        <v>-1.6165717023539368E-2</v>
      </c>
      <c r="S1170" s="16"/>
    </row>
    <row r="1171" spans="2:19" ht="15.75" customHeight="1">
      <c r="B1171" s="3" t="s">
        <v>1285</v>
      </c>
      <c r="C1171" s="3">
        <v>4087.78</v>
      </c>
      <c r="D1171" s="3">
        <v>4089.67</v>
      </c>
      <c r="E1171" s="3">
        <v>4049.35</v>
      </c>
      <c r="F1171" s="3">
        <v>4055.99</v>
      </c>
      <c r="G1171" s="3">
        <v>4055.99</v>
      </c>
      <c r="H1171" s="3">
        <v>3837030000</v>
      </c>
      <c r="I1171" s="16">
        <f t="shared" si="0"/>
        <v>-3.8486098771117832E-3</v>
      </c>
      <c r="J1171" s="16">
        <f t="shared" si="1"/>
        <v>-0.96984968903216939</v>
      </c>
      <c r="K1171" s="16">
        <f>JNJ!D1170</f>
        <v>-1.5619550767132338E-2</v>
      </c>
      <c r="L1171" s="16">
        <f>JNJ!E1170</f>
        <v>-3.9361267933173494</v>
      </c>
      <c r="M1171" s="16">
        <f>CSX!D1170</f>
        <v>-2.4903003769311698E-2</v>
      </c>
      <c r="N1171" s="16">
        <f>CSX!E1170</f>
        <v>-6.275556949866548</v>
      </c>
      <c r="O1171" s="16">
        <f>'Q6'!C1183/252</f>
        <v>2.2182539682539683E-4</v>
      </c>
      <c r="P1171" s="16">
        <f t="shared" si="2"/>
        <v>-1.5841376163957734E-2</v>
      </c>
      <c r="Q1171" s="16">
        <f t="shared" si="3"/>
        <v>-2.5124829166137095E-2</v>
      </c>
      <c r="R1171" s="16">
        <f t="shared" si="4"/>
        <v>-4.0704352739371801E-3</v>
      </c>
      <c r="S1171" s="16"/>
    </row>
    <row r="1172" spans="2:19" ht="15.75" customHeight="1">
      <c r="B1172" s="3" t="s">
        <v>1286</v>
      </c>
      <c r="C1172" s="3">
        <v>4075.29</v>
      </c>
      <c r="D1172" s="3">
        <v>4138.24</v>
      </c>
      <c r="E1172" s="3">
        <v>4075.29</v>
      </c>
      <c r="F1172" s="3">
        <v>4135.3500000000004</v>
      </c>
      <c r="G1172" s="3">
        <v>4135.3500000000004</v>
      </c>
      <c r="H1172" s="3">
        <v>3750550000</v>
      </c>
      <c r="I1172" s="16">
        <f t="shared" si="0"/>
        <v>1.9377167380002121E-2</v>
      </c>
      <c r="J1172" s="16">
        <f t="shared" si="1"/>
        <v>4.8830461797605347</v>
      </c>
      <c r="K1172" s="16">
        <f>JNJ!D1171</f>
        <v>2.3340052680692861E-3</v>
      </c>
      <c r="L1172" s="16">
        <f>JNJ!E1171</f>
        <v>0.58816932755346008</v>
      </c>
      <c r="M1172" s="16">
        <f>CSX!D1171</f>
        <v>8.2604364151526079E-3</v>
      </c>
      <c r="N1172" s="16">
        <f>CSX!E1171</f>
        <v>2.0816299766184572</v>
      </c>
      <c r="O1172" s="16">
        <f>'Q6'!C1184/252</f>
        <v>2.1865079365079363E-4</v>
      </c>
      <c r="P1172" s="16">
        <f t="shared" si="2"/>
        <v>2.1153544744184926E-3</v>
      </c>
      <c r="Q1172" s="16">
        <f t="shared" si="3"/>
        <v>8.0417856215018145E-3</v>
      </c>
      <c r="R1172" s="16">
        <f t="shared" si="4"/>
        <v>1.9158516586351326E-2</v>
      </c>
      <c r="S1172" s="16"/>
    </row>
    <row r="1173" spans="2:19" ht="15.75" customHeight="1">
      <c r="B1173" s="3" t="s">
        <v>1287</v>
      </c>
      <c r="C1173" s="3">
        <v>4129.63</v>
      </c>
      <c r="D1173" s="3">
        <v>4170.0600000000004</v>
      </c>
      <c r="E1173" s="3">
        <v>4127.18</v>
      </c>
      <c r="F1173" s="3">
        <v>4169.4799999999996</v>
      </c>
      <c r="G1173" s="3">
        <v>4169.4799999999996</v>
      </c>
      <c r="H1173" s="3">
        <v>4087800000</v>
      </c>
      <c r="I1173" s="16">
        <f t="shared" si="0"/>
        <v>8.2193596125703667E-3</v>
      </c>
      <c r="J1173" s="16">
        <f t="shared" si="1"/>
        <v>2.0712786223677324</v>
      </c>
      <c r="K1173" s="16">
        <f>JNJ!D1172</f>
        <v>4.2853388144545477E-3</v>
      </c>
      <c r="L1173" s="16">
        <f>JNJ!E1172</f>
        <v>1.0799053812425461</v>
      </c>
      <c r="M1173" s="16">
        <f>CSX!D1172</f>
        <v>8.1927273867007013E-3</v>
      </c>
      <c r="N1173" s="16">
        <f>CSX!E1172</f>
        <v>2.0645673014485766</v>
      </c>
      <c r="O1173" s="16">
        <f>'Q6'!C1185/252</f>
        <v>2.2063492063492061E-4</v>
      </c>
      <c r="P1173" s="16">
        <f t="shared" si="2"/>
        <v>4.0647038938196271E-3</v>
      </c>
      <c r="Q1173" s="16">
        <f t="shared" si="3"/>
        <v>7.9720924660657815E-3</v>
      </c>
      <c r="R1173" s="16">
        <f t="shared" si="4"/>
        <v>7.9987246919354469E-3</v>
      </c>
      <c r="S1173" s="16"/>
    </row>
    <row r="1174" spans="2:19" ht="15.75" customHeight="1">
      <c r="B1174" s="3" t="s">
        <v>1288</v>
      </c>
      <c r="C1174" s="3">
        <v>4166.79</v>
      </c>
      <c r="D1174" s="3">
        <v>4186.92</v>
      </c>
      <c r="E1174" s="3">
        <v>4164.12</v>
      </c>
      <c r="F1174" s="3">
        <v>4167.87</v>
      </c>
      <c r="G1174" s="3">
        <v>4167.87</v>
      </c>
      <c r="H1174" s="3">
        <v>3321370000</v>
      </c>
      <c r="I1174" s="16">
        <f t="shared" si="0"/>
        <v>-3.8621384972729493E-4</v>
      </c>
      <c r="J1174" s="16">
        <f t="shared" si="1"/>
        <v>-9.732589013127832E-2</v>
      </c>
      <c r="K1174" s="16">
        <f>JNJ!D1173</f>
        <v>-6.1099983519249132E-4</v>
      </c>
      <c r="L1174" s="16">
        <f>JNJ!E1173</f>
        <v>-0.15397195846850781</v>
      </c>
      <c r="M1174" s="16">
        <f>CSX!D1173</f>
        <v>2.1311685712258735E-2</v>
      </c>
      <c r="N1174" s="16">
        <f>CSX!E1173</f>
        <v>5.3705447994892008</v>
      </c>
      <c r="O1174" s="16">
        <f>'Q6'!C1186/252</f>
        <v>2.1825396825396825E-4</v>
      </c>
      <c r="P1174" s="16">
        <f t="shared" si="2"/>
        <v>-8.292538034464596E-4</v>
      </c>
      <c r="Q1174" s="16">
        <f t="shared" si="3"/>
        <v>2.1093431744004767E-2</v>
      </c>
      <c r="R1174" s="16">
        <f t="shared" si="4"/>
        <v>-6.0446781798126315E-4</v>
      </c>
      <c r="S1174" s="16"/>
    </row>
    <row r="1175" spans="2:19" ht="15.75" customHeight="1">
      <c r="B1175" s="3" t="s">
        <v>1289</v>
      </c>
      <c r="C1175" s="3">
        <v>4164.1000000000004</v>
      </c>
      <c r="D1175" s="3">
        <v>4164.1000000000004</v>
      </c>
      <c r="E1175" s="3">
        <v>4089.72</v>
      </c>
      <c r="F1175" s="3">
        <v>4119.58</v>
      </c>
      <c r="G1175" s="3">
        <v>4119.58</v>
      </c>
      <c r="H1175" s="3">
        <v>4486130000</v>
      </c>
      <c r="I1175" s="16">
        <f t="shared" si="0"/>
        <v>-1.1653897528004022E-2</v>
      </c>
      <c r="J1175" s="16">
        <f t="shared" si="1"/>
        <v>-2.9367821770570135</v>
      </c>
      <c r="K1175" s="16">
        <f>JNJ!D1174</f>
        <v>8.7028264262729391E-3</v>
      </c>
      <c r="L1175" s="16">
        <f>JNJ!E1174</f>
        <v>2.1931122594207806</v>
      </c>
      <c r="M1175" s="16">
        <f>CSX!D1174</f>
        <v>-7.3753093803027884E-3</v>
      </c>
      <c r="N1175" s="16">
        <f>CSX!E1174</f>
        <v>-1.8585779638363027</v>
      </c>
      <c r="O1175" s="16">
        <f>'Q6'!C1187/252</f>
        <v>2.3055555555555554E-4</v>
      </c>
      <c r="P1175" s="16">
        <f t="shared" si="2"/>
        <v>8.4722708707173841E-3</v>
      </c>
      <c r="Q1175" s="16">
        <f t="shared" si="3"/>
        <v>-7.6058649358583443E-3</v>
      </c>
      <c r="R1175" s="16">
        <f t="shared" si="4"/>
        <v>-1.1884453083559577E-2</v>
      </c>
      <c r="S1175" s="16"/>
    </row>
    <row r="1176" spans="2:19" ht="15.75" customHeight="1">
      <c r="B1176" s="3" t="s">
        <v>1290</v>
      </c>
      <c r="C1176" s="3">
        <v>4122.25</v>
      </c>
      <c r="D1176" s="3">
        <v>4148.3</v>
      </c>
      <c r="E1176" s="3">
        <v>4088.86</v>
      </c>
      <c r="F1176" s="3">
        <v>4090.75</v>
      </c>
      <c r="G1176" s="3">
        <v>4090.75</v>
      </c>
      <c r="H1176" s="3">
        <v>4246510000</v>
      </c>
      <c r="I1176" s="16">
        <f t="shared" si="0"/>
        <v>-7.0228890905811598E-3</v>
      </c>
      <c r="J1176" s="16">
        <f t="shared" si="1"/>
        <v>-1.7697680508264522</v>
      </c>
      <c r="K1176" s="16">
        <f>JNJ!D1175</f>
        <v>-1.3175033084518593E-2</v>
      </c>
      <c r="L1176" s="16">
        <f>JNJ!E1175</f>
        <v>-3.3201083372986853</v>
      </c>
      <c r="M1176" s="16">
        <f>CSX!D1175</f>
        <v>-4.5160996483755156E-3</v>
      </c>
      <c r="N1176" s="16">
        <f>CSX!E1175</f>
        <v>-1.1380571113906299</v>
      </c>
      <c r="O1176" s="16">
        <f>'Q6'!C1188/252</f>
        <v>2.2976190476190476E-4</v>
      </c>
      <c r="P1176" s="16">
        <f t="shared" si="2"/>
        <v>-1.3404794989280497E-2</v>
      </c>
      <c r="Q1176" s="16">
        <f t="shared" si="3"/>
        <v>-4.7458615531374201E-3</v>
      </c>
      <c r="R1176" s="16">
        <f t="shared" si="4"/>
        <v>-7.2526509953430643E-3</v>
      </c>
      <c r="S1176" s="16"/>
    </row>
    <row r="1177" spans="2:19" ht="15.75" customHeight="1">
      <c r="B1177" s="3" t="s">
        <v>1291</v>
      </c>
      <c r="C1177" s="3">
        <v>4082.55</v>
      </c>
      <c r="D1177" s="3">
        <v>4082.61</v>
      </c>
      <c r="E1177" s="3">
        <v>4048.28</v>
      </c>
      <c r="F1177" s="3">
        <v>4061.22</v>
      </c>
      <c r="G1177" s="3">
        <v>4061.22</v>
      </c>
      <c r="H1177" s="3">
        <v>4920090000</v>
      </c>
      <c r="I1177" s="16">
        <f t="shared" si="0"/>
        <v>-7.2449062412514361E-3</v>
      </c>
      <c r="J1177" s="16">
        <f t="shared" si="1"/>
        <v>-1.8257163727953618</v>
      </c>
      <c r="K1177" s="16">
        <f>JNJ!D1176</f>
        <v>-4.5538078453548781E-3</v>
      </c>
      <c r="L1177" s="16">
        <f>JNJ!E1176</f>
        <v>-1.1475595770294293</v>
      </c>
      <c r="M1177" s="16">
        <f>CSX!D1176</f>
        <v>1.2210954517516524E-2</v>
      </c>
      <c r="N1177" s="16">
        <f>CSX!E1176</f>
        <v>3.077160538414164</v>
      </c>
      <c r="O1177" s="16">
        <f>'Q6'!C1189/252</f>
        <v>2.238095238095238E-4</v>
      </c>
      <c r="P1177" s="16">
        <f t="shared" si="2"/>
        <v>-4.7776173691644018E-3</v>
      </c>
      <c r="Q1177" s="16">
        <f t="shared" si="3"/>
        <v>1.1987144993707E-2</v>
      </c>
      <c r="R1177" s="16">
        <f t="shared" si="4"/>
        <v>-7.4687157650609598E-3</v>
      </c>
      <c r="S1177" s="16"/>
    </row>
    <row r="1178" spans="2:19" ht="15.75" customHeight="1">
      <c r="B1178" s="3" t="s">
        <v>1292</v>
      </c>
      <c r="C1178" s="3">
        <v>4084.73</v>
      </c>
      <c r="D1178" s="3">
        <v>4147.0200000000004</v>
      </c>
      <c r="E1178" s="3">
        <v>4084.73</v>
      </c>
      <c r="F1178" s="3">
        <v>4136.25</v>
      </c>
      <c r="G1178" s="3">
        <v>4136.25</v>
      </c>
      <c r="H1178" s="3">
        <v>4186270000</v>
      </c>
      <c r="I1178" s="16">
        <f t="shared" si="0"/>
        <v>1.8306159168068423E-2</v>
      </c>
      <c r="J1178" s="16">
        <f t="shared" si="1"/>
        <v>4.6131521103532425</v>
      </c>
      <c r="K1178" s="16">
        <f>JNJ!D1177</f>
        <v>3.3865078856120116E-3</v>
      </c>
      <c r="L1178" s="16">
        <f>JNJ!E1177</f>
        <v>0.85339998717422694</v>
      </c>
      <c r="M1178" s="16">
        <f>CSX!D1177</f>
        <v>1.7413771576900442E-2</v>
      </c>
      <c r="N1178" s="16">
        <f>CSX!E1177</f>
        <v>4.3882704373789112</v>
      </c>
      <c r="O1178" s="16">
        <f>'Q6'!C1190/252</f>
        <v>2.2142857142857145E-4</v>
      </c>
      <c r="P1178" s="16">
        <f t="shared" si="2"/>
        <v>3.16507931418344E-3</v>
      </c>
      <c r="Q1178" s="16">
        <f t="shared" si="3"/>
        <v>1.7192343005471872E-2</v>
      </c>
      <c r="R1178" s="16">
        <f t="shared" si="4"/>
        <v>1.8084730596639852E-2</v>
      </c>
      <c r="S1178" s="16"/>
    </row>
    <row r="1179" spans="2:19" ht="15.75" customHeight="1">
      <c r="B1179" s="3" t="s">
        <v>1293</v>
      </c>
      <c r="C1179" s="3">
        <v>4136.9799999999996</v>
      </c>
      <c r="D1179" s="3">
        <v>4142.3</v>
      </c>
      <c r="E1179" s="3">
        <v>4123.8100000000004</v>
      </c>
      <c r="F1179" s="3">
        <v>4138.12</v>
      </c>
      <c r="G1179" s="3">
        <v>4138.12</v>
      </c>
      <c r="H1179" s="3">
        <v>3641640000</v>
      </c>
      <c r="I1179" s="16">
        <f t="shared" si="0"/>
        <v>4.5199816586328297E-4</v>
      </c>
      <c r="J1179" s="16">
        <f t="shared" si="1"/>
        <v>0.11390353779754731</v>
      </c>
      <c r="K1179" s="16">
        <f>JNJ!D1178</f>
        <v>-2.2768742444484969E-3</v>
      </c>
      <c r="L1179" s="16">
        <f>JNJ!E1178</f>
        <v>-0.57377230960102121</v>
      </c>
      <c r="M1179" s="16">
        <f>CSX!D1178</f>
        <v>6.2753976189388282E-4</v>
      </c>
      <c r="N1179" s="16">
        <f>CSX!E1178</f>
        <v>0.15814001999725846</v>
      </c>
      <c r="O1179" s="16">
        <f>'Q6'!C1191/252</f>
        <v>2.1825396825396825E-4</v>
      </c>
      <c r="P1179" s="16">
        <f t="shared" si="2"/>
        <v>-2.4951282127024651E-3</v>
      </c>
      <c r="Q1179" s="16">
        <f t="shared" si="3"/>
        <v>4.0928579363991454E-4</v>
      </c>
      <c r="R1179" s="16">
        <f t="shared" si="4"/>
        <v>2.3374419760931471E-4</v>
      </c>
      <c r="S1179" s="16"/>
    </row>
    <row r="1180" spans="2:19" ht="15.75" customHeight="1">
      <c r="B1180" s="3" t="s">
        <v>1294</v>
      </c>
      <c r="C1180" s="3">
        <v>4124.25</v>
      </c>
      <c r="D1180" s="3">
        <v>4130.3500000000004</v>
      </c>
      <c r="E1180" s="3">
        <v>4116.6499999999996</v>
      </c>
      <c r="F1180" s="3">
        <v>4119.17</v>
      </c>
      <c r="G1180" s="3">
        <v>4119.17</v>
      </c>
      <c r="H1180" s="3">
        <v>3810140000</v>
      </c>
      <c r="I1180" s="16">
        <f t="shared" si="0"/>
        <v>-4.5898916638410408E-3</v>
      </c>
      <c r="J1180" s="16">
        <f t="shared" si="1"/>
        <v>-1.1566526992879422</v>
      </c>
      <c r="K1180" s="16">
        <f>JNJ!D1179</f>
        <v>-7.7931906628311487E-3</v>
      </c>
      <c r="L1180" s="16">
        <f>JNJ!E1179</f>
        <v>-1.9638840470334495</v>
      </c>
      <c r="M1180" s="16">
        <f>CSX!D1179</f>
        <v>4.3818806022604467E-3</v>
      </c>
      <c r="N1180" s="16">
        <f>CSX!E1179</f>
        <v>1.1042339117696325</v>
      </c>
      <c r="O1180" s="16">
        <f>'Q6'!C1192/252</f>
        <v>2.2182539682539683E-4</v>
      </c>
      <c r="P1180" s="16">
        <f t="shared" si="2"/>
        <v>-8.0150160596565451E-3</v>
      </c>
      <c r="Q1180" s="16">
        <f t="shared" si="3"/>
        <v>4.1600552054350502E-3</v>
      </c>
      <c r="R1180" s="16">
        <f t="shared" si="4"/>
        <v>-4.8117170606664372E-3</v>
      </c>
      <c r="S1180" s="16"/>
    </row>
    <row r="1181" spans="2:19" ht="15.75" customHeight="1">
      <c r="B1181" s="3" t="s">
        <v>1295</v>
      </c>
      <c r="C1181" s="3">
        <v>4143.74</v>
      </c>
      <c r="D1181" s="3">
        <v>4154.28</v>
      </c>
      <c r="E1181" s="3">
        <v>4098.92</v>
      </c>
      <c r="F1181" s="3">
        <v>4137.6400000000003</v>
      </c>
      <c r="G1181" s="3">
        <v>4137.6400000000003</v>
      </c>
      <c r="H1181" s="3">
        <v>4057160000</v>
      </c>
      <c r="I1181" s="16">
        <f t="shared" si="0"/>
        <v>4.4738902330266894E-3</v>
      </c>
      <c r="J1181" s="16">
        <f t="shared" si="1"/>
        <v>1.1274203387227257</v>
      </c>
      <c r="K1181" s="16">
        <f>JNJ!D1180</f>
        <v>3.7185504409065167E-3</v>
      </c>
      <c r="L1181" s="16">
        <f>JNJ!E1180</f>
        <v>0.9370747111084422</v>
      </c>
      <c r="M1181" s="16">
        <f>CSX!D1180</f>
        <v>-6.5800739926106955E-3</v>
      </c>
      <c r="N1181" s="16">
        <f>CSX!E1180</f>
        <v>-1.6581786461378953</v>
      </c>
      <c r="O1181" s="16">
        <f>'Q6'!C1193/252</f>
        <v>2.2301587301587302E-4</v>
      </c>
      <c r="P1181" s="16">
        <f t="shared" si="2"/>
        <v>3.4955345678906436E-3</v>
      </c>
      <c r="Q1181" s="16">
        <f t="shared" si="3"/>
        <v>-6.8030898656265687E-3</v>
      </c>
      <c r="R1181" s="16">
        <f t="shared" si="4"/>
        <v>4.2508743600108163E-3</v>
      </c>
      <c r="S1181" s="16"/>
    </row>
    <row r="1182" spans="2:19" ht="15.75" customHeight="1">
      <c r="B1182" s="3" t="s">
        <v>1296</v>
      </c>
      <c r="C1182" s="3">
        <v>4132.24</v>
      </c>
      <c r="D1182" s="3">
        <v>4132.8</v>
      </c>
      <c r="E1182" s="3">
        <v>4109.29</v>
      </c>
      <c r="F1182" s="3">
        <v>4130.62</v>
      </c>
      <c r="G1182" s="3">
        <v>4130.62</v>
      </c>
      <c r="H1182" s="3">
        <v>3752900000</v>
      </c>
      <c r="I1182" s="16">
        <f t="shared" si="0"/>
        <v>-1.6980602174566785E-3</v>
      </c>
      <c r="J1182" s="16">
        <f t="shared" si="1"/>
        <v>-0.42791117479908297</v>
      </c>
      <c r="K1182" s="16">
        <f>JNJ!D1181</f>
        <v>-4.0911217487492168E-3</v>
      </c>
      <c r="L1182" s="16">
        <f>JNJ!E1181</f>
        <v>-1.0309626806848027</v>
      </c>
      <c r="M1182" s="16">
        <f>CSX!D1181</f>
        <v>-6.2885780231184633E-4</v>
      </c>
      <c r="N1182" s="16">
        <f>CSX!E1181</f>
        <v>-0.15847216618258528</v>
      </c>
      <c r="O1182" s="16">
        <f>'Q6'!C1194/252</f>
        <v>2.2579365079365081E-4</v>
      </c>
      <c r="P1182" s="16">
        <f t="shared" si="2"/>
        <v>-4.3169153995428677E-3</v>
      </c>
      <c r="Q1182" s="16">
        <f t="shared" si="3"/>
        <v>-8.5465145310549713E-4</v>
      </c>
      <c r="R1182" s="16">
        <f t="shared" si="4"/>
        <v>-1.9238538682503294E-3</v>
      </c>
      <c r="S1182" s="16"/>
    </row>
    <row r="1183" spans="2:19" ht="15.75" customHeight="1">
      <c r="B1183" s="3" t="s">
        <v>1297</v>
      </c>
      <c r="C1183" s="3">
        <v>4138.54</v>
      </c>
      <c r="D1183" s="3">
        <v>4143.74</v>
      </c>
      <c r="E1183" s="3">
        <v>4099.12</v>
      </c>
      <c r="F1183" s="3">
        <v>4124.08</v>
      </c>
      <c r="G1183" s="3">
        <v>4124.08</v>
      </c>
      <c r="H1183" s="3">
        <v>3533740000</v>
      </c>
      <c r="I1183" s="16">
        <f t="shared" si="0"/>
        <v>-1.5845521626198357E-3</v>
      </c>
      <c r="J1183" s="16">
        <f t="shared" si="1"/>
        <v>-0.39930714498019859</v>
      </c>
      <c r="K1183" s="16">
        <f>JNJ!D1182</f>
        <v>-1.3053683651028331E-3</v>
      </c>
      <c r="L1183" s="16">
        <f>JNJ!E1182</f>
        <v>-0.32895282800591391</v>
      </c>
      <c r="M1183" s="16">
        <f>CSX!D1182</f>
        <v>9.4321759883392634E-4</v>
      </c>
      <c r="N1183" s="16">
        <f>CSX!E1182</f>
        <v>0.23769083490614945</v>
      </c>
      <c r="O1183" s="16">
        <f>'Q6'!C1195/252</f>
        <v>2.2499999999999999E-4</v>
      </c>
      <c r="P1183" s="16">
        <f t="shared" si="2"/>
        <v>-1.530368365102833E-3</v>
      </c>
      <c r="Q1183" s="16">
        <f t="shared" si="3"/>
        <v>7.182175988339264E-4</v>
      </c>
      <c r="R1183" s="16">
        <f t="shared" si="4"/>
        <v>-1.8095521626198356E-3</v>
      </c>
      <c r="S1183" s="16"/>
    </row>
    <row r="1184" spans="2:19" ht="15.75" customHeight="1">
      <c r="B1184" s="3" t="s">
        <v>1298</v>
      </c>
      <c r="C1184" s="3">
        <v>4126.6499999999996</v>
      </c>
      <c r="D1184" s="3">
        <v>4141.25</v>
      </c>
      <c r="E1184" s="3">
        <v>4110.2700000000004</v>
      </c>
      <c r="F1184" s="3">
        <v>4136.28</v>
      </c>
      <c r="G1184" s="3">
        <v>4136.28</v>
      </c>
      <c r="H1184" s="3">
        <v>3562170000</v>
      </c>
      <c r="I1184" s="16">
        <f t="shared" si="0"/>
        <v>2.9538685652344835E-3</v>
      </c>
      <c r="J1184" s="16">
        <f t="shared" si="1"/>
        <v>0.74437487843908978</v>
      </c>
      <c r="K1184" s="16">
        <f>JNJ!D1183</f>
        <v>-7.679627640752776E-3</v>
      </c>
      <c r="L1184" s="16">
        <f>JNJ!E1183</f>
        <v>-1.9352661654696997</v>
      </c>
      <c r="M1184" s="16">
        <f>CSX!D1183</f>
        <v>5.9532553075926243E-3</v>
      </c>
      <c r="N1184" s="16">
        <f>CSX!E1183</f>
        <v>1.5002203375133414</v>
      </c>
      <c r="O1184" s="16">
        <f>'Q6'!C1196/252</f>
        <v>2.273809523809524E-4</v>
      </c>
      <c r="P1184" s="16">
        <f t="shared" si="2"/>
        <v>-7.907008593133728E-3</v>
      </c>
      <c r="Q1184" s="16">
        <f t="shared" si="3"/>
        <v>5.7258743552116723E-3</v>
      </c>
      <c r="R1184" s="16">
        <f t="shared" si="4"/>
        <v>2.726487612853531E-3</v>
      </c>
      <c r="S1184" s="16"/>
    </row>
    <row r="1185" spans="2:19" ht="15.75" customHeight="1">
      <c r="B1185" s="3" t="s">
        <v>1299</v>
      </c>
      <c r="C1185" s="3">
        <v>4127.95</v>
      </c>
      <c r="D1185" s="3">
        <v>4135.54</v>
      </c>
      <c r="E1185" s="3">
        <v>4109.8599999999997</v>
      </c>
      <c r="F1185" s="3">
        <v>4109.8999999999996</v>
      </c>
      <c r="G1185" s="3">
        <v>4109.8999999999996</v>
      </c>
      <c r="H1185" s="3">
        <v>3654200000</v>
      </c>
      <c r="I1185" s="16">
        <f t="shared" si="0"/>
        <v>-6.398135861993161E-3</v>
      </c>
      <c r="J1185" s="16">
        <f t="shared" si="1"/>
        <v>-1.6123302372222765</v>
      </c>
      <c r="K1185" s="16">
        <f>JNJ!D1184</f>
        <v>-1.3171577066003509E-3</v>
      </c>
      <c r="L1185" s="16">
        <f>JNJ!E1184</f>
        <v>-0.33192374206328845</v>
      </c>
      <c r="M1185" s="16">
        <f>CSX!D1184</f>
        <v>-1.0362738527420732E-2</v>
      </c>
      <c r="N1185" s="16">
        <f>CSX!E1184</f>
        <v>-2.6114101089100243</v>
      </c>
      <c r="O1185" s="16">
        <f>'Q6'!C1197/252</f>
        <v>2.3611111111111112E-4</v>
      </c>
      <c r="P1185" s="16">
        <f t="shared" si="2"/>
        <v>-1.5532688177114621E-3</v>
      </c>
      <c r="Q1185" s="16">
        <f t="shared" si="3"/>
        <v>-1.0598849638531842E-2</v>
      </c>
      <c r="R1185" s="16">
        <f t="shared" si="4"/>
        <v>-6.6342469731042724E-3</v>
      </c>
      <c r="S1185" s="16"/>
    </row>
    <row r="1186" spans="2:19" ht="15.75" customHeight="1">
      <c r="B1186" s="3" t="s">
        <v>1300</v>
      </c>
      <c r="C1186" s="3">
        <v>4122.8500000000004</v>
      </c>
      <c r="D1186" s="3">
        <v>4164.67</v>
      </c>
      <c r="E1186" s="3">
        <v>4113.62</v>
      </c>
      <c r="F1186" s="3">
        <v>4158.7700000000004</v>
      </c>
      <c r="G1186" s="3">
        <v>4158.7700000000004</v>
      </c>
      <c r="H1186" s="3">
        <v>4039080000</v>
      </c>
      <c r="I1186" s="16">
        <f t="shared" si="0"/>
        <v>1.1820660164447881E-2</v>
      </c>
      <c r="J1186" s="16">
        <f t="shared" si="1"/>
        <v>2.9788063614408662</v>
      </c>
      <c r="K1186" s="16">
        <f>JNJ!D1185</f>
        <v>-2.1989063824317018E-3</v>
      </c>
      <c r="L1186" s="16">
        <f>JNJ!E1185</f>
        <v>-0.55412440837278887</v>
      </c>
      <c r="M1186" s="16">
        <f>CSX!D1185</f>
        <v>8.4866887463842435E-3</v>
      </c>
      <c r="N1186" s="16">
        <f>CSX!E1185</f>
        <v>2.1386455640888293</v>
      </c>
      <c r="O1186" s="16">
        <f>'Q6'!C1198/252</f>
        <v>2.3888888888888888E-4</v>
      </c>
      <c r="P1186" s="16">
        <f t="shared" si="2"/>
        <v>-2.4377952713205905E-3</v>
      </c>
      <c r="Q1186" s="16">
        <f t="shared" si="3"/>
        <v>8.2477998574953543E-3</v>
      </c>
      <c r="R1186" s="16">
        <f t="shared" si="4"/>
        <v>1.1581771275558992E-2</v>
      </c>
      <c r="S1186" s="16"/>
    </row>
    <row r="1187" spans="2:19" ht="15.75" customHeight="1">
      <c r="B1187" s="3" t="s">
        <v>1301</v>
      </c>
      <c r="C1187" s="3">
        <v>4157.68</v>
      </c>
      <c r="D1187" s="3">
        <v>4202.2</v>
      </c>
      <c r="E1187" s="3">
        <v>4153.5</v>
      </c>
      <c r="F1187" s="3">
        <v>4198.05</v>
      </c>
      <c r="G1187" s="3">
        <v>4198.05</v>
      </c>
      <c r="H1187" s="3">
        <v>3980500000</v>
      </c>
      <c r="I1187" s="16">
        <f t="shared" si="0"/>
        <v>9.4007742847056677E-3</v>
      </c>
      <c r="J1187" s="16">
        <f t="shared" si="1"/>
        <v>2.3689951197458283</v>
      </c>
      <c r="K1187" s="16">
        <f>JNJ!D1186</f>
        <v>-3.2129097486153189E-3</v>
      </c>
      <c r="L1187" s="16">
        <f>JNJ!E1186</f>
        <v>-0.80965325665106036</v>
      </c>
      <c r="M1187" s="16">
        <f>CSX!D1186</f>
        <v>1.3677435597964699E-2</v>
      </c>
      <c r="N1187" s="16">
        <f>CSX!E1186</f>
        <v>3.4467137706871038</v>
      </c>
      <c r="O1187" s="16">
        <f>'Q6'!C1199/252</f>
        <v>2.107142857142857E-4</v>
      </c>
      <c r="P1187" s="16">
        <f t="shared" si="2"/>
        <v>-3.4236240343296048E-3</v>
      </c>
      <c r="Q1187" s="16">
        <f t="shared" si="3"/>
        <v>1.3466721312250412E-2</v>
      </c>
      <c r="R1187" s="16">
        <f t="shared" si="4"/>
        <v>9.1900599989913814E-3</v>
      </c>
      <c r="S1187" s="16"/>
    </row>
    <row r="1188" spans="2:19" ht="15.75" customHeight="1">
      <c r="B1188" s="3" t="s">
        <v>1302</v>
      </c>
      <c r="C1188" s="3">
        <v>4204.1499999999996</v>
      </c>
      <c r="D1188" s="3">
        <v>4212.91</v>
      </c>
      <c r="E1188" s="3">
        <v>4180.2</v>
      </c>
      <c r="F1188" s="3">
        <v>4191.9799999999996</v>
      </c>
      <c r="G1188" s="3">
        <v>4191.9799999999996</v>
      </c>
      <c r="H1188" s="3">
        <v>4041900000</v>
      </c>
      <c r="I1188" s="16">
        <f t="shared" si="0"/>
        <v>-1.4469557460591439E-3</v>
      </c>
      <c r="J1188" s="16">
        <f t="shared" si="1"/>
        <v>-0.36463284800690426</v>
      </c>
      <c r="K1188" s="16">
        <f>JNJ!D1187</f>
        <v>2.7096169281669667E-3</v>
      </c>
      <c r="L1188" s="16">
        <f>JNJ!E1187</f>
        <v>0.68282346589807563</v>
      </c>
      <c r="M1188" s="16">
        <f>CSX!D1187</f>
        <v>-2.4729776958974086E-3</v>
      </c>
      <c r="N1188" s="16">
        <f>CSX!E1187</f>
        <v>-0.62319037936614696</v>
      </c>
      <c r="O1188" s="16">
        <f>'Q6'!C1200/252</f>
        <v>2.0952380952380951E-4</v>
      </c>
      <c r="P1188" s="16">
        <f t="shared" si="2"/>
        <v>2.500093118643157E-3</v>
      </c>
      <c r="Q1188" s="16">
        <f t="shared" si="3"/>
        <v>-2.6825015054212182E-3</v>
      </c>
      <c r="R1188" s="16">
        <f t="shared" si="4"/>
        <v>-1.6564795555829535E-3</v>
      </c>
      <c r="S1188" s="16"/>
    </row>
    <row r="1189" spans="2:19" ht="15.75" customHeight="1">
      <c r="B1189" s="3" t="s">
        <v>1303</v>
      </c>
      <c r="C1189" s="3">
        <v>4190.78</v>
      </c>
      <c r="D1189" s="3">
        <v>4209.22</v>
      </c>
      <c r="E1189" s="3">
        <v>4179.68</v>
      </c>
      <c r="F1189" s="3">
        <v>4192.63</v>
      </c>
      <c r="G1189" s="3">
        <v>4192.63</v>
      </c>
      <c r="H1189" s="3">
        <v>3728520000</v>
      </c>
      <c r="I1189" s="16">
        <f t="shared" si="0"/>
        <v>1.550459714410593E-4</v>
      </c>
      <c r="J1189" s="16">
        <f t="shared" si="1"/>
        <v>3.9071584803146944E-2</v>
      </c>
      <c r="K1189" s="16">
        <f>JNJ!D1188</f>
        <v>-5.4039615897408209E-3</v>
      </c>
      <c r="L1189" s="16">
        <f>JNJ!E1188</f>
        <v>-1.3617983206146869</v>
      </c>
      <c r="M1189" s="16">
        <f>CSX!D1188</f>
        <v>-1.2770746778550923E-2</v>
      </c>
      <c r="N1189" s="16">
        <f>CSX!E1188</f>
        <v>-3.2182281881948325</v>
      </c>
      <c r="O1189" s="16">
        <f>'Q6'!C1201/252</f>
        <v>2.1031746031746032E-4</v>
      </c>
      <c r="P1189" s="16">
        <f t="shared" si="2"/>
        <v>-5.6142790500582811E-3</v>
      </c>
      <c r="Q1189" s="16">
        <f t="shared" si="3"/>
        <v>-1.2981064238868384E-2</v>
      </c>
      <c r="R1189" s="16">
        <f t="shared" si="4"/>
        <v>-5.5271488876401024E-5</v>
      </c>
      <c r="S1189" s="16"/>
    </row>
    <row r="1190" spans="2:19" ht="15.75" customHeight="1">
      <c r="B1190" s="3" t="s">
        <v>1304</v>
      </c>
      <c r="C1190" s="3">
        <v>4176.8</v>
      </c>
      <c r="D1190" s="3">
        <v>4185.68</v>
      </c>
      <c r="E1190" s="3">
        <v>4142.54</v>
      </c>
      <c r="F1190" s="3">
        <v>4145.58</v>
      </c>
      <c r="G1190" s="3">
        <v>4145.58</v>
      </c>
      <c r="H1190" s="3">
        <v>4155320000</v>
      </c>
      <c r="I1190" s="16">
        <f t="shared" si="0"/>
        <v>-1.1285515564489972E-2</v>
      </c>
      <c r="J1190" s="16">
        <f t="shared" si="1"/>
        <v>-2.8439499222514728</v>
      </c>
      <c r="K1190" s="16">
        <f>JNJ!D1189</f>
        <v>-3.8247514712589953E-4</v>
      </c>
      <c r="L1190" s="16">
        <f>JNJ!E1189</f>
        <v>-9.6383737075726686E-2</v>
      </c>
      <c r="M1190" s="16">
        <f>CSX!D1189</f>
        <v>-9.1324224444531248E-3</v>
      </c>
      <c r="N1190" s="16">
        <f>CSX!E1189</f>
        <v>-2.3013704560021875</v>
      </c>
      <c r="O1190" s="16">
        <f>'Q6'!C1202/252</f>
        <v>2.0952380952380951E-4</v>
      </c>
      <c r="P1190" s="16">
        <f t="shared" si="2"/>
        <v>-5.9199895664970904E-4</v>
      </c>
      <c r="Q1190" s="16">
        <f t="shared" si="3"/>
        <v>-9.3419462539769335E-3</v>
      </c>
      <c r="R1190" s="16">
        <f t="shared" si="4"/>
        <v>-1.149503937401378E-2</v>
      </c>
      <c r="S1190" s="16"/>
    </row>
    <row r="1191" spans="2:19" ht="15.75" customHeight="1">
      <c r="B1191" s="3" t="s">
        <v>1305</v>
      </c>
      <c r="C1191" s="3">
        <v>4132.96</v>
      </c>
      <c r="D1191" s="3">
        <v>4132.96</v>
      </c>
      <c r="E1191" s="3">
        <v>4103.9799999999996</v>
      </c>
      <c r="F1191" s="3">
        <v>4115.24</v>
      </c>
      <c r="G1191" s="3">
        <v>4115.24</v>
      </c>
      <c r="H1191" s="3">
        <v>3739160000</v>
      </c>
      <c r="I1191" s="16">
        <f t="shared" si="0"/>
        <v>-7.3455507858671458E-3</v>
      </c>
      <c r="J1191" s="16">
        <f t="shared" si="1"/>
        <v>-1.8510787980385208</v>
      </c>
      <c r="K1191" s="16">
        <f>JNJ!D1190</f>
        <v>-9.5697945995817002E-4</v>
      </c>
      <c r="L1191" s="16">
        <f>JNJ!E1190</f>
        <v>-0.24115882390945884</v>
      </c>
      <c r="M1191" s="16">
        <f>CSX!D1190</f>
        <v>-2.3041018874122864E-2</v>
      </c>
      <c r="N1191" s="16">
        <f>CSX!E1190</f>
        <v>-5.8063367562789621</v>
      </c>
      <c r="O1191" s="16">
        <f>'Q6'!C1203/252</f>
        <v>2.0833333333333332E-4</v>
      </c>
      <c r="P1191" s="16">
        <f t="shared" si="2"/>
        <v>-1.1653127932915034E-3</v>
      </c>
      <c r="Q1191" s="16">
        <f t="shared" si="3"/>
        <v>-2.3249352207456199E-2</v>
      </c>
      <c r="R1191" s="16">
        <f t="shared" si="4"/>
        <v>-7.5538841192004788E-3</v>
      </c>
      <c r="S1191" s="16"/>
    </row>
    <row r="1192" spans="2:19" ht="15.75" customHeight="1">
      <c r="B1192" s="3" t="s">
        <v>1306</v>
      </c>
      <c r="C1192" s="3">
        <v>4155.71</v>
      </c>
      <c r="D1192" s="3">
        <v>4165.74</v>
      </c>
      <c r="E1192" s="3">
        <v>4129.7299999999996</v>
      </c>
      <c r="F1192" s="3">
        <v>4151.28</v>
      </c>
      <c r="G1192" s="3">
        <v>4151.28</v>
      </c>
      <c r="H1192" s="3">
        <v>4147760000</v>
      </c>
      <c r="I1192" s="16">
        <f t="shared" si="0"/>
        <v>8.719564785563249E-3</v>
      </c>
      <c r="J1192" s="16">
        <f t="shared" si="1"/>
        <v>2.1973303259619388</v>
      </c>
      <c r="K1192" s="16">
        <f>JNJ!D1191</f>
        <v>-1.4466438219926867E-2</v>
      </c>
      <c r="L1192" s="16">
        <f>JNJ!E1191</f>
        <v>-3.6455424314215703</v>
      </c>
      <c r="M1192" s="16">
        <f>CSX!D1191</f>
        <v>9.7075070189469985E-4</v>
      </c>
      <c r="N1192" s="16">
        <f>CSX!E1191</f>
        <v>0.24462917687746435</v>
      </c>
      <c r="O1192" s="16">
        <f>'Q6'!C1204/252</f>
        <v>2.0436507936507939E-4</v>
      </c>
      <c r="P1192" s="16">
        <f t="shared" si="2"/>
        <v>-1.4670803299291947E-2</v>
      </c>
      <c r="Q1192" s="16">
        <f t="shared" si="3"/>
        <v>7.6638562252962048E-4</v>
      </c>
      <c r="R1192" s="16">
        <f t="shared" si="4"/>
        <v>8.5151997061981687E-3</v>
      </c>
      <c r="S1192" s="16"/>
    </row>
    <row r="1193" spans="2:19" ht="15.75" customHeight="1">
      <c r="B1193" s="3" t="s">
        <v>1307</v>
      </c>
      <c r="C1193" s="3">
        <v>4156.16</v>
      </c>
      <c r="D1193" s="3">
        <v>4212.87</v>
      </c>
      <c r="E1193" s="3">
        <v>4156.16</v>
      </c>
      <c r="F1193" s="3">
        <v>4205.45</v>
      </c>
      <c r="G1193" s="3">
        <v>4205.45</v>
      </c>
      <c r="H1193" s="3">
        <v>3715460000</v>
      </c>
      <c r="I1193" s="16">
        <f t="shared" si="0"/>
        <v>1.296458273531355E-2</v>
      </c>
      <c r="J1193" s="16">
        <f t="shared" si="1"/>
        <v>3.2670748492990147</v>
      </c>
      <c r="K1193" s="16">
        <f>JNJ!D1192</f>
        <v>-3.8866760850261861E-4</v>
      </c>
      <c r="L1193" s="16">
        <f>JNJ!E1192</f>
        <v>-9.794423734265989E-2</v>
      </c>
      <c r="M1193" s="16">
        <f>CSX!D1192</f>
        <v>-3.564003091563372E-3</v>
      </c>
      <c r="N1193" s="16">
        <f>CSX!E1192</f>
        <v>-0.89812877907396971</v>
      </c>
      <c r="O1193" s="16">
        <f>'Q6'!C1205/252</f>
        <v>2.011904761904762E-4</v>
      </c>
      <c r="P1193" s="16">
        <f t="shared" si="2"/>
        <v>-5.8985808469309484E-4</v>
      </c>
      <c r="Q1193" s="16">
        <f t="shared" si="3"/>
        <v>-3.7651935677538483E-3</v>
      </c>
      <c r="R1193" s="16">
        <f t="shared" si="4"/>
        <v>1.2763392259123074E-2</v>
      </c>
      <c r="S1193" s="16"/>
    </row>
    <row r="1194" spans="2:19" ht="15.75" customHeight="1">
      <c r="B1194" s="3" t="s">
        <v>1308</v>
      </c>
      <c r="C1194" s="3">
        <v>4226.71</v>
      </c>
      <c r="D1194" s="3">
        <v>4231.1000000000004</v>
      </c>
      <c r="E1194" s="3">
        <v>4192.18</v>
      </c>
      <c r="F1194" s="3">
        <v>4205.5200000000004</v>
      </c>
      <c r="G1194" s="3">
        <v>4205.5200000000004</v>
      </c>
      <c r="H1194" s="3">
        <v>4228510000</v>
      </c>
      <c r="I1194" s="16">
        <f t="shared" si="0"/>
        <v>1.6644929182328236E-5</v>
      </c>
      <c r="J1194" s="16">
        <f t="shared" si="1"/>
        <v>4.1945221539467156E-3</v>
      </c>
      <c r="K1194" s="16">
        <f>JNJ!D1193</f>
        <v>1.2943780544894253E-4</v>
      </c>
      <c r="L1194" s="16">
        <f>JNJ!E1193</f>
        <v>3.2618326973133514E-2</v>
      </c>
      <c r="M1194" s="16">
        <f>CSX!D1193</f>
        <v>8.7563673005716953E-3</v>
      </c>
      <c r="N1194" s="16">
        <f>CSX!E1193</f>
        <v>2.2066045597440671</v>
      </c>
      <c r="O1194" s="16">
        <f>'Q6'!C1206/252</f>
        <v>2.0833333333333332E-4</v>
      </c>
      <c r="P1194" s="16">
        <f t="shared" si="2"/>
        <v>-7.8895527884390791E-5</v>
      </c>
      <c r="Q1194" s="16">
        <f t="shared" si="3"/>
        <v>8.5480339672383623E-3</v>
      </c>
      <c r="R1194" s="16">
        <f t="shared" si="4"/>
        <v>-1.9168840415100509E-4</v>
      </c>
      <c r="S1194" s="16"/>
    </row>
    <row r="1195" spans="2:19" ht="15.75" customHeight="1">
      <c r="B1195" s="3" t="s">
        <v>1309</v>
      </c>
      <c r="C1195" s="3">
        <v>4190.74</v>
      </c>
      <c r="D1195" s="3">
        <v>4195.4399999999996</v>
      </c>
      <c r="E1195" s="3">
        <v>4166.1499999999996</v>
      </c>
      <c r="F1195" s="3">
        <v>4179.83</v>
      </c>
      <c r="G1195" s="3">
        <v>4179.83</v>
      </c>
      <c r="H1195" s="3">
        <v>5980670000</v>
      </c>
      <c r="I1195" s="16">
        <f t="shared" si="0"/>
        <v>-6.1273722329718457E-3</v>
      </c>
      <c r="J1195" s="16">
        <f t="shared" si="1"/>
        <v>-1.5440978027089052</v>
      </c>
      <c r="K1195" s="16">
        <f>JNJ!D1194</f>
        <v>4.4599355104473258E-3</v>
      </c>
      <c r="L1195" s="16">
        <f>JNJ!E1194</f>
        <v>1.1239037486327261</v>
      </c>
      <c r="M1195" s="16">
        <f>CSX!D1194</f>
        <v>-9.734021448246484E-3</v>
      </c>
      <c r="N1195" s="16">
        <f>CSX!E1194</f>
        <v>-2.4529734049581138</v>
      </c>
      <c r="O1195" s="16">
        <f>'Q6'!C1207/252</f>
        <v>2.0833333333333332E-4</v>
      </c>
      <c r="P1195" s="16">
        <f t="shared" si="2"/>
        <v>4.2516021771139929E-3</v>
      </c>
      <c r="Q1195" s="16">
        <f t="shared" si="3"/>
        <v>-9.942354781579817E-3</v>
      </c>
      <c r="R1195" s="16">
        <f t="shared" si="4"/>
        <v>-6.3357055663051786E-3</v>
      </c>
      <c r="S1195" s="16"/>
    </row>
    <row r="1196" spans="2:19" ht="15.75" customHeight="1">
      <c r="B1196" s="3" t="s">
        <v>1310</v>
      </c>
      <c r="C1196" s="3">
        <v>4183.03</v>
      </c>
      <c r="D1196" s="3">
        <v>4232.43</v>
      </c>
      <c r="E1196" s="3">
        <v>4171.6400000000003</v>
      </c>
      <c r="F1196" s="3">
        <v>4221.0200000000004</v>
      </c>
      <c r="G1196" s="3">
        <v>4221.0200000000004</v>
      </c>
      <c r="H1196" s="3">
        <v>4391860000</v>
      </c>
      <c r="I1196" s="16">
        <f t="shared" si="0"/>
        <v>9.806229149665344E-3</v>
      </c>
      <c r="J1196" s="16">
        <f t="shared" si="1"/>
        <v>2.4711697457156667</v>
      </c>
      <c r="K1196" s="16">
        <f>JNJ!D1195</f>
        <v>-3.359269025915768E-3</v>
      </c>
      <c r="L1196" s="16">
        <f>JNJ!E1195</f>
        <v>-0.84653579453077354</v>
      </c>
      <c r="M1196" s="16">
        <f>CSX!D1195</f>
        <v>2.2885764110850981E-2</v>
      </c>
      <c r="N1196" s="16">
        <f>CSX!E1195</f>
        <v>5.7672125559344467</v>
      </c>
      <c r="O1196" s="16">
        <f>'Q6'!C1208/252</f>
        <v>2.0793650793650794E-4</v>
      </c>
      <c r="P1196" s="16">
        <f t="shared" si="2"/>
        <v>-3.5672055338522761E-3</v>
      </c>
      <c r="Q1196" s="16">
        <f t="shared" si="3"/>
        <v>2.2677827602914473E-2</v>
      </c>
      <c r="R1196" s="16">
        <f t="shared" si="4"/>
        <v>9.5982926417288363E-3</v>
      </c>
      <c r="S1196" s="16"/>
    </row>
    <row r="1197" spans="2:19" ht="15.75" customHeight="1">
      <c r="B1197" s="3" t="s">
        <v>1311</v>
      </c>
      <c r="C1197" s="3">
        <v>4241.01</v>
      </c>
      <c r="D1197" s="3">
        <v>4290.67</v>
      </c>
      <c r="E1197" s="3">
        <v>4241.01</v>
      </c>
      <c r="F1197" s="3">
        <v>4282.37</v>
      </c>
      <c r="G1197" s="3">
        <v>4282.37</v>
      </c>
      <c r="H1197" s="3">
        <v>4454200000</v>
      </c>
      <c r="I1197" s="16">
        <f t="shared" si="0"/>
        <v>1.442978965214366E-2</v>
      </c>
      <c r="J1197" s="16">
        <f t="shared" si="1"/>
        <v>3.6363069923402023</v>
      </c>
      <c r="K1197" s="16">
        <f>JNJ!D1196</f>
        <v>1.5601780188811875E-2</v>
      </c>
      <c r="L1197" s="16">
        <f>JNJ!E1196</f>
        <v>3.9316486075805925</v>
      </c>
      <c r="M1197" s="16">
        <f>CSX!D1196</f>
        <v>1.7062047700077871E-2</v>
      </c>
      <c r="N1197" s="16">
        <f>CSX!E1196</f>
        <v>4.2996360204196238</v>
      </c>
      <c r="O1197" s="16">
        <f>'Q6'!C1209/252</f>
        <v>2.0595238095238096E-4</v>
      </c>
      <c r="P1197" s="16">
        <f t="shared" si="2"/>
        <v>1.5395827807859494E-2</v>
      </c>
      <c r="Q1197" s="16">
        <f t="shared" si="3"/>
        <v>1.6856095319125491E-2</v>
      </c>
      <c r="R1197" s="16">
        <f t="shared" si="4"/>
        <v>1.4223837271191279E-2</v>
      </c>
      <c r="S1197" s="16"/>
    </row>
    <row r="1198" spans="2:19" ht="15.75" customHeight="1">
      <c r="B1198" s="3" t="s">
        <v>1312</v>
      </c>
      <c r="C1198" s="3">
        <v>4282.99</v>
      </c>
      <c r="D1198" s="3">
        <v>4299.28</v>
      </c>
      <c r="E1198" s="3">
        <v>4266.82</v>
      </c>
      <c r="F1198" s="3">
        <v>4273.79</v>
      </c>
      <c r="G1198" s="3">
        <v>4273.79</v>
      </c>
      <c r="H1198" s="3">
        <v>3813290000</v>
      </c>
      <c r="I1198" s="16">
        <f t="shared" si="0"/>
        <v>-2.0055732655681105E-3</v>
      </c>
      <c r="J1198" s="16">
        <f t="shared" si="1"/>
        <v>-0.50540446292316388</v>
      </c>
      <c r="K1198" s="16">
        <f>JNJ!D1197</f>
        <v>8.5636100590490045E-3</v>
      </c>
      <c r="L1198" s="16">
        <f>JNJ!E1197</f>
        <v>2.158029734880349</v>
      </c>
      <c r="M1198" s="16">
        <f>CSX!D1197</f>
        <v>6.5574073275064624E-3</v>
      </c>
      <c r="N1198" s="16">
        <f>CSX!E1197</f>
        <v>1.6524666465316284</v>
      </c>
      <c r="O1198" s="16">
        <f>'Q6'!C1210/252</f>
        <v>2.0555555555555556E-4</v>
      </c>
      <c r="P1198" s="16">
        <f t="shared" si="2"/>
        <v>8.3580545034934485E-3</v>
      </c>
      <c r="Q1198" s="16">
        <f t="shared" si="3"/>
        <v>6.3518517719509072E-3</v>
      </c>
      <c r="R1198" s="16">
        <f t="shared" si="4"/>
        <v>-2.2111288211236662E-3</v>
      </c>
      <c r="S1198" s="16"/>
    </row>
    <row r="1199" spans="2:19" ht="15.75" customHeight="1">
      <c r="B1199" s="3" t="s">
        <v>1313</v>
      </c>
      <c r="C1199" s="3">
        <v>4271.34</v>
      </c>
      <c r="D1199" s="3">
        <v>4288.33</v>
      </c>
      <c r="E1199" s="3">
        <v>4263.09</v>
      </c>
      <c r="F1199" s="3">
        <v>4283.8500000000004</v>
      </c>
      <c r="G1199" s="3">
        <v>4283.8500000000004</v>
      </c>
      <c r="H1199" s="3">
        <v>3996560000</v>
      </c>
      <c r="I1199" s="16">
        <f t="shared" si="0"/>
        <v>2.3511165774900327E-3</v>
      </c>
      <c r="J1199" s="16">
        <f t="shared" si="1"/>
        <v>0.5924813775274882</v>
      </c>
      <c r="K1199" s="16">
        <f>JNJ!D1198</f>
        <v>-8.8468348950217028E-4</v>
      </c>
      <c r="L1199" s="16">
        <f>JNJ!E1198</f>
        <v>-0.2229402393545469</v>
      </c>
      <c r="M1199" s="16">
        <f>CSX!D1198</f>
        <v>-5.9309885927868846E-3</v>
      </c>
      <c r="N1199" s="16">
        <f>CSX!E1198</f>
        <v>-1.4946091253822948</v>
      </c>
      <c r="O1199" s="16">
        <f>'Q6'!C1211/252</f>
        <v>2.0555555555555556E-4</v>
      </c>
      <c r="P1199" s="16">
        <f t="shared" si="2"/>
        <v>-1.0902390450577258E-3</v>
      </c>
      <c r="Q1199" s="16">
        <f t="shared" si="3"/>
        <v>-6.1365441483424397E-3</v>
      </c>
      <c r="R1199" s="16">
        <f t="shared" si="4"/>
        <v>2.1455610219344771E-3</v>
      </c>
      <c r="S1199" s="16"/>
    </row>
    <row r="1200" spans="2:19" ht="15.75" customHeight="1">
      <c r="B1200" s="3" t="s">
        <v>1314</v>
      </c>
      <c r="C1200" s="3">
        <v>4285.47</v>
      </c>
      <c r="D1200" s="3">
        <v>4299.1899999999996</v>
      </c>
      <c r="E1200" s="3">
        <v>4263.96</v>
      </c>
      <c r="F1200" s="3">
        <v>4267.5200000000004</v>
      </c>
      <c r="G1200" s="3">
        <v>4267.5200000000004</v>
      </c>
      <c r="H1200" s="3">
        <v>4537800000</v>
      </c>
      <c r="I1200" s="16">
        <f t="shared" si="0"/>
        <v>-3.8192757067673886E-3</v>
      </c>
      <c r="J1200" s="16">
        <f t="shared" si="1"/>
        <v>-0.96245747810538196</v>
      </c>
      <c r="K1200" s="16">
        <f>JNJ!D1199</f>
        <v>2.1471799667948676E-3</v>
      </c>
      <c r="L1200" s="16">
        <f>JNJ!E1199</f>
        <v>0.54108935163230665</v>
      </c>
      <c r="M1200" s="16">
        <f>CSX!D1199</f>
        <v>1.9839441677106544E-2</v>
      </c>
      <c r="N1200" s="16">
        <f>CSX!E1199</f>
        <v>4.9995393026308488</v>
      </c>
      <c r="O1200" s="16">
        <f>'Q6'!C1212/252</f>
        <v>2.0555555555555556E-4</v>
      </c>
      <c r="P1200" s="16">
        <f t="shared" si="2"/>
        <v>1.941624411239312E-3</v>
      </c>
      <c r="Q1200" s="16">
        <f t="shared" si="3"/>
        <v>1.9633886121550988E-2</v>
      </c>
      <c r="R1200" s="16">
        <f t="shared" si="4"/>
        <v>-4.0248312623229442E-3</v>
      </c>
      <c r="S1200" s="16"/>
    </row>
    <row r="1201" spans="2:19" ht="15.75" customHeight="1">
      <c r="B1201" s="3" t="s">
        <v>1315</v>
      </c>
      <c r="C1201" s="3">
        <v>4268.6899999999996</v>
      </c>
      <c r="D1201" s="3">
        <v>4298.01</v>
      </c>
      <c r="E1201" s="3">
        <v>4261.07</v>
      </c>
      <c r="F1201" s="3">
        <v>4293.93</v>
      </c>
      <c r="G1201" s="3">
        <v>4293.93</v>
      </c>
      <c r="H1201" s="3">
        <v>3826740000</v>
      </c>
      <c r="I1201" s="16">
        <f t="shared" si="0"/>
        <v>6.16953524709693E-3</v>
      </c>
      <c r="J1201" s="16">
        <f t="shared" si="1"/>
        <v>1.5547228822684263</v>
      </c>
      <c r="K1201" s="16">
        <f>JNJ!D1200</f>
        <v>1.0916666248945259E-2</v>
      </c>
      <c r="L1201" s="16">
        <f>JNJ!E1200</f>
        <v>2.7509998947342051</v>
      </c>
      <c r="M1201" s="16">
        <f>CSX!D1200</f>
        <v>-6.1404798103732619E-4</v>
      </c>
      <c r="N1201" s="16">
        <f>CSX!E1200</f>
        <v>-0.1547400912214062</v>
      </c>
      <c r="O1201" s="16">
        <f>'Q6'!C1213/252</f>
        <v>2.0515873015873015E-4</v>
      </c>
      <c r="P1201" s="16">
        <f t="shared" si="2"/>
        <v>1.0711507518786528E-2</v>
      </c>
      <c r="Q1201" s="16">
        <f t="shared" si="3"/>
        <v>-8.1920671119605631E-4</v>
      </c>
      <c r="R1201" s="16">
        <f t="shared" si="4"/>
        <v>5.9643765169382001E-3</v>
      </c>
      <c r="S1201" s="16"/>
    </row>
    <row r="1202" spans="2:19" ht="15.75" customHeight="1">
      <c r="B1202" s="3" t="s">
        <v>1316</v>
      </c>
      <c r="C1202" s="3">
        <v>4304.88</v>
      </c>
      <c r="D1202" s="3">
        <v>4322.62</v>
      </c>
      <c r="E1202" s="3">
        <v>4291.7</v>
      </c>
      <c r="F1202" s="3">
        <v>4298.8599999999997</v>
      </c>
      <c r="G1202" s="3">
        <v>4298.8599999999997</v>
      </c>
      <c r="H1202" s="3">
        <v>3786510000</v>
      </c>
      <c r="I1202" s="16">
        <f t="shared" si="0"/>
        <v>1.1474737636884458E-3</v>
      </c>
      <c r="J1202" s="16">
        <f t="shared" si="1"/>
        <v>0.28916338844948836</v>
      </c>
      <c r="K1202" s="16">
        <f>JNJ!D1201</f>
        <v>-1.5611959823841521E-3</v>
      </c>
      <c r="L1202" s="16">
        <f>JNJ!E1201</f>
        <v>-0.39342138756080636</v>
      </c>
      <c r="M1202" s="16">
        <f>CSX!D1201</f>
        <v>-7.707801526872852E-3</v>
      </c>
      <c r="N1202" s="16">
        <f>CSX!E1201</f>
        <v>-1.9423659847719588</v>
      </c>
      <c r="O1202" s="16">
        <f>'Q6'!C1214/252</f>
        <v>2.0476190476190477E-4</v>
      </c>
      <c r="P1202" s="16">
        <f t="shared" si="2"/>
        <v>-1.765957887146057E-3</v>
      </c>
      <c r="Q1202" s="16">
        <f t="shared" si="3"/>
        <v>-7.9125634316347566E-3</v>
      </c>
      <c r="R1202" s="16">
        <f t="shared" si="4"/>
        <v>9.4271185892654105E-4</v>
      </c>
      <c r="S1202" s="16"/>
    </row>
    <row r="1203" spans="2:19" ht="15.75" customHeight="1">
      <c r="B1203" s="3" t="s">
        <v>1317</v>
      </c>
      <c r="C1203" s="3">
        <v>4308.32</v>
      </c>
      <c r="D1203" s="3">
        <v>4340.13</v>
      </c>
      <c r="E1203" s="3">
        <v>4304.37</v>
      </c>
      <c r="F1203" s="3">
        <v>4338.93</v>
      </c>
      <c r="G1203" s="3">
        <v>4338.93</v>
      </c>
      <c r="H1203" s="3">
        <v>3945670000</v>
      </c>
      <c r="I1203" s="16">
        <f t="shared" si="0"/>
        <v>9.2779026656844323E-3</v>
      </c>
      <c r="J1203" s="16">
        <f t="shared" si="1"/>
        <v>2.3380314717524771</v>
      </c>
      <c r="K1203" s="16">
        <f>JNJ!D1202</f>
        <v>-6.8769283617828953E-4</v>
      </c>
      <c r="L1203" s="16">
        <f>JNJ!E1202</f>
        <v>-0.17329859471692896</v>
      </c>
      <c r="M1203" s="16">
        <f>CSX!D1202</f>
        <v>2.7817033588147752E-3</v>
      </c>
      <c r="N1203" s="16">
        <f>CSX!E1202</f>
        <v>0.70098924642132332</v>
      </c>
      <c r="O1203" s="16">
        <f>'Q6'!C1215/252</f>
        <v>2.0555555555555556E-4</v>
      </c>
      <c r="P1203" s="16">
        <f t="shared" si="2"/>
        <v>-8.9324839173384515E-4</v>
      </c>
      <c r="Q1203" s="16">
        <f t="shared" si="3"/>
        <v>2.5761478032592195E-3</v>
      </c>
      <c r="R1203" s="16">
        <f t="shared" si="4"/>
        <v>9.0723471101288762E-3</v>
      </c>
      <c r="S1203" s="16"/>
    </row>
    <row r="1204" spans="2:19" ht="15.75" customHeight="1">
      <c r="B1204" s="3" t="s">
        <v>1318</v>
      </c>
      <c r="C1204" s="3">
        <v>4352.6099999999997</v>
      </c>
      <c r="D1204" s="3">
        <v>4375.37</v>
      </c>
      <c r="E1204" s="3">
        <v>4349.3100000000004</v>
      </c>
      <c r="F1204" s="3">
        <v>4369.01</v>
      </c>
      <c r="G1204" s="3">
        <v>4369.01</v>
      </c>
      <c r="H1204" s="3">
        <v>4275400000</v>
      </c>
      <c r="I1204" s="16">
        <f t="shared" si="0"/>
        <v>6.9086648833658285E-3</v>
      </c>
      <c r="J1204" s="16">
        <f t="shared" si="1"/>
        <v>1.7409835506081888</v>
      </c>
      <c r="K1204" s="16">
        <f>JNJ!D1203</f>
        <v>5.2395887332251142E-3</v>
      </c>
      <c r="L1204" s="16">
        <f>JNJ!E1203</f>
        <v>1.3203763607727288</v>
      </c>
      <c r="M1204" s="16">
        <f>CSX!D1203</f>
        <v>7.9925744556045928E-3</v>
      </c>
      <c r="N1204" s="16">
        <f>CSX!E1203</f>
        <v>2.0141287628123572</v>
      </c>
      <c r="O1204" s="16">
        <f>'Q6'!C1216/252</f>
        <v>2.0515873015873015E-4</v>
      </c>
      <c r="P1204" s="16">
        <f t="shared" si="2"/>
        <v>5.0344300030663843E-3</v>
      </c>
      <c r="Q1204" s="16">
        <f t="shared" si="3"/>
        <v>7.7874157254458629E-3</v>
      </c>
      <c r="R1204" s="16">
        <f t="shared" si="4"/>
        <v>6.7035061532070986E-3</v>
      </c>
      <c r="S1204" s="16"/>
    </row>
    <row r="1205" spans="2:19" ht="15.75" customHeight="1">
      <c r="B1205" s="3" t="s">
        <v>1319</v>
      </c>
      <c r="C1205" s="3">
        <v>4366.29</v>
      </c>
      <c r="D1205" s="3">
        <v>4391.82</v>
      </c>
      <c r="E1205" s="3">
        <v>4337.8500000000004</v>
      </c>
      <c r="F1205" s="3">
        <v>4372.59</v>
      </c>
      <c r="G1205" s="3">
        <v>4372.59</v>
      </c>
      <c r="H1205" s="3">
        <v>4252110000</v>
      </c>
      <c r="I1205" s="16">
        <f t="shared" si="0"/>
        <v>8.1907206921961594E-4</v>
      </c>
      <c r="J1205" s="16">
        <f t="shared" si="1"/>
        <v>0.20640616144334323</v>
      </c>
      <c r="K1205" s="16">
        <f>JNJ!D1204</f>
        <v>5.0884235277171138E-3</v>
      </c>
      <c r="L1205" s="16">
        <f>JNJ!E1204</f>
        <v>1.2822827289847127</v>
      </c>
      <c r="M1205" s="16">
        <f>CSX!D1204</f>
        <v>1.3080071322876389E-2</v>
      </c>
      <c r="N1205" s="16">
        <f>CSX!E1204</f>
        <v>3.2961779733648502</v>
      </c>
      <c r="O1205" s="16">
        <f>'Q6'!C1217/252</f>
        <v>2.0515873015873015E-4</v>
      </c>
      <c r="P1205" s="16">
        <f t="shared" si="2"/>
        <v>4.8832647975583839E-3</v>
      </c>
      <c r="Q1205" s="16">
        <f t="shared" si="3"/>
        <v>1.2874912592717658E-2</v>
      </c>
      <c r="R1205" s="16">
        <f t="shared" si="4"/>
        <v>6.1391333906088582E-4</v>
      </c>
      <c r="S1205" s="16"/>
    </row>
    <row r="1206" spans="2:19" ht="15.75" customHeight="1">
      <c r="B1206" s="3" t="s">
        <v>1320</v>
      </c>
      <c r="C1206" s="3">
        <v>4365.33</v>
      </c>
      <c r="D1206" s="3">
        <v>4439.2</v>
      </c>
      <c r="E1206" s="3">
        <v>4362.6000000000004</v>
      </c>
      <c r="F1206" s="3">
        <v>4425.84</v>
      </c>
      <c r="G1206" s="3">
        <v>4425.84</v>
      </c>
      <c r="H1206" s="3">
        <v>4176690000</v>
      </c>
      <c r="I1206" s="16">
        <f t="shared" si="0"/>
        <v>1.2104580063652602E-2</v>
      </c>
      <c r="J1206" s="16">
        <f t="shared" si="1"/>
        <v>3.050354176040456</v>
      </c>
      <c r="K1206" s="16">
        <f>JNJ!D1205</f>
        <v>1.3342137375550832E-2</v>
      </c>
      <c r="L1206" s="16">
        <f>JNJ!E1205</f>
        <v>3.3622186186388099</v>
      </c>
      <c r="M1206" s="16">
        <f>CSX!D1205</f>
        <v>1.4103768350308523E-2</v>
      </c>
      <c r="N1206" s="16">
        <f>CSX!E1205</f>
        <v>3.5541496242777475</v>
      </c>
      <c r="O1206" s="16">
        <f>'Q6'!C1218/252</f>
        <v>2.0515873015873015E-4</v>
      </c>
      <c r="P1206" s="16">
        <f t="shared" si="2"/>
        <v>1.3136978645392101E-2</v>
      </c>
      <c r="Q1206" s="16">
        <f t="shared" si="3"/>
        <v>1.3898609620149792E-2</v>
      </c>
      <c r="R1206" s="16">
        <f t="shared" si="4"/>
        <v>1.1899421333493872E-2</v>
      </c>
      <c r="S1206" s="16"/>
    </row>
    <row r="1207" spans="2:19" ht="15.75" customHeight="1">
      <c r="B1207" s="3" t="s">
        <v>1321</v>
      </c>
      <c r="C1207" s="3">
        <v>4440.95</v>
      </c>
      <c r="D1207" s="3">
        <v>4448.47</v>
      </c>
      <c r="E1207" s="3">
        <v>4407.4399999999996</v>
      </c>
      <c r="F1207" s="3">
        <v>4409.59</v>
      </c>
      <c r="G1207" s="3">
        <v>4409.59</v>
      </c>
      <c r="H1207" s="3">
        <v>6848600000</v>
      </c>
      <c r="I1207" s="16">
        <f t="shared" si="0"/>
        <v>-3.6783763376504303E-3</v>
      </c>
      <c r="J1207" s="16">
        <f t="shared" si="1"/>
        <v>-0.92695083708790849</v>
      </c>
      <c r="K1207" s="16">
        <f>JNJ!D1206</f>
        <v>3.0491736439195506E-3</v>
      </c>
      <c r="L1207" s="16">
        <f>JNJ!E1206</f>
        <v>0.76839175826772677</v>
      </c>
      <c r="M1207" s="16">
        <f>CSX!D1206</f>
        <v>-1.0483937526232707E-2</v>
      </c>
      <c r="N1207" s="16">
        <f>CSX!E1206</f>
        <v>-2.6419522566106424</v>
      </c>
      <c r="O1207" s="16">
        <f>'Q6'!C1219/252</f>
        <v>2.0515873015873015E-4</v>
      </c>
      <c r="P1207" s="16">
        <f t="shared" si="2"/>
        <v>2.8440149137608202E-3</v>
      </c>
      <c r="Q1207" s="16">
        <f t="shared" si="3"/>
        <v>-1.0689096256391438E-2</v>
      </c>
      <c r="R1207" s="16">
        <f t="shared" si="4"/>
        <v>-3.8835350678091607E-3</v>
      </c>
      <c r="S1207" s="16"/>
    </row>
    <row r="1208" spans="2:19" ht="15.75" customHeight="1">
      <c r="B1208" s="3" t="s">
        <v>1322</v>
      </c>
      <c r="C1208" s="3">
        <v>4396.1099999999997</v>
      </c>
      <c r="D1208" s="3">
        <v>4400.1499999999996</v>
      </c>
      <c r="E1208" s="3">
        <v>4367.1899999999996</v>
      </c>
      <c r="F1208" s="3">
        <v>4388.71</v>
      </c>
      <c r="G1208" s="3">
        <v>4388.71</v>
      </c>
      <c r="H1208" s="3">
        <v>4055790000</v>
      </c>
      <c r="I1208" s="16">
        <f t="shared" si="0"/>
        <v>-4.7463803686906532E-3</v>
      </c>
      <c r="J1208" s="16">
        <f t="shared" si="1"/>
        <v>-1.1960878529100447</v>
      </c>
      <c r="K1208" s="16">
        <f>JNJ!D1207</f>
        <v>-6.0905579114910982E-4</v>
      </c>
      <c r="L1208" s="16">
        <f>JNJ!E1207</f>
        <v>-0.15348205936957568</v>
      </c>
      <c r="M1208" s="16">
        <f>CSX!D1207</f>
        <v>-9.0743867058488276E-3</v>
      </c>
      <c r="N1208" s="16">
        <f>CSX!E1207</f>
        <v>-2.2867454498739046</v>
      </c>
      <c r="O1208" s="16">
        <f>'Q6'!C1220/252</f>
        <v>2.0833333333333332E-4</v>
      </c>
      <c r="P1208" s="16">
        <f t="shared" si="2"/>
        <v>-8.173891244824432E-4</v>
      </c>
      <c r="Q1208" s="16">
        <f t="shared" si="3"/>
        <v>-9.2827200391821605E-3</v>
      </c>
      <c r="R1208" s="16">
        <f t="shared" si="4"/>
        <v>-4.9547137020239862E-3</v>
      </c>
      <c r="S1208" s="16"/>
    </row>
    <row r="1209" spans="2:19" ht="15.75" customHeight="1">
      <c r="B1209" s="3" t="s">
        <v>1323</v>
      </c>
      <c r="C1209" s="3">
        <v>4380.01</v>
      </c>
      <c r="D1209" s="3">
        <v>4386.22</v>
      </c>
      <c r="E1209" s="3">
        <v>4360.1400000000003</v>
      </c>
      <c r="F1209" s="3">
        <v>4365.6899999999996</v>
      </c>
      <c r="G1209" s="3">
        <v>4365.6899999999996</v>
      </c>
      <c r="H1209" s="3">
        <v>3709330000</v>
      </c>
      <c r="I1209" s="16">
        <f t="shared" si="0"/>
        <v>-5.2590818461865788E-3</v>
      </c>
      <c r="J1209" s="16">
        <f t="shared" si="1"/>
        <v>-1.3252886252390179</v>
      </c>
      <c r="K1209" s="16">
        <f>JNJ!D1208</f>
        <v>-1.5243565540599925E-3</v>
      </c>
      <c r="L1209" s="16">
        <f>JNJ!E1208</f>
        <v>-0.38413785162311809</v>
      </c>
      <c r="M1209" s="16">
        <f>CSX!D1208</f>
        <v>6.6626226498606991E-3</v>
      </c>
      <c r="N1209" s="16">
        <f>CSX!E1208</f>
        <v>1.6789809077648963</v>
      </c>
      <c r="O1209" s="16">
        <f>'Q6'!C1221/252</f>
        <v>2.0793650793650794E-4</v>
      </c>
      <c r="P1209" s="16">
        <f t="shared" si="2"/>
        <v>-1.7322930619965004E-3</v>
      </c>
      <c r="Q1209" s="16">
        <f t="shared" si="3"/>
        <v>6.4546861419241914E-3</v>
      </c>
      <c r="R1209" s="16">
        <f t="shared" si="4"/>
        <v>-5.4670183541230865E-3</v>
      </c>
      <c r="S1209" s="16"/>
    </row>
    <row r="1210" spans="2:19" ht="15.75" customHeight="1">
      <c r="B1210" s="3" t="s">
        <v>1324</v>
      </c>
      <c r="C1210" s="3">
        <v>4355.3999999999996</v>
      </c>
      <c r="D1210" s="3">
        <v>4382.25</v>
      </c>
      <c r="E1210" s="3">
        <v>4351.82</v>
      </c>
      <c r="F1210" s="3">
        <v>4381.8900000000003</v>
      </c>
      <c r="G1210" s="3">
        <v>4381.8900000000003</v>
      </c>
      <c r="H1210" s="3">
        <v>3511000000</v>
      </c>
      <c r="I1210" s="16">
        <f t="shared" si="0"/>
        <v>3.7038857650539521E-3</v>
      </c>
      <c r="J1210" s="16">
        <f t="shared" si="1"/>
        <v>0.93337921279359592</v>
      </c>
      <c r="K1210" s="16">
        <f>JNJ!D1209</f>
        <v>1.0561495105379159E-2</v>
      </c>
      <c r="L1210" s="16">
        <f>JNJ!E1209</f>
        <v>2.661496766555548</v>
      </c>
      <c r="M1210" s="16">
        <f>CSX!D1209</f>
        <v>-6.0385095589042255E-4</v>
      </c>
      <c r="N1210" s="16">
        <f>CSX!E1209</f>
        <v>-0.15217044088438647</v>
      </c>
      <c r="O1210" s="16">
        <f>'Q6'!C1222/252</f>
        <v>2.091269841269841E-4</v>
      </c>
      <c r="P1210" s="16">
        <f t="shared" si="2"/>
        <v>1.0352368121252176E-2</v>
      </c>
      <c r="Q1210" s="16">
        <f t="shared" si="3"/>
        <v>-8.1297794001740668E-4</v>
      </c>
      <c r="R1210" s="16">
        <f t="shared" si="4"/>
        <v>3.4947587809269682E-3</v>
      </c>
      <c r="S1210" s="16"/>
    </row>
    <row r="1211" spans="2:19" ht="15.75" customHeight="1">
      <c r="B1211" s="3" t="s">
        <v>1325</v>
      </c>
      <c r="C1211" s="3">
        <v>4354.17</v>
      </c>
      <c r="D1211" s="3">
        <v>4366.55</v>
      </c>
      <c r="E1211" s="3">
        <v>4341.34</v>
      </c>
      <c r="F1211" s="3">
        <v>4348.33</v>
      </c>
      <c r="G1211" s="3">
        <v>4348.33</v>
      </c>
      <c r="H1211" s="3">
        <v>6053620000</v>
      </c>
      <c r="I1211" s="16">
        <f t="shared" si="0"/>
        <v>-7.688274822307147E-3</v>
      </c>
      <c r="J1211" s="16">
        <f t="shared" si="1"/>
        <v>-1.937445255221401</v>
      </c>
      <c r="K1211" s="16">
        <f>JNJ!D1210</f>
        <v>-8.4567299967450485E-4</v>
      </c>
      <c r="L1211" s="16">
        <f>JNJ!E1210</f>
        <v>-0.21310959591797524</v>
      </c>
      <c r="M1211" s="16">
        <f>CSX!D1210</f>
        <v>-1.1237735909015677E-2</v>
      </c>
      <c r="N1211" s="16">
        <f>CSX!E1210</f>
        <v>-2.8319094490719507</v>
      </c>
      <c r="O1211" s="16">
        <f>'Q6'!C1223/252</f>
        <v>2.0952380952380951E-4</v>
      </c>
      <c r="P1211" s="16">
        <f t="shared" si="2"/>
        <v>-1.0551968091983143E-3</v>
      </c>
      <c r="Q1211" s="16">
        <f t="shared" si="3"/>
        <v>-1.1447259718539486E-2</v>
      </c>
      <c r="R1211" s="16">
        <f t="shared" si="4"/>
        <v>-7.8977986318309566E-3</v>
      </c>
      <c r="S1211" s="16"/>
    </row>
    <row r="1212" spans="2:19" ht="15.75" customHeight="1">
      <c r="B1212" s="3" t="s">
        <v>1326</v>
      </c>
      <c r="C1212" s="3">
        <v>4344.84</v>
      </c>
      <c r="D1212" s="3">
        <v>4362.0600000000004</v>
      </c>
      <c r="E1212" s="3">
        <v>4328.08</v>
      </c>
      <c r="F1212" s="3">
        <v>4328.82</v>
      </c>
      <c r="G1212" s="3">
        <v>4328.82</v>
      </c>
      <c r="H1212" s="3">
        <v>3415030000</v>
      </c>
      <c r="I1212" s="16">
        <f t="shared" si="0"/>
        <v>-4.4968757892660969E-3</v>
      </c>
      <c r="J1212" s="16">
        <f t="shared" si="1"/>
        <v>-1.1332126988950564</v>
      </c>
      <c r="K1212" s="16">
        <f>JNJ!D1211</f>
        <v>-1.124249971489882E-2</v>
      </c>
      <c r="L1212" s="16">
        <f>JNJ!E1211</f>
        <v>-2.8331099281545029</v>
      </c>
      <c r="M1212" s="16">
        <f>CSX!D1211</f>
        <v>1.1237735909015695E-2</v>
      </c>
      <c r="N1212" s="16">
        <f>CSX!E1211</f>
        <v>2.8319094490719552</v>
      </c>
      <c r="O1212" s="16">
        <f>'Q6'!C1224/252</f>
        <v>2.1111111111111113E-4</v>
      </c>
      <c r="P1212" s="16">
        <f t="shared" si="2"/>
        <v>-1.1453610826009932E-2</v>
      </c>
      <c r="Q1212" s="16">
        <f t="shared" si="3"/>
        <v>1.1026624797904583E-2</v>
      </c>
      <c r="R1212" s="16">
        <f t="shared" si="4"/>
        <v>-4.7079869003772076E-3</v>
      </c>
      <c r="S1212" s="16"/>
    </row>
    <row r="1213" spans="2:19" ht="15.75" customHeight="1">
      <c r="B1213" s="3" t="s">
        <v>1327</v>
      </c>
      <c r="C1213" s="3">
        <v>4337.3599999999997</v>
      </c>
      <c r="D1213" s="3">
        <v>4384.42</v>
      </c>
      <c r="E1213" s="3">
        <v>4335</v>
      </c>
      <c r="F1213" s="3">
        <v>4378.41</v>
      </c>
      <c r="G1213" s="3">
        <v>4378.41</v>
      </c>
      <c r="H1213" s="3">
        <v>3573500000</v>
      </c>
      <c r="I1213" s="16">
        <f t="shared" si="0"/>
        <v>1.1390657230512101E-2</v>
      </c>
      <c r="J1213" s="16">
        <f t="shared" si="1"/>
        <v>2.8704456220890493</v>
      </c>
      <c r="K1213" s="16">
        <f>JNJ!D1212</f>
        <v>-2.0800559177244827E-3</v>
      </c>
      <c r="L1213" s="16">
        <f>JNJ!E1212</f>
        <v>-0.52417409126656966</v>
      </c>
      <c r="M1213" s="16">
        <f>CSX!D1212</f>
        <v>1.0814247677565579E-2</v>
      </c>
      <c r="N1213" s="16">
        <f>CSX!E1212</f>
        <v>2.725190414746526</v>
      </c>
      <c r="O1213" s="16">
        <f>'Q6'!C1225/252</f>
        <v>2.1111111111111113E-4</v>
      </c>
      <c r="P1213" s="16">
        <f t="shared" si="2"/>
        <v>-2.2911670288355938E-3</v>
      </c>
      <c r="Q1213" s="16">
        <f t="shared" si="3"/>
        <v>1.0603136566454468E-2</v>
      </c>
      <c r="R1213" s="16">
        <f t="shared" si="4"/>
        <v>1.1179546119400989E-2</v>
      </c>
      <c r="S1213" s="16"/>
    </row>
    <row r="1214" spans="2:19" ht="15.75" customHeight="1">
      <c r="B1214" s="3" t="s">
        <v>1328</v>
      </c>
      <c r="C1214" s="3">
        <v>4367.4799999999996</v>
      </c>
      <c r="D1214" s="3">
        <v>4390.3500000000004</v>
      </c>
      <c r="E1214" s="3">
        <v>4360.22</v>
      </c>
      <c r="F1214" s="3">
        <v>4376.8599999999997</v>
      </c>
      <c r="G1214" s="3">
        <v>4376.8599999999997</v>
      </c>
      <c r="H1214" s="3">
        <v>3739330000</v>
      </c>
      <c r="I1214" s="16">
        <f t="shared" si="0"/>
        <v>-3.5407246519950932E-4</v>
      </c>
      <c r="J1214" s="16">
        <f t="shared" si="1"/>
        <v>-8.9226261230276355E-2</v>
      </c>
      <c r="K1214" s="16">
        <f>JNJ!D1213</f>
        <v>-2.0228946258122526E-3</v>
      </c>
      <c r="L1214" s="16">
        <f>JNJ!E1213</f>
        <v>-0.50976944570468763</v>
      </c>
      <c r="M1214" s="16">
        <f>CSX!D1213</f>
        <v>3.5788064539204623E-3</v>
      </c>
      <c r="N1214" s="16">
        <f>CSX!E1213</f>
        <v>0.90185922638795646</v>
      </c>
      <c r="O1214" s="16">
        <f>'Q6'!C1226/252</f>
        <v>2.1190476190476189E-4</v>
      </c>
      <c r="P1214" s="16">
        <f t="shared" si="2"/>
        <v>-2.2347993877170147E-3</v>
      </c>
      <c r="Q1214" s="16">
        <f t="shared" si="3"/>
        <v>3.3669016920157002E-3</v>
      </c>
      <c r="R1214" s="16">
        <f t="shared" si="4"/>
        <v>-5.6597722710427121E-4</v>
      </c>
      <c r="S1214" s="16"/>
    </row>
    <row r="1215" spans="2:19" ht="15.75" customHeight="1">
      <c r="B1215" s="3" t="s">
        <v>1329</v>
      </c>
      <c r="C1215" s="3">
        <v>4374.9399999999996</v>
      </c>
      <c r="D1215" s="3">
        <v>4398.3900000000003</v>
      </c>
      <c r="E1215" s="3">
        <v>4371.97</v>
      </c>
      <c r="F1215" s="3">
        <v>4396.4399999999996</v>
      </c>
      <c r="G1215" s="3">
        <v>4396.4399999999996</v>
      </c>
      <c r="H1215" s="3">
        <v>3696660000</v>
      </c>
      <c r="I1215" s="16">
        <f t="shared" si="0"/>
        <v>4.4635502053141703E-3</v>
      </c>
      <c r="J1215" s="16">
        <f t="shared" si="1"/>
        <v>1.1248146517391708</v>
      </c>
      <c r="K1215" s="16">
        <f>JNJ!D1214</f>
        <v>6.971178424245288E-3</v>
      </c>
      <c r="L1215" s="16">
        <f>JNJ!E1214</f>
        <v>1.7567369629098126</v>
      </c>
      <c r="M1215" s="16">
        <f>CSX!D1214</f>
        <v>8.3011927764505538E-3</v>
      </c>
      <c r="N1215" s="16">
        <f>CSX!E1214</f>
        <v>2.0919005796655394</v>
      </c>
      <c r="O1215" s="16">
        <f>'Q6'!C1227/252</f>
        <v>2.123015873015873E-4</v>
      </c>
      <c r="P1215" s="16">
        <f t="shared" si="2"/>
        <v>6.7588768369437006E-3</v>
      </c>
      <c r="Q1215" s="16">
        <f t="shared" si="3"/>
        <v>8.0888911891489664E-3</v>
      </c>
      <c r="R1215" s="16">
        <f t="shared" si="4"/>
        <v>4.251248618012583E-3</v>
      </c>
      <c r="S1215" s="16"/>
    </row>
    <row r="1216" spans="2:19" ht="15.75" customHeight="1">
      <c r="B1216" s="3" t="s">
        <v>1330</v>
      </c>
      <c r="C1216" s="3">
        <v>4422.4399999999996</v>
      </c>
      <c r="D1216" s="3">
        <v>4458.4799999999996</v>
      </c>
      <c r="E1216" s="3">
        <v>4422.4399999999996</v>
      </c>
      <c r="F1216" s="3">
        <v>4450.38</v>
      </c>
      <c r="G1216" s="3">
        <v>4450.38</v>
      </c>
      <c r="H1216" s="3">
        <v>3923450000</v>
      </c>
      <c r="I1216" s="16">
        <f t="shared" si="0"/>
        <v>1.2194363266362706E-2</v>
      </c>
      <c r="J1216" s="16">
        <f t="shared" si="1"/>
        <v>3.0729795431234019</v>
      </c>
      <c r="K1216" s="16">
        <f>JNJ!D1215</f>
        <v>8.6160021884390467E-3</v>
      </c>
      <c r="L1216" s="16">
        <f>JNJ!E1215</f>
        <v>2.1712325514866397</v>
      </c>
      <c r="M1216" s="16">
        <f>CSX!D1215</f>
        <v>6.7677697869970811E-3</v>
      </c>
      <c r="N1216" s="16">
        <f>CSX!E1215</f>
        <v>1.7054779863232645</v>
      </c>
      <c r="O1216" s="16">
        <f>'Q6'!C1228/252</f>
        <v>2.126984126984127E-4</v>
      </c>
      <c r="P1216" s="16">
        <f t="shared" si="2"/>
        <v>8.403303775740634E-3</v>
      </c>
      <c r="Q1216" s="16">
        <f t="shared" si="3"/>
        <v>6.5550713742986684E-3</v>
      </c>
      <c r="R1216" s="16">
        <f t="shared" si="4"/>
        <v>1.1981664853664293E-2</v>
      </c>
      <c r="S1216" s="16"/>
    </row>
    <row r="1217" spans="2:19" ht="15.75" customHeight="1">
      <c r="B1217" s="3" t="s">
        <v>1331</v>
      </c>
      <c r="C1217" s="3">
        <v>4450.4799999999996</v>
      </c>
      <c r="D1217" s="3">
        <v>4456.46</v>
      </c>
      <c r="E1217" s="3">
        <v>4442.29</v>
      </c>
      <c r="F1217" s="3">
        <v>4455.59</v>
      </c>
      <c r="G1217" s="3">
        <v>4455.59</v>
      </c>
      <c r="H1217" s="3">
        <v>2034280000</v>
      </c>
      <c r="I1217" s="16">
        <f t="shared" si="0"/>
        <v>1.1700018289601843E-3</v>
      </c>
      <c r="J1217" s="16">
        <f t="shared" si="1"/>
        <v>0.29484046089796645</v>
      </c>
      <c r="K1217" s="16">
        <f>JNJ!D1216</f>
        <v>-1.3196893694409158E-2</v>
      </c>
      <c r="L1217" s="16">
        <f>JNJ!E1216</f>
        <v>-3.325617210991108</v>
      </c>
      <c r="M1217" s="16">
        <f>CSX!D1216</f>
        <v>7.0135161402381033E-3</v>
      </c>
      <c r="N1217" s="16">
        <f>CSX!E1216</f>
        <v>1.7674060673400021</v>
      </c>
      <c r="O1217" s="16">
        <f>'Q6'!C1229/252</f>
        <v>2.1309523809523808E-4</v>
      </c>
      <c r="P1217" s="16">
        <f t="shared" si="2"/>
        <v>-1.3409988932504396E-2</v>
      </c>
      <c r="Q1217" s="16">
        <f t="shared" si="3"/>
        <v>6.8004209021428653E-3</v>
      </c>
      <c r="R1217" s="16">
        <f t="shared" si="4"/>
        <v>9.5690659086494615E-4</v>
      </c>
      <c r="S1217" s="16"/>
    </row>
    <row r="1218" spans="2:19" ht="15.75" customHeight="1">
      <c r="B1218" s="3" t="s">
        <v>1332</v>
      </c>
      <c r="C1218" s="3">
        <v>4442.04</v>
      </c>
      <c r="D1218" s="3">
        <v>4454.0600000000004</v>
      </c>
      <c r="E1218" s="3">
        <v>4436.6099999999997</v>
      </c>
      <c r="F1218" s="3">
        <v>4446.82</v>
      </c>
      <c r="G1218" s="3">
        <v>4446.82</v>
      </c>
      <c r="H1218" s="3">
        <v>3482620000</v>
      </c>
      <c r="I1218" s="16">
        <f t="shared" si="0"/>
        <v>-1.9702536362673942E-3</v>
      </c>
      <c r="J1218" s="16">
        <f t="shared" si="1"/>
        <v>-0.49650391633938334</v>
      </c>
      <c r="K1218" s="16">
        <f>JNJ!D1217</f>
        <v>-3.311319520217459E-3</v>
      </c>
      <c r="L1218" s="16">
        <f>JNJ!E1217</f>
        <v>-0.83445251909479967</v>
      </c>
      <c r="M1218" s="16">
        <f>CSX!D1217</f>
        <v>-1.3781285927235119E-2</v>
      </c>
      <c r="N1218" s="16">
        <f>CSX!E1217</f>
        <v>-3.4728840536632499</v>
      </c>
      <c r="O1218" s="16">
        <f>'Q6'!C1230/252</f>
        <v>2.1309523809523808E-4</v>
      </c>
      <c r="P1218" s="16">
        <f t="shared" si="2"/>
        <v>-3.5244147583126969E-3</v>
      </c>
      <c r="Q1218" s="16">
        <f t="shared" si="3"/>
        <v>-1.3994381165330357E-2</v>
      </c>
      <c r="R1218" s="16">
        <f t="shared" si="4"/>
        <v>-2.1833488743626321E-3</v>
      </c>
      <c r="S1218" s="16"/>
    </row>
    <row r="1219" spans="2:19" ht="15.75" customHeight="1">
      <c r="B1219" s="3" t="s">
        <v>1333</v>
      </c>
      <c r="C1219" s="3">
        <v>4422.62</v>
      </c>
      <c r="D1219" s="3">
        <v>4422.62</v>
      </c>
      <c r="E1219" s="3">
        <v>4385.05</v>
      </c>
      <c r="F1219" s="3">
        <v>4411.59</v>
      </c>
      <c r="G1219" s="3">
        <v>4411.59</v>
      </c>
      <c r="H1219" s="3">
        <v>3682020000</v>
      </c>
      <c r="I1219" s="16">
        <f t="shared" si="0"/>
        <v>-7.9540652874783013E-3</v>
      </c>
      <c r="J1219" s="16">
        <f t="shared" si="1"/>
        <v>-2.0044244524445318</v>
      </c>
      <c r="K1219" s="16">
        <f>JNJ!D1218</f>
        <v>-7.4596430909317189E-3</v>
      </c>
      <c r="L1219" s="16">
        <f>JNJ!E1218</f>
        <v>-1.8798300589147932</v>
      </c>
      <c r="M1219" s="16">
        <f>CSX!D1218</f>
        <v>-1.2178932014376073E-2</v>
      </c>
      <c r="N1219" s="16">
        <f>CSX!E1218</f>
        <v>-3.0690908676227706</v>
      </c>
      <c r="O1219" s="16">
        <f>'Q6'!C1231/252</f>
        <v>2.1309523809523808E-4</v>
      </c>
      <c r="P1219" s="16">
        <f t="shared" si="2"/>
        <v>-7.6727383290269568E-3</v>
      </c>
      <c r="Q1219" s="16">
        <f t="shared" si="3"/>
        <v>-1.2392027252471311E-2</v>
      </c>
      <c r="R1219" s="16">
        <f t="shared" si="4"/>
        <v>-8.1671605255735392E-3</v>
      </c>
      <c r="S1219" s="16"/>
    </row>
    <row r="1220" spans="2:19" ht="15.75" customHeight="1">
      <c r="B1220" s="3" t="s">
        <v>1334</v>
      </c>
      <c r="C1220" s="3">
        <v>4404.54</v>
      </c>
      <c r="D1220" s="3">
        <v>4440.3900000000003</v>
      </c>
      <c r="E1220" s="3">
        <v>4397.3999999999996</v>
      </c>
      <c r="F1220" s="3">
        <v>4398.95</v>
      </c>
      <c r="G1220" s="3">
        <v>4398.95</v>
      </c>
      <c r="H1220" s="3">
        <v>3630480000</v>
      </c>
      <c r="I1220" s="16">
        <f t="shared" si="0"/>
        <v>-2.8692926136023467E-3</v>
      </c>
      <c r="J1220" s="16">
        <f t="shared" si="1"/>
        <v>-0.72306173862779133</v>
      </c>
      <c r="K1220" s="16">
        <f>JNJ!D1219</f>
        <v>-1.4648896686838308E-2</v>
      </c>
      <c r="L1220" s="16">
        <f>JNJ!E1219</f>
        <v>-3.6915219650832536</v>
      </c>
      <c r="M1220" s="16">
        <f>CSX!D1219</f>
        <v>-4.7932793150463199E-3</v>
      </c>
      <c r="N1220" s="16">
        <f>CSX!E1219</f>
        <v>-1.2079063873916727</v>
      </c>
      <c r="O1220" s="16">
        <f>'Q6'!C1232/252</f>
        <v>2.1309523809523808E-4</v>
      </c>
      <c r="P1220" s="16">
        <f t="shared" si="2"/>
        <v>-1.4861991924933546E-2</v>
      </c>
      <c r="Q1220" s="16">
        <f t="shared" si="3"/>
        <v>-5.0063745531415578E-3</v>
      </c>
      <c r="R1220" s="16">
        <f t="shared" si="4"/>
        <v>-3.0823878516975847E-3</v>
      </c>
      <c r="S1220" s="16"/>
    </row>
    <row r="1221" spans="2:19" ht="15.75" customHeight="1">
      <c r="B1221" s="3" t="s">
        <v>1335</v>
      </c>
      <c r="C1221" s="3">
        <v>4394.2299999999996</v>
      </c>
      <c r="D1221" s="3">
        <v>4412.6000000000004</v>
      </c>
      <c r="E1221" s="3">
        <v>4389.92</v>
      </c>
      <c r="F1221" s="3">
        <v>4409.53</v>
      </c>
      <c r="G1221" s="3">
        <v>4409.53</v>
      </c>
      <c r="H1221" s="3">
        <v>3429600000</v>
      </c>
      <c r="I1221" s="16">
        <f t="shared" si="0"/>
        <v>2.4022317330228151E-3</v>
      </c>
      <c r="J1221" s="16">
        <f t="shared" si="1"/>
        <v>0.60536239672174941</v>
      </c>
      <c r="K1221" s="16">
        <f>JNJ!D1220</f>
        <v>1.6312657037891266E-3</v>
      </c>
      <c r="L1221" s="16">
        <f>JNJ!E1220</f>
        <v>0.41107895735485989</v>
      </c>
      <c r="M1221" s="16">
        <f>CSX!D1220</f>
        <v>9.2662430648339702E-3</v>
      </c>
      <c r="N1221" s="16">
        <f>CSX!E1220</f>
        <v>2.3350932523381607</v>
      </c>
      <c r="O1221" s="16">
        <f>'Q6'!C1233/252</f>
        <v>2.1309523809523808E-4</v>
      </c>
      <c r="P1221" s="16">
        <f t="shared" si="2"/>
        <v>1.4181704656938885E-3</v>
      </c>
      <c r="Q1221" s="16">
        <f t="shared" si="3"/>
        <v>9.0531478267387323E-3</v>
      </c>
      <c r="R1221" s="16">
        <f t="shared" si="4"/>
        <v>2.1891364949275772E-3</v>
      </c>
      <c r="S1221" s="16"/>
    </row>
    <row r="1222" spans="2:19" ht="15.75" customHeight="1">
      <c r="B1222" s="3" t="s">
        <v>1336</v>
      </c>
      <c r="C1222" s="3">
        <v>4415.55</v>
      </c>
      <c r="D1222" s="3">
        <v>4443.6400000000003</v>
      </c>
      <c r="E1222" s="3">
        <v>4408.46</v>
      </c>
      <c r="F1222" s="3">
        <v>4439.26</v>
      </c>
      <c r="G1222" s="3">
        <v>4439.26</v>
      </c>
      <c r="H1222" s="3">
        <v>3624220000</v>
      </c>
      <c r="I1222" s="16">
        <f t="shared" si="0"/>
        <v>6.7195880716203853E-3</v>
      </c>
      <c r="J1222" s="16">
        <f t="shared" si="1"/>
        <v>1.6933361940483371</v>
      </c>
      <c r="K1222" s="16">
        <f>JNJ!D1221</f>
        <v>-5.532076100134454E-3</v>
      </c>
      <c r="L1222" s="16">
        <f>JNJ!E1221</f>
        <v>-1.3940831772338824</v>
      </c>
      <c r="M1222" s="16">
        <f>CSX!D1221</f>
        <v>4.7492033063838588E-3</v>
      </c>
      <c r="N1222" s="16">
        <f>CSX!E1221</f>
        <v>1.1967992332087325</v>
      </c>
      <c r="O1222" s="16">
        <f>'Q6'!C1234/252</f>
        <v>2.158730158730159E-4</v>
      </c>
      <c r="P1222" s="16">
        <f t="shared" si="2"/>
        <v>-5.7479491160074697E-3</v>
      </c>
      <c r="Q1222" s="16">
        <f t="shared" si="3"/>
        <v>4.5333302905108432E-3</v>
      </c>
      <c r="R1222" s="16">
        <f t="shared" si="4"/>
        <v>6.5037150557473696E-3</v>
      </c>
      <c r="S1222" s="16"/>
    </row>
    <row r="1223" spans="2:19" ht="15.75" customHeight="1">
      <c r="B1223" s="3" t="s">
        <v>1337</v>
      </c>
      <c r="C1223" s="3">
        <v>4467.6899999999996</v>
      </c>
      <c r="D1223" s="3">
        <v>4488.34</v>
      </c>
      <c r="E1223" s="3">
        <v>4463.2299999999996</v>
      </c>
      <c r="F1223" s="3">
        <v>4472.16</v>
      </c>
      <c r="G1223" s="3">
        <v>4472.16</v>
      </c>
      <c r="H1223" s="3">
        <v>3920290000</v>
      </c>
      <c r="I1223" s="16">
        <f t="shared" si="0"/>
        <v>7.383817501052891E-3</v>
      </c>
      <c r="J1223" s="16">
        <f t="shared" si="1"/>
        <v>1.8607220102653286</v>
      </c>
      <c r="K1223" s="16">
        <f>JNJ!D1222</f>
        <v>-3.4732154767828558E-3</v>
      </c>
      <c r="L1223" s="16">
        <f>JNJ!E1222</f>
        <v>-0.87525030014927963</v>
      </c>
      <c r="M1223" s="16">
        <f>CSX!D1222</f>
        <v>-7.1323497885424168E-3</v>
      </c>
      <c r="N1223" s="16">
        <f>CSX!E1222</f>
        <v>-1.7973521467126889</v>
      </c>
      <c r="O1223" s="16">
        <f>'Q6'!C1235/252</f>
        <v>2.1547619047619047E-4</v>
      </c>
      <c r="P1223" s="16">
        <f t="shared" si="2"/>
        <v>-3.6886916672590462E-3</v>
      </c>
      <c r="Q1223" s="16">
        <f t="shared" si="3"/>
        <v>-7.3478259790186072E-3</v>
      </c>
      <c r="R1223" s="16">
        <f t="shared" si="4"/>
        <v>7.1683413105767006E-3</v>
      </c>
      <c r="S1223" s="16"/>
    </row>
    <row r="1224" spans="2:19" ht="15.75" customHeight="1">
      <c r="B1224" s="3" t="s">
        <v>1338</v>
      </c>
      <c r="C1224" s="3">
        <v>4491.5</v>
      </c>
      <c r="D1224" s="3">
        <v>4517.38</v>
      </c>
      <c r="E1224" s="3">
        <v>4489.3599999999997</v>
      </c>
      <c r="F1224" s="3">
        <v>4510.04</v>
      </c>
      <c r="G1224" s="3">
        <v>4510.04</v>
      </c>
      <c r="H1224" s="3">
        <v>3839530000</v>
      </c>
      <c r="I1224" s="16">
        <f t="shared" si="0"/>
        <v>8.434509266769535E-3</v>
      </c>
      <c r="J1224" s="16">
        <f t="shared" si="1"/>
        <v>2.1254963352259226</v>
      </c>
      <c r="K1224" s="16">
        <f>JNJ!D1223</f>
        <v>4.6072467370835615E-3</v>
      </c>
      <c r="L1224" s="16">
        <f>JNJ!E1223</f>
        <v>1.1610261777450575</v>
      </c>
      <c r="M1224" s="16">
        <f>CSX!D1223</f>
        <v>5.6506824117943198E-3</v>
      </c>
      <c r="N1224" s="16">
        <f>CSX!E1223</f>
        <v>1.4239719677721685</v>
      </c>
      <c r="O1224" s="16">
        <f>'Q6'!C1236/252</f>
        <v>2.158730158730159E-4</v>
      </c>
      <c r="P1224" s="16">
        <f t="shared" si="2"/>
        <v>4.3913737212105458E-3</v>
      </c>
      <c r="Q1224" s="16">
        <f t="shared" si="3"/>
        <v>5.4348093959213041E-3</v>
      </c>
      <c r="R1224" s="16">
        <f t="shared" si="4"/>
        <v>8.2186362508965185E-3</v>
      </c>
      <c r="S1224" s="16"/>
    </row>
    <row r="1225" spans="2:19" ht="15.75" customHeight="1">
      <c r="B1225" s="3" t="s">
        <v>1339</v>
      </c>
      <c r="C1225" s="3">
        <v>4514.6099999999997</v>
      </c>
      <c r="D1225" s="3">
        <v>4527.76</v>
      </c>
      <c r="E1225" s="3">
        <v>4499.5600000000004</v>
      </c>
      <c r="F1225" s="3">
        <v>4505.42</v>
      </c>
      <c r="G1225" s="3">
        <v>4505.42</v>
      </c>
      <c r="H1225" s="3">
        <v>3647450000</v>
      </c>
      <c r="I1225" s="16">
        <f t="shared" si="0"/>
        <v>-1.0249061954501163E-3</v>
      </c>
      <c r="J1225" s="16">
        <f t="shared" si="1"/>
        <v>-0.25827636125342929</v>
      </c>
      <c r="K1225" s="16">
        <f>JNJ!D1224</f>
        <v>6.6524260164229363E-3</v>
      </c>
      <c r="L1225" s="16">
        <f>JNJ!E1224</f>
        <v>1.6764113561385798</v>
      </c>
      <c r="M1225" s="16">
        <f>CSX!D1224</f>
        <v>-2.6726654992456252E-3</v>
      </c>
      <c r="N1225" s="16">
        <f>CSX!E1224</f>
        <v>-0.6735117058098975</v>
      </c>
      <c r="O1225" s="16">
        <f>'Q6'!C1237/252</f>
        <v>2.1666666666666668E-4</v>
      </c>
      <c r="P1225" s="16">
        <f t="shared" si="2"/>
        <v>6.4357593497562692E-3</v>
      </c>
      <c r="Q1225" s="16">
        <f t="shared" si="3"/>
        <v>-2.8893321659122918E-3</v>
      </c>
      <c r="R1225" s="16">
        <f t="shared" si="4"/>
        <v>-1.2415728621167829E-3</v>
      </c>
      <c r="S1225" s="16"/>
    </row>
    <row r="1226" spans="2:19" ht="15.75" customHeight="1">
      <c r="B1226" s="3" t="s">
        <v>1340</v>
      </c>
      <c r="C1226" s="3">
        <v>4508.8599999999997</v>
      </c>
      <c r="D1226" s="3">
        <v>4532.8500000000004</v>
      </c>
      <c r="E1226" s="3">
        <v>4504.8999999999996</v>
      </c>
      <c r="F1226" s="3">
        <v>4522.79</v>
      </c>
      <c r="G1226" s="3">
        <v>4522.79</v>
      </c>
      <c r="H1226" s="3">
        <v>3538240000</v>
      </c>
      <c r="I1226" s="16">
        <f t="shared" si="0"/>
        <v>3.8479435973795429E-3</v>
      </c>
      <c r="J1226" s="16">
        <f t="shared" si="1"/>
        <v>0.96968178653964476</v>
      </c>
      <c r="K1226" s="16">
        <f>JNJ!D1225</f>
        <v>-5.0165430908156415E-3</v>
      </c>
      <c r="L1226" s="16">
        <f>JNJ!E1225</f>
        <v>-1.2641688588855418</v>
      </c>
      <c r="M1226" s="16">
        <f>CSX!D1225</f>
        <v>-1.2266351282669006E-2</v>
      </c>
      <c r="N1226" s="16">
        <f>CSX!E1225</f>
        <v>-3.0911205232325898</v>
      </c>
      <c r="O1226" s="16">
        <f>'Q6'!C1238/252</f>
        <v>2.1666666666666668E-4</v>
      </c>
      <c r="P1226" s="16">
        <f t="shared" si="2"/>
        <v>-5.2332097574823086E-3</v>
      </c>
      <c r="Q1226" s="16">
        <f t="shared" si="3"/>
        <v>-1.2483017949335673E-2</v>
      </c>
      <c r="R1226" s="16">
        <f t="shared" si="4"/>
        <v>3.6312769307128762E-3</v>
      </c>
      <c r="S1226" s="16"/>
    </row>
    <row r="1227" spans="2:19" ht="15.75" customHeight="1">
      <c r="B1227" s="3" t="s">
        <v>1341</v>
      </c>
      <c r="C1227" s="3">
        <v>4521.78</v>
      </c>
      <c r="D1227" s="3">
        <v>4562.3</v>
      </c>
      <c r="E1227" s="3">
        <v>4514.59</v>
      </c>
      <c r="F1227" s="3">
        <v>4554.9799999999996</v>
      </c>
      <c r="G1227" s="3">
        <v>4554.9799999999996</v>
      </c>
      <c r="H1227" s="3">
        <v>4090010000</v>
      </c>
      <c r="I1227" s="16">
        <f t="shared" si="0"/>
        <v>7.0920798661324126E-3</v>
      </c>
      <c r="J1227" s="16">
        <f t="shared" si="1"/>
        <v>1.787204126265368</v>
      </c>
      <c r="K1227" s="16">
        <f>JNJ!D1226</f>
        <v>-6.2905892312101658E-5</v>
      </c>
      <c r="L1227" s="16">
        <f>JNJ!E1226</f>
        <v>-1.5852284862649616E-2</v>
      </c>
      <c r="M1227" s="16">
        <f>CSX!D1226</f>
        <v>1.5828280622506109E-2</v>
      </c>
      <c r="N1227" s="16">
        <f>CSX!E1226</f>
        <v>3.9887267168715397</v>
      </c>
      <c r="O1227" s="16">
        <f>'Q6'!C1239/252</f>
        <v>2.1706349206349206E-4</v>
      </c>
      <c r="P1227" s="16">
        <f t="shared" si="2"/>
        <v>-2.7996938437559372E-4</v>
      </c>
      <c r="Q1227" s="16">
        <f t="shared" si="3"/>
        <v>1.5611217130442617E-2</v>
      </c>
      <c r="R1227" s="16">
        <f t="shared" si="4"/>
        <v>6.8750163740689202E-3</v>
      </c>
      <c r="S1227" s="16"/>
    </row>
    <row r="1228" spans="2:19" ht="15.75" customHeight="1">
      <c r="B1228" s="3" t="s">
        <v>1342</v>
      </c>
      <c r="C1228" s="3">
        <v>4563.87</v>
      </c>
      <c r="D1228" s="3">
        <v>4578.43</v>
      </c>
      <c r="E1228" s="3">
        <v>4557.4799999999996</v>
      </c>
      <c r="F1228" s="3">
        <v>4565.72</v>
      </c>
      <c r="G1228" s="3">
        <v>4565.72</v>
      </c>
      <c r="H1228" s="3">
        <v>4115670000</v>
      </c>
      <c r="I1228" s="16">
        <f t="shared" si="0"/>
        <v>2.3550834835142126E-3</v>
      </c>
      <c r="J1228" s="16">
        <f t="shared" si="1"/>
        <v>0.59348103784558159</v>
      </c>
      <c r="K1228" s="16">
        <f>JNJ!D1227</f>
        <v>-2.0138117116457275E-3</v>
      </c>
      <c r="L1228" s="16">
        <f>JNJ!E1227</f>
        <v>-0.50748055133472336</v>
      </c>
      <c r="M1228" s="16">
        <f>CSX!D1227</f>
        <v>1.4803513435323657E-3</v>
      </c>
      <c r="N1228" s="16">
        <f>CSX!E1227</f>
        <v>0.37304853857015619</v>
      </c>
      <c r="O1228" s="16">
        <f>'Q6'!C1240/252</f>
        <v>2.1706349206349206E-4</v>
      </c>
      <c r="P1228" s="16">
        <f t="shared" si="2"/>
        <v>-2.2308752037092194E-3</v>
      </c>
      <c r="Q1228" s="16">
        <f t="shared" si="3"/>
        <v>1.2632878514688736E-3</v>
      </c>
      <c r="R1228" s="16">
        <f t="shared" si="4"/>
        <v>2.1380199914507207E-3</v>
      </c>
      <c r="S1228" s="16"/>
    </row>
    <row r="1229" spans="2:19" ht="15.75" customHeight="1">
      <c r="B1229" s="3" t="s">
        <v>1343</v>
      </c>
      <c r="C1229" s="3">
        <v>4554.38</v>
      </c>
      <c r="D1229" s="3">
        <v>4564.74</v>
      </c>
      <c r="E1229" s="3">
        <v>4527.5600000000004</v>
      </c>
      <c r="F1229" s="3">
        <v>4534.87</v>
      </c>
      <c r="G1229" s="3">
        <v>4534.87</v>
      </c>
      <c r="H1229" s="3">
        <v>3761770000</v>
      </c>
      <c r="I1229" s="16">
        <f t="shared" si="0"/>
        <v>-6.7798061818515913E-3</v>
      </c>
      <c r="J1229" s="16">
        <f t="shared" si="1"/>
        <v>-1.708511157826601</v>
      </c>
      <c r="K1229" s="16">
        <f>JNJ!D1228</f>
        <v>5.8955671420878701E-2</v>
      </c>
      <c r="L1229" s="16">
        <f>JNJ!E1228</f>
        <v>14.856829198061433</v>
      </c>
      <c r="M1229" s="16">
        <f>CSX!D1228</f>
        <v>-2.6663313674799116E-3</v>
      </c>
      <c r="N1229" s="16">
        <f>CSX!E1228</f>
        <v>-0.67191550460493776</v>
      </c>
      <c r="O1229" s="16">
        <f>'Q6'!C1241/252</f>
        <v>2.1746031746031747E-4</v>
      </c>
      <c r="P1229" s="16">
        <f t="shared" si="2"/>
        <v>5.8738211103418383E-2</v>
      </c>
      <c r="Q1229" s="16">
        <f t="shared" si="3"/>
        <v>-2.8837916849402292E-3</v>
      </c>
      <c r="R1229" s="16">
        <f t="shared" si="4"/>
        <v>-6.9972664993119089E-3</v>
      </c>
      <c r="S1229" s="16"/>
    </row>
    <row r="1230" spans="2:19" ht="15.75" customHeight="1">
      <c r="B1230" s="3" t="s">
        <v>1344</v>
      </c>
      <c r="C1230" s="3">
        <v>4550.16</v>
      </c>
      <c r="D1230" s="3">
        <v>4555</v>
      </c>
      <c r="E1230" s="3">
        <v>4535.79</v>
      </c>
      <c r="F1230" s="3">
        <v>4536.34</v>
      </c>
      <c r="G1230" s="3">
        <v>4536.34</v>
      </c>
      <c r="H1230" s="3">
        <v>3570190000</v>
      </c>
      <c r="I1230" s="16">
        <f t="shared" si="0"/>
        <v>3.2410230010493271E-4</v>
      </c>
      <c r="J1230" s="16">
        <f t="shared" si="1"/>
        <v>8.1673779626443038E-2</v>
      </c>
      <c r="K1230" s="16">
        <f>JNJ!D1229</f>
        <v>1.0692122816231999E-2</v>
      </c>
      <c r="L1230" s="16">
        <f>JNJ!E1229</f>
        <v>2.6944149496904637</v>
      </c>
      <c r="M1230" s="16">
        <f>CSX!D1229</f>
        <v>-3.7785863060906991E-2</v>
      </c>
      <c r="N1230" s="16">
        <f>CSX!E1229</f>
        <v>-9.522037491348561</v>
      </c>
      <c r="O1230" s="16">
        <f>'Q6'!C1242/252</f>
        <v>2.1785714285714287E-4</v>
      </c>
      <c r="P1230" s="16">
        <f t="shared" si="2"/>
        <v>1.0474265673374856E-2</v>
      </c>
      <c r="Q1230" s="16">
        <f t="shared" si="3"/>
        <v>-3.8003720203764135E-2</v>
      </c>
      <c r="R1230" s="16">
        <f t="shared" si="4"/>
        <v>1.0624515724778983E-4</v>
      </c>
      <c r="S1230" s="16"/>
    </row>
    <row r="1231" spans="2:19" ht="15.75" customHeight="1">
      <c r="B1231" s="3" t="s">
        <v>1345</v>
      </c>
      <c r="C1231" s="3">
        <v>4543.3900000000003</v>
      </c>
      <c r="D1231" s="3">
        <v>4563.41</v>
      </c>
      <c r="E1231" s="3">
        <v>4541.29</v>
      </c>
      <c r="F1231" s="3">
        <v>4554.6400000000003</v>
      </c>
      <c r="G1231" s="3">
        <v>4554.6400000000003</v>
      </c>
      <c r="H1231" s="3">
        <v>3856250000</v>
      </c>
      <c r="I1231" s="16">
        <f t="shared" si="0"/>
        <v>4.0259740353417468E-3</v>
      </c>
      <c r="J1231" s="16">
        <f t="shared" si="1"/>
        <v>1.0145454569061201</v>
      </c>
      <c r="K1231" s="16">
        <f>JNJ!D1230</f>
        <v>5.2158543738066165E-3</v>
      </c>
      <c r="L1231" s="16">
        <f>JNJ!E1230</f>
        <v>1.3143953021992674</v>
      </c>
      <c r="M1231" s="16">
        <f>CSX!D1230</f>
        <v>1.8466495200383369E-3</v>
      </c>
      <c r="N1231" s="16">
        <f>CSX!E1230</f>
        <v>0.46535567904966091</v>
      </c>
      <c r="O1231" s="16">
        <f>'Q6'!C1243/252</f>
        <v>2.1746031746031747E-4</v>
      </c>
      <c r="P1231" s="16">
        <f t="shared" si="2"/>
        <v>4.9983940563462989E-3</v>
      </c>
      <c r="Q1231" s="16">
        <f t="shared" si="3"/>
        <v>1.6291892025780195E-3</v>
      </c>
      <c r="R1231" s="16">
        <f t="shared" si="4"/>
        <v>3.8085137178814291E-3</v>
      </c>
      <c r="S1231" s="16"/>
    </row>
    <row r="1232" spans="2:19" ht="15.75" customHeight="1">
      <c r="B1232" s="3" t="s">
        <v>1346</v>
      </c>
      <c r="C1232" s="3">
        <v>4555.1899999999996</v>
      </c>
      <c r="D1232" s="3">
        <v>4580.62</v>
      </c>
      <c r="E1232" s="3">
        <v>4552.42</v>
      </c>
      <c r="F1232" s="3">
        <v>4567.46</v>
      </c>
      <c r="G1232" s="3">
        <v>4567.46</v>
      </c>
      <c r="H1232" s="3">
        <v>3812470000</v>
      </c>
      <c r="I1232" s="16">
        <f t="shared" si="0"/>
        <v>2.8107581456501534E-3</v>
      </c>
      <c r="J1232" s="16">
        <f t="shared" si="1"/>
        <v>0.70831105270383865</v>
      </c>
      <c r="K1232" s="16">
        <f>JNJ!D1231</f>
        <v>7.6280431833343964E-3</v>
      </c>
      <c r="L1232" s="16">
        <f>JNJ!E1231</f>
        <v>1.922266882200268</v>
      </c>
      <c r="M1232" s="16">
        <f>CSX!D1231</f>
        <v>1.9790575210682292E-2</v>
      </c>
      <c r="N1232" s="16">
        <f>CSX!E1231</f>
        <v>4.9872249530919373</v>
      </c>
      <c r="O1232" s="16">
        <f>'Q6'!C1244/252</f>
        <v>2.1984126984126982E-4</v>
      </c>
      <c r="P1232" s="16">
        <f t="shared" si="2"/>
        <v>7.4082019134931263E-3</v>
      </c>
      <c r="Q1232" s="16">
        <f t="shared" si="3"/>
        <v>1.9570733940841023E-2</v>
      </c>
      <c r="R1232" s="16">
        <f t="shared" si="4"/>
        <v>2.5909168758088837E-3</v>
      </c>
      <c r="S1232" s="16"/>
    </row>
    <row r="1233" spans="2:19" ht="15.75" customHeight="1">
      <c r="B1233" s="3" t="s">
        <v>1347</v>
      </c>
      <c r="C1233" s="3">
        <v>4558.96</v>
      </c>
      <c r="D1233" s="3">
        <v>4582.47</v>
      </c>
      <c r="E1233" s="3">
        <v>4547.58</v>
      </c>
      <c r="F1233" s="3">
        <v>4566.75</v>
      </c>
      <c r="G1233" s="3">
        <v>4566.75</v>
      </c>
      <c r="H1233" s="3">
        <v>3990290000</v>
      </c>
      <c r="I1233" s="16">
        <f t="shared" si="0"/>
        <v>-1.5545953102232801E-4</v>
      </c>
      <c r="J1233" s="16">
        <f t="shared" si="1"/>
        <v>-3.9175801817626657E-2</v>
      </c>
      <c r="K1233" s="16">
        <f>JNJ!D1232</f>
        <v>1.9124325114720129E-3</v>
      </c>
      <c r="L1233" s="16">
        <f>JNJ!E1232</f>
        <v>0.48193299289094726</v>
      </c>
      <c r="M1233" s="16">
        <f>CSX!D1232</f>
        <v>-6.6545615249280774E-3</v>
      </c>
      <c r="N1233" s="16">
        <f>CSX!E1232</f>
        <v>-1.6769495042818754</v>
      </c>
      <c r="O1233" s="16">
        <f>'Q6'!C1245/252</f>
        <v>2.1984126984126982E-4</v>
      </c>
      <c r="P1233" s="16">
        <f t="shared" si="2"/>
        <v>1.692591241630743E-3</v>
      </c>
      <c r="Q1233" s="16">
        <f t="shared" si="3"/>
        <v>-6.8744027947693475E-3</v>
      </c>
      <c r="R1233" s="16">
        <f t="shared" si="4"/>
        <v>-3.7530080086359784E-4</v>
      </c>
      <c r="S1233" s="16"/>
    </row>
    <row r="1234" spans="2:19" ht="15.75" customHeight="1">
      <c r="B1234" s="3" t="s">
        <v>1348</v>
      </c>
      <c r="C1234" s="3">
        <v>4598.26</v>
      </c>
      <c r="D1234" s="3">
        <v>4607.07</v>
      </c>
      <c r="E1234" s="3">
        <v>4528.5600000000004</v>
      </c>
      <c r="F1234" s="3">
        <v>4537.41</v>
      </c>
      <c r="G1234" s="3">
        <v>4537.41</v>
      </c>
      <c r="H1234" s="3">
        <v>4553210000</v>
      </c>
      <c r="I1234" s="16">
        <f t="shared" si="0"/>
        <v>-6.4454274911412875E-3</v>
      </c>
      <c r="J1234" s="16">
        <f t="shared" si="1"/>
        <v>-1.6242477277676044</v>
      </c>
      <c r="K1234" s="16">
        <f>JNJ!D1233</f>
        <v>5.6003433832219141E-3</v>
      </c>
      <c r="L1234" s="16">
        <f>JNJ!E1233</f>
        <v>1.4112865325719224</v>
      </c>
      <c r="M1234" s="16">
        <f>CSX!D1233</f>
        <v>2.4249231263529505E-3</v>
      </c>
      <c r="N1234" s="16">
        <f>CSX!E1233</f>
        <v>0.61108062784094352</v>
      </c>
      <c r="O1234" s="16">
        <f>'Q6'!C1246/252</f>
        <v>2.1984126984126982E-4</v>
      </c>
      <c r="P1234" s="16">
        <f t="shared" si="2"/>
        <v>5.380502113380644E-3</v>
      </c>
      <c r="Q1234" s="16">
        <f t="shared" si="3"/>
        <v>2.2050818565116808E-3</v>
      </c>
      <c r="R1234" s="16">
        <f t="shared" si="4"/>
        <v>-6.6652687609825576E-3</v>
      </c>
      <c r="S1234" s="16"/>
    </row>
    <row r="1235" spans="2:19" ht="15.75" customHeight="1">
      <c r="B1235" s="3" t="s">
        <v>1349</v>
      </c>
      <c r="C1235" s="3">
        <v>4565.75</v>
      </c>
      <c r="D1235" s="3">
        <v>4590.16</v>
      </c>
      <c r="E1235" s="3">
        <v>4564.01</v>
      </c>
      <c r="F1235" s="3">
        <v>4582.2299999999996</v>
      </c>
      <c r="G1235" s="3">
        <v>4582.2299999999996</v>
      </c>
      <c r="H1235" s="3">
        <v>3981010000</v>
      </c>
      <c r="I1235" s="16">
        <f t="shared" si="0"/>
        <v>9.8294145087675765E-3</v>
      </c>
      <c r="J1235" s="16">
        <f t="shared" si="1"/>
        <v>2.4770124562094291</v>
      </c>
      <c r="K1235" s="16">
        <f>JNJ!D1234</f>
        <v>4.5380001995962141E-3</v>
      </c>
      <c r="L1235" s="16">
        <f>JNJ!E1234</f>
        <v>1.1435760502982459</v>
      </c>
      <c r="M1235" s="16">
        <f>CSX!D1234</f>
        <v>2.3044608096241464E-2</v>
      </c>
      <c r="N1235" s="16">
        <f>CSX!E1234</f>
        <v>5.807241240252849</v>
      </c>
      <c r="O1235" s="16">
        <f>'Q6'!C1247/252</f>
        <v>2.1984126984126982E-4</v>
      </c>
      <c r="P1235" s="16">
        <f t="shared" si="2"/>
        <v>4.3181589297549439E-3</v>
      </c>
      <c r="Q1235" s="16">
        <f t="shared" si="3"/>
        <v>2.2824766826400195E-2</v>
      </c>
      <c r="R1235" s="16">
        <f t="shared" si="4"/>
        <v>9.6095732389263073E-3</v>
      </c>
      <c r="S1235" s="16"/>
    </row>
    <row r="1236" spans="2:19" ht="15.75" customHeight="1">
      <c r="B1236" s="3" t="s">
        <v>1350</v>
      </c>
      <c r="C1236" s="3">
        <v>4584.82</v>
      </c>
      <c r="D1236" s="3">
        <v>4594.22</v>
      </c>
      <c r="E1236" s="3">
        <v>4573.1400000000003</v>
      </c>
      <c r="F1236" s="3">
        <v>4588.96</v>
      </c>
      <c r="G1236" s="3">
        <v>4588.96</v>
      </c>
      <c r="H1236" s="3">
        <v>4503600000</v>
      </c>
      <c r="I1236" s="16">
        <f t="shared" si="0"/>
        <v>1.4676396864565879E-3</v>
      </c>
      <c r="J1236" s="16">
        <f t="shared" si="1"/>
        <v>0.36984520098706014</v>
      </c>
      <c r="K1236" s="16">
        <f>JNJ!D1235</f>
        <v>-4.0647680275109628E-2</v>
      </c>
      <c r="L1236" s="16">
        <f>JNJ!E1235</f>
        <v>-10.243215429327627</v>
      </c>
      <c r="M1236" s="16">
        <f>CSX!D1235</f>
        <v>-1.4302987578524306E-2</v>
      </c>
      <c r="N1236" s="16">
        <f>CSX!E1235</f>
        <v>-3.6043528697881251</v>
      </c>
      <c r="O1236" s="16">
        <f>'Q6'!C1248/252</f>
        <v>2.1865079365079363E-4</v>
      </c>
      <c r="P1236" s="16">
        <f t="shared" si="2"/>
        <v>-4.086633106876042E-2</v>
      </c>
      <c r="Q1236" s="16">
        <f t="shared" si="3"/>
        <v>-1.45216383721751E-2</v>
      </c>
      <c r="R1236" s="16">
        <f t="shared" si="4"/>
        <v>1.2489888928057943E-3</v>
      </c>
      <c r="S1236" s="16"/>
    </row>
    <row r="1237" spans="2:19" ht="15.75" customHeight="1">
      <c r="B1237" s="3" t="s">
        <v>1351</v>
      </c>
      <c r="C1237" s="3">
        <v>4578.83</v>
      </c>
      <c r="D1237" s="3">
        <v>4584.62</v>
      </c>
      <c r="E1237" s="3">
        <v>4567.53</v>
      </c>
      <c r="F1237" s="3">
        <v>4576.7299999999996</v>
      </c>
      <c r="G1237" s="3">
        <v>4576.7299999999996</v>
      </c>
      <c r="H1237" s="3">
        <v>4042370000</v>
      </c>
      <c r="I1237" s="16">
        <f t="shared" si="0"/>
        <v>-2.668649552448092E-3</v>
      </c>
      <c r="J1237" s="16">
        <f t="shared" si="1"/>
        <v>-0.67249968721691922</v>
      </c>
      <c r="K1237" s="16">
        <f>JNJ!D1236</f>
        <v>8.085128543865009E-3</v>
      </c>
      <c r="L1237" s="16">
        <f>JNJ!E1236</f>
        <v>2.0374523930539823</v>
      </c>
      <c r="M1237" s="16">
        <f>CSX!D1236</f>
        <v>-3.0006785265024734E-4</v>
      </c>
      <c r="N1237" s="16">
        <f>CSX!E1236</f>
        <v>-7.5617098867862331E-2</v>
      </c>
      <c r="O1237" s="16">
        <f>'Q6'!C1249/252</f>
        <v>2.2023809523809523E-4</v>
      </c>
      <c r="P1237" s="16">
        <f t="shared" si="2"/>
        <v>7.8648904486269145E-3</v>
      </c>
      <c r="Q1237" s="16">
        <f t="shared" si="3"/>
        <v>-5.2030594788834256E-4</v>
      </c>
      <c r="R1237" s="16">
        <f t="shared" si="4"/>
        <v>-2.8888876476861874E-3</v>
      </c>
      <c r="S1237" s="16"/>
    </row>
    <row r="1238" spans="2:19" ht="15.75" customHeight="1">
      <c r="B1238" s="3" t="s">
        <v>1352</v>
      </c>
      <c r="C1238" s="3">
        <v>4550.93</v>
      </c>
      <c r="D1238" s="3">
        <v>4550.93</v>
      </c>
      <c r="E1238" s="3">
        <v>4505.75</v>
      </c>
      <c r="F1238" s="3">
        <v>4513.3900000000003</v>
      </c>
      <c r="G1238" s="3">
        <v>4513.3900000000003</v>
      </c>
      <c r="H1238" s="3">
        <v>4270710000</v>
      </c>
      <c r="I1238" s="16">
        <f t="shared" si="0"/>
        <v>-1.3936235197657028E-2</v>
      </c>
      <c r="J1238" s="16">
        <f t="shared" si="1"/>
        <v>-3.5119312698095708</v>
      </c>
      <c r="K1238" s="16">
        <f>JNJ!D1237</f>
        <v>6.0212836857550861E-3</v>
      </c>
      <c r="L1238" s="16">
        <f>JNJ!E1237</f>
        <v>1.5173634888102816</v>
      </c>
      <c r="M1238" s="16">
        <f>CSX!D1237</f>
        <v>-1.0563038629331516E-2</v>
      </c>
      <c r="N1238" s="16">
        <f>CSX!E1237</f>
        <v>-2.6618857345915421</v>
      </c>
      <c r="O1238" s="16">
        <f>'Q6'!C1250/252</f>
        <v>2.1984126984126982E-4</v>
      </c>
      <c r="P1238" s="16">
        <f t="shared" si="2"/>
        <v>5.8014424159138159E-3</v>
      </c>
      <c r="Q1238" s="16">
        <f t="shared" si="3"/>
        <v>-1.0782879899172785E-2</v>
      </c>
      <c r="R1238" s="16">
        <f t="shared" si="4"/>
        <v>-1.4156076467498297E-2</v>
      </c>
      <c r="S1238" s="16"/>
    </row>
    <row r="1239" spans="2:19" ht="15.75" customHeight="1">
      <c r="B1239" s="3" t="s">
        <v>1353</v>
      </c>
      <c r="C1239" s="3">
        <v>4494.2700000000004</v>
      </c>
      <c r="D1239" s="3">
        <v>4519.49</v>
      </c>
      <c r="E1239" s="3">
        <v>4485.54</v>
      </c>
      <c r="F1239" s="3">
        <v>4501.8900000000003</v>
      </c>
      <c r="G1239" s="3">
        <v>4501.8900000000003</v>
      </c>
      <c r="H1239" s="3">
        <v>4149120000</v>
      </c>
      <c r="I1239" s="16">
        <f t="shared" si="0"/>
        <v>-2.5512255276715053E-3</v>
      </c>
      <c r="J1239" s="16">
        <f t="shared" si="1"/>
        <v>-0.64290883297321932</v>
      </c>
      <c r="K1239" s="16">
        <f>JNJ!D1238</f>
        <v>4.2872420509751106E-3</v>
      </c>
      <c r="L1239" s="16">
        <f>JNJ!E1238</f>
        <v>1.0803849968457278</v>
      </c>
      <c r="M1239" s="16">
        <f>CSX!D1238</f>
        <v>-1.5181073905714134E-3</v>
      </c>
      <c r="N1239" s="16">
        <f>CSX!E1238</f>
        <v>-0.38256306242399618</v>
      </c>
      <c r="O1239" s="16">
        <f>'Q6'!C1251/252</f>
        <v>2.2023809523809523E-4</v>
      </c>
      <c r="P1239" s="16">
        <f t="shared" si="2"/>
        <v>4.0670039557370152E-3</v>
      </c>
      <c r="Q1239" s="16">
        <f t="shared" si="3"/>
        <v>-1.7383454858095086E-3</v>
      </c>
      <c r="R1239" s="16">
        <f t="shared" si="4"/>
        <v>-2.7714636229096007E-3</v>
      </c>
      <c r="S1239" s="16"/>
    </row>
    <row r="1240" spans="2:19" ht="15.75" customHeight="1">
      <c r="B1240" s="3" t="s">
        <v>1354</v>
      </c>
      <c r="C1240" s="3">
        <v>4513.96</v>
      </c>
      <c r="D1240" s="3">
        <v>4540.34</v>
      </c>
      <c r="E1240" s="3">
        <v>4474.55</v>
      </c>
      <c r="F1240" s="3">
        <v>4478.03</v>
      </c>
      <c r="G1240" s="3">
        <v>4478.03</v>
      </c>
      <c r="H1240" s="3">
        <v>4143310000</v>
      </c>
      <c r="I1240" s="16">
        <f t="shared" si="0"/>
        <v>-5.3140910274567365E-3</v>
      </c>
      <c r="J1240" s="16">
        <f t="shared" si="1"/>
        <v>-1.3391509389190976</v>
      </c>
      <c r="K1240" s="16">
        <f>JNJ!D1239</f>
        <v>-9.4208141574058553E-3</v>
      </c>
      <c r="L1240" s="16">
        <f>JNJ!E1239</f>
        <v>-2.3740451676662757</v>
      </c>
      <c r="M1240" s="16">
        <f>CSX!D1239</f>
        <v>-4.3154308240213934E-2</v>
      </c>
      <c r="N1240" s="16">
        <f>CSX!E1239</f>
        <v>-10.874885676533911</v>
      </c>
      <c r="O1240" s="16">
        <f>'Q6'!C1252/252</f>
        <v>2.1944444444444444E-4</v>
      </c>
      <c r="P1240" s="16">
        <f t="shared" si="2"/>
        <v>-9.6402586018502993E-3</v>
      </c>
      <c r="Q1240" s="16">
        <f t="shared" si="3"/>
        <v>-4.337375268465838E-2</v>
      </c>
      <c r="R1240" s="16">
        <f t="shared" si="4"/>
        <v>-5.5335354719011813E-3</v>
      </c>
      <c r="S1240" s="16"/>
    </row>
    <row r="1241" spans="2:19" ht="15.75" customHeight="1">
      <c r="B1241" s="3" t="s">
        <v>1355</v>
      </c>
      <c r="C1241" s="3">
        <v>4491.58</v>
      </c>
      <c r="D1241" s="3">
        <v>4519.84</v>
      </c>
      <c r="E1241" s="3">
        <v>4491.1499999999996</v>
      </c>
      <c r="F1241" s="3">
        <v>4518.4399999999996</v>
      </c>
      <c r="G1241" s="3">
        <v>4518.4399999999996</v>
      </c>
      <c r="H1241" s="3">
        <v>3493920000</v>
      </c>
      <c r="I1241" s="16">
        <f t="shared" si="0"/>
        <v>8.9835839552586446E-3</v>
      </c>
      <c r="J1241" s="16">
        <f t="shared" si="1"/>
        <v>2.2638631567251783</v>
      </c>
      <c r="K1241" s="16">
        <f>JNJ!D1240</f>
        <v>2.3734248785373026E-2</v>
      </c>
      <c r="L1241" s="16">
        <f>JNJ!E1240</f>
        <v>5.9810306939140023</v>
      </c>
      <c r="M1241" s="16">
        <f>CSX!D1240</f>
        <v>8.2149301427782637E-3</v>
      </c>
      <c r="N1241" s="16">
        <f>CSX!E1240</f>
        <v>2.0701623959801223</v>
      </c>
      <c r="O1241" s="16">
        <f>'Q6'!C1253/252</f>
        <v>2.1904761904761904E-4</v>
      </c>
      <c r="P1241" s="16">
        <f t="shared" si="2"/>
        <v>2.3515201166325408E-2</v>
      </c>
      <c r="Q1241" s="16">
        <f t="shared" si="3"/>
        <v>7.995882523730645E-3</v>
      </c>
      <c r="R1241" s="16">
        <f t="shared" si="4"/>
        <v>8.7645363362110259E-3</v>
      </c>
      <c r="S1241" s="16"/>
    </row>
    <row r="1242" spans="2:19" ht="15.75" customHeight="1">
      <c r="B1242" s="3" t="s">
        <v>1356</v>
      </c>
      <c r="C1242" s="3">
        <v>4498.03</v>
      </c>
      <c r="D1242" s="3">
        <v>4503.3100000000004</v>
      </c>
      <c r="E1242" s="3">
        <v>4464.3900000000003</v>
      </c>
      <c r="F1242" s="3">
        <v>4499.38</v>
      </c>
      <c r="G1242" s="3">
        <v>4499.38</v>
      </c>
      <c r="H1242" s="3">
        <v>3884910000</v>
      </c>
      <c r="I1242" s="16">
        <f t="shared" si="0"/>
        <v>-4.227192022498048E-3</v>
      </c>
      <c r="J1242" s="16">
        <f t="shared" si="1"/>
        <v>-1.0652523896695081</v>
      </c>
      <c r="K1242" s="16">
        <f>JNJ!D1241</f>
        <v>4.6195290801957951E-4</v>
      </c>
      <c r="L1242" s="16">
        <f>JNJ!E1241</f>
        <v>0.11641213282093404</v>
      </c>
      <c r="M1242" s="16">
        <f>CSX!D1241</f>
        <v>-1.4899698782881783E-2</v>
      </c>
      <c r="N1242" s="16">
        <f>CSX!E1241</f>
        <v>-3.7547240932862094</v>
      </c>
      <c r="O1242" s="16">
        <f>'Q6'!C1254/252</f>
        <v>2.2023809523809523E-4</v>
      </c>
      <c r="P1242" s="16">
        <f t="shared" si="2"/>
        <v>2.4171481278148428E-4</v>
      </c>
      <c r="Q1242" s="16">
        <f t="shared" si="3"/>
        <v>-1.5119936878119878E-2</v>
      </c>
      <c r="R1242" s="16">
        <f t="shared" si="4"/>
        <v>-4.4474301177361434E-3</v>
      </c>
      <c r="S1242" s="16"/>
    </row>
    <row r="1243" spans="2:19" ht="15.75" customHeight="1">
      <c r="B1243" s="3" t="s">
        <v>1357</v>
      </c>
      <c r="C1243" s="3">
        <v>4501.57</v>
      </c>
      <c r="D1243" s="3">
        <v>4502.4399999999996</v>
      </c>
      <c r="E1243" s="3">
        <v>4461.33</v>
      </c>
      <c r="F1243" s="3">
        <v>4467.71</v>
      </c>
      <c r="G1243" s="3">
        <v>4467.71</v>
      </c>
      <c r="H1243" s="3">
        <v>3803100000</v>
      </c>
      <c r="I1243" s="16">
        <f t="shared" si="0"/>
        <v>-7.0636364040070568E-3</v>
      </c>
      <c r="J1243" s="16">
        <f t="shared" si="1"/>
        <v>-1.7800363738097784</v>
      </c>
      <c r="K1243" s="16">
        <f>JNJ!D1242</f>
        <v>-6.3528538535707673E-4</v>
      </c>
      <c r="L1243" s="16">
        <f>JNJ!E1242</f>
        <v>-0.16009191710998333</v>
      </c>
      <c r="M1243" s="16">
        <f>CSX!D1242</f>
        <v>-6.4081744890260601E-3</v>
      </c>
      <c r="N1243" s="16">
        <f>CSX!E1242</f>
        <v>-1.614859971234567</v>
      </c>
      <c r="O1243" s="16">
        <f>'Q6'!C1255/252</f>
        <v>2.1944444444444444E-4</v>
      </c>
      <c r="P1243" s="16">
        <f t="shared" si="2"/>
        <v>-8.5472982980152115E-4</v>
      </c>
      <c r="Q1243" s="16">
        <f t="shared" si="3"/>
        <v>-6.6276189334705049E-3</v>
      </c>
      <c r="R1243" s="16">
        <f t="shared" si="4"/>
        <v>-7.2830808484515017E-3</v>
      </c>
      <c r="S1243" s="16"/>
    </row>
    <row r="1244" spans="2:19" ht="15.75" customHeight="1">
      <c r="B1244" s="3" t="s">
        <v>1358</v>
      </c>
      <c r="C1244" s="3">
        <v>4487.16</v>
      </c>
      <c r="D1244" s="3">
        <v>4527.37</v>
      </c>
      <c r="E1244" s="3">
        <v>4457.92</v>
      </c>
      <c r="F1244" s="3">
        <v>4468.83</v>
      </c>
      <c r="G1244" s="3">
        <v>4468.83</v>
      </c>
      <c r="H1244" s="3">
        <v>4504370000</v>
      </c>
      <c r="I1244" s="16">
        <f t="shared" si="0"/>
        <v>2.5065629558288107E-4</v>
      </c>
      <c r="J1244" s="16">
        <f t="shared" si="1"/>
        <v>6.3165386486886035E-2</v>
      </c>
      <c r="K1244" s="16">
        <f>JNJ!D1243</f>
        <v>-5.2138480233587881E-3</v>
      </c>
      <c r="L1244" s="16">
        <f>JNJ!E1243</f>
        <v>-1.3138897018864146</v>
      </c>
      <c r="M1244" s="16">
        <f>CSX!D1243</f>
        <v>-6.1260764754448964E-3</v>
      </c>
      <c r="N1244" s="16">
        <f>CSX!E1243</f>
        <v>-1.5437712718121139</v>
      </c>
      <c r="O1244" s="16">
        <f>'Q6'!C1256/252</f>
        <v>2.2023809523809523E-4</v>
      </c>
      <c r="P1244" s="16">
        <f t="shared" si="2"/>
        <v>-5.4340861185968835E-3</v>
      </c>
      <c r="Q1244" s="16">
        <f t="shared" si="3"/>
        <v>-6.3463145706829918E-3</v>
      </c>
      <c r="R1244" s="16">
        <f t="shared" si="4"/>
        <v>3.0418200344785838E-5</v>
      </c>
      <c r="S1244" s="16"/>
    </row>
    <row r="1245" spans="2:19" ht="15.75" customHeight="1">
      <c r="B1245" s="3" t="s">
        <v>1359</v>
      </c>
      <c r="C1245" s="3">
        <v>4450.6899999999996</v>
      </c>
      <c r="D1245" s="3">
        <v>4476.2299999999996</v>
      </c>
      <c r="E1245" s="3">
        <v>4443.9799999999996</v>
      </c>
      <c r="F1245" s="3">
        <v>4464.05</v>
      </c>
      <c r="G1245" s="3">
        <v>4464.05</v>
      </c>
      <c r="H1245" s="3">
        <v>3753290000</v>
      </c>
      <c r="I1245" s="16">
        <f t="shared" si="0"/>
        <v>-1.0702036647139679E-3</v>
      </c>
      <c r="J1245" s="16">
        <f t="shared" si="1"/>
        <v>-0.26969132350791991</v>
      </c>
      <c r="K1245" s="16">
        <f>JNJ!D1244</f>
        <v>9.7105134216470997E-3</v>
      </c>
      <c r="L1245" s="16">
        <f>JNJ!E1244</f>
        <v>2.4470493822550692</v>
      </c>
      <c r="M1245" s="16">
        <f>CSX!D1244</f>
        <v>-5.513298783536489E-3</v>
      </c>
      <c r="N1245" s="16">
        <f>CSX!E1244</f>
        <v>-1.3893512934511951</v>
      </c>
      <c r="O1245" s="16">
        <f>'Q6'!C1257/252</f>
        <v>2.1984126984126982E-4</v>
      </c>
      <c r="P1245" s="16">
        <f t="shared" si="2"/>
        <v>9.4906721518058304E-3</v>
      </c>
      <c r="Q1245" s="16">
        <f t="shared" si="3"/>
        <v>-5.7331400533777591E-3</v>
      </c>
      <c r="R1245" s="16">
        <f t="shared" si="4"/>
        <v>-1.2900449345552378E-3</v>
      </c>
      <c r="S1245" s="16"/>
    </row>
    <row r="1246" spans="2:19" ht="15.75" customHeight="1">
      <c r="B1246" s="3" t="s">
        <v>1360</v>
      </c>
      <c r="C1246" s="3">
        <v>4458.13</v>
      </c>
      <c r="D1246" s="3">
        <v>4490.33</v>
      </c>
      <c r="E1246" s="3">
        <v>4453.4399999999996</v>
      </c>
      <c r="F1246" s="3">
        <v>4489.72</v>
      </c>
      <c r="G1246" s="3">
        <v>4489.72</v>
      </c>
      <c r="H1246" s="3">
        <v>3896410000</v>
      </c>
      <c r="I1246" s="16">
        <f t="shared" si="0"/>
        <v>5.7339132747375263E-3</v>
      </c>
      <c r="J1246" s="16">
        <f t="shared" si="1"/>
        <v>1.4449461452338566</v>
      </c>
      <c r="K1246" s="16">
        <f>JNJ!D1245</f>
        <v>-2.3611363799989648E-3</v>
      </c>
      <c r="L1246" s="16">
        <f>JNJ!E1245</f>
        <v>-0.59500636775973914</v>
      </c>
      <c r="M1246" s="16">
        <f>CSX!D1245</f>
        <v>2.2738489505411742E-3</v>
      </c>
      <c r="N1246" s="16">
        <f>CSX!E1245</f>
        <v>0.57300993553637591</v>
      </c>
      <c r="O1246" s="16">
        <f>'Q6'!C1258/252</f>
        <v>2.1984126984126982E-4</v>
      </c>
      <c r="P1246" s="16">
        <f t="shared" si="2"/>
        <v>-2.5809776498402345E-3</v>
      </c>
      <c r="Q1246" s="16">
        <f t="shared" si="3"/>
        <v>2.0540076806999045E-3</v>
      </c>
      <c r="R1246" s="16">
        <f t="shared" si="4"/>
        <v>5.5140720048962562E-3</v>
      </c>
      <c r="S1246" s="16"/>
    </row>
    <row r="1247" spans="2:19" ht="15.75" customHeight="1">
      <c r="B1247" s="3" t="s">
        <v>1361</v>
      </c>
      <c r="C1247" s="3">
        <v>4478.87</v>
      </c>
      <c r="D1247" s="3">
        <v>4478.87</v>
      </c>
      <c r="E1247" s="3">
        <v>4432.1899999999996</v>
      </c>
      <c r="F1247" s="3">
        <v>4437.8599999999997</v>
      </c>
      <c r="G1247" s="3">
        <v>4437.8599999999997</v>
      </c>
      <c r="H1247" s="3">
        <v>3832250000</v>
      </c>
      <c r="I1247" s="16">
        <f t="shared" si="0"/>
        <v>-1.1618060736365813E-2</v>
      </c>
      <c r="J1247" s="16">
        <f t="shared" si="1"/>
        <v>-2.9277513055641848</v>
      </c>
      <c r="K1247" s="16">
        <f>JNJ!D1246</f>
        <v>-2.8870226198274363E-3</v>
      </c>
      <c r="L1247" s="16">
        <f>JNJ!E1246</f>
        <v>-0.72752970019651397</v>
      </c>
      <c r="M1247" s="16">
        <f>CSX!D1246</f>
        <v>-1.7676358823126851E-2</v>
      </c>
      <c r="N1247" s="16">
        <f>CSX!E1246</f>
        <v>-4.4544424234279667</v>
      </c>
      <c r="O1247" s="16">
        <f>'Q6'!C1259/252</f>
        <v>2.2023809523809523E-4</v>
      </c>
      <c r="P1247" s="16">
        <f t="shared" si="2"/>
        <v>-3.1072607150655317E-3</v>
      </c>
      <c r="Q1247" s="16">
        <f t="shared" si="3"/>
        <v>-1.7896596918364947E-2</v>
      </c>
      <c r="R1247" s="16">
        <f t="shared" si="4"/>
        <v>-1.1838298831603908E-2</v>
      </c>
      <c r="S1247" s="16"/>
    </row>
    <row r="1248" spans="2:19" ht="15.75" customHeight="1">
      <c r="B1248" s="3" t="s">
        <v>1362</v>
      </c>
      <c r="C1248" s="3">
        <v>4433.79</v>
      </c>
      <c r="D1248" s="3">
        <v>4449.95</v>
      </c>
      <c r="E1248" s="3">
        <v>4403.55</v>
      </c>
      <c r="F1248" s="3">
        <v>4404.33</v>
      </c>
      <c r="G1248" s="3">
        <v>4404.33</v>
      </c>
      <c r="H1248" s="3">
        <v>3753910000</v>
      </c>
      <c r="I1248" s="16">
        <f t="shared" si="0"/>
        <v>-7.5841303382103969E-3</v>
      </c>
      <c r="J1248" s="16">
        <f t="shared" si="1"/>
        <v>-1.9112008452290201</v>
      </c>
      <c r="K1248" s="16">
        <f>JNJ!D1247</f>
        <v>-3.1853586488673554E-3</v>
      </c>
      <c r="L1248" s="16">
        <f>JNJ!E1247</f>
        <v>-0.80271037951457358</v>
      </c>
      <c r="M1248" s="16">
        <f>CSX!D1247</f>
        <v>-2.976649917368021E-3</v>
      </c>
      <c r="N1248" s="16">
        <f>CSX!E1247</f>
        <v>-0.75011577917674133</v>
      </c>
      <c r="O1248" s="16">
        <f>'Q6'!C1260/252</f>
        <v>2.2063492063492061E-4</v>
      </c>
      <c r="P1248" s="16">
        <f t="shared" si="2"/>
        <v>-3.405993569502276E-3</v>
      </c>
      <c r="Q1248" s="16">
        <f t="shared" si="3"/>
        <v>-3.1972848380029417E-3</v>
      </c>
      <c r="R1248" s="16">
        <f t="shared" si="4"/>
        <v>-7.8047652588453175E-3</v>
      </c>
      <c r="S1248" s="16"/>
    </row>
    <row r="1249" spans="2:19" ht="15.75" customHeight="1">
      <c r="B1249" s="3" t="s">
        <v>1363</v>
      </c>
      <c r="C1249" s="3">
        <v>4416.32</v>
      </c>
      <c r="D1249" s="3">
        <v>4421.17</v>
      </c>
      <c r="E1249" s="3">
        <v>4364.83</v>
      </c>
      <c r="F1249" s="3">
        <v>4370.3599999999997</v>
      </c>
      <c r="G1249" s="3">
        <v>4370.3599999999997</v>
      </c>
      <c r="H1249" s="3">
        <v>3943700000</v>
      </c>
      <c r="I1249" s="16">
        <f t="shared" si="0"/>
        <v>-7.7427623561250646E-3</v>
      </c>
      <c r="J1249" s="16">
        <f t="shared" si="1"/>
        <v>-1.9511761137435162</v>
      </c>
      <c r="K1249" s="16">
        <f>JNJ!D1248</f>
        <v>9.3534124171109206E-3</v>
      </c>
      <c r="L1249" s="16">
        <f>JNJ!E1248</f>
        <v>2.3570599291119518</v>
      </c>
      <c r="M1249" s="16">
        <f>CSX!D1248</f>
        <v>2.6463519367939093E-3</v>
      </c>
      <c r="N1249" s="16">
        <f>CSX!E1248</f>
        <v>0.66688068807206513</v>
      </c>
      <c r="O1249" s="16">
        <f>'Q6'!C1261/252</f>
        <v>2.2063492063492061E-4</v>
      </c>
      <c r="P1249" s="16">
        <f t="shared" si="2"/>
        <v>9.1327774964760008E-3</v>
      </c>
      <c r="Q1249" s="16">
        <f t="shared" si="3"/>
        <v>2.4257170161589886E-3</v>
      </c>
      <c r="R1249" s="16">
        <f t="shared" si="4"/>
        <v>-7.9633972767599853E-3</v>
      </c>
      <c r="S1249" s="16"/>
    </row>
    <row r="1250" spans="2:19" ht="15.75" customHeight="1">
      <c r="B1250" s="3" t="s">
        <v>1364</v>
      </c>
      <c r="C1250" s="3">
        <v>4344.88</v>
      </c>
      <c r="D1250" s="3">
        <v>4381.82</v>
      </c>
      <c r="E1250" s="3">
        <v>4335.3100000000004</v>
      </c>
      <c r="F1250" s="3">
        <v>4369.71</v>
      </c>
      <c r="G1250" s="3">
        <v>4369.71</v>
      </c>
      <c r="H1250" s="3">
        <v>3940400000</v>
      </c>
      <c r="I1250" s="16">
        <f t="shared" si="0"/>
        <v>-1.4874022775515319E-4</v>
      </c>
      <c r="J1250" s="16">
        <f t="shared" si="1"/>
        <v>-3.7482537394298604E-2</v>
      </c>
      <c r="K1250" s="16">
        <f>JNJ!D1249</f>
        <v>-8.7734432256297169E-3</v>
      </c>
      <c r="L1250" s="16">
        <f>JNJ!E1249</f>
        <v>-2.2109076928586888</v>
      </c>
      <c r="M1250" s="16">
        <f>CSX!D1249</f>
        <v>1.9627693474027711E-2</v>
      </c>
      <c r="N1250" s="16">
        <f>CSX!E1249</f>
        <v>4.9461787554549828</v>
      </c>
      <c r="O1250" s="16">
        <f>'Q6'!C1262/252</f>
        <v>2.1984126984126982E-4</v>
      </c>
      <c r="P1250" s="16">
        <f t="shared" si="2"/>
        <v>-8.9932844954709861E-3</v>
      </c>
      <c r="Q1250" s="16">
        <f t="shared" si="3"/>
        <v>1.9407852204186442E-2</v>
      </c>
      <c r="R1250" s="16">
        <f t="shared" si="4"/>
        <v>-3.6858149759642304E-4</v>
      </c>
      <c r="S1250" s="16"/>
    </row>
    <row r="1251" spans="2:19" ht="15.75" customHeight="1">
      <c r="B1251" s="3" t="s">
        <v>1365</v>
      </c>
      <c r="C1251" s="3">
        <v>4380.28</v>
      </c>
      <c r="D1251" s="3">
        <v>4407.55</v>
      </c>
      <c r="E1251" s="3">
        <v>4360.3</v>
      </c>
      <c r="F1251" s="3">
        <v>4399.7700000000004</v>
      </c>
      <c r="G1251" s="3">
        <v>4399.7700000000004</v>
      </c>
      <c r="H1251" s="3">
        <v>3726850000</v>
      </c>
      <c r="I1251" s="16">
        <f t="shared" si="0"/>
        <v>6.8556214812669266E-3</v>
      </c>
      <c r="J1251" s="16">
        <f t="shared" si="1"/>
        <v>1.7276166132792654</v>
      </c>
      <c r="K1251" s="16">
        <f>JNJ!D1250</f>
        <v>-3.0251840084219835E-2</v>
      </c>
      <c r="L1251" s="16">
        <f>JNJ!E1250</f>
        <v>-7.6234637012233986</v>
      </c>
      <c r="M1251" s="16">
        <f>CSX!D1250</f>
        <v>-5.1965483857383601E-3</v>
      </c>
      <c r="N1251" s="16">
        <f>CSX!E1250</f>
        <v>-1.3095301932060668</v>
      </c>
      <c r="O1251" s="16">
        <f>'Q6'!C1263/252</f>
        <v>2.2023809523809523E-4</v>
      </c>
      <c r="P1251" s="16">
        <f t="shared" si="2"/>
        <v>-3.0472078179457931E-2</v>
      </c>
      <c r="Q1251" s="16">
        <f t="shared" si="3"/>
        <v>-5.4167864809764555E-3</v>
      </c>
      <c r="R1251" s="16">
        <f t="shared" si="4"/>
        <v>6.6353833860288312E-3</v>
      </c>
      <c r="S1251" s="16"/>
    </row>
    <row r="1252" spans="2:19" ht="15.75" customHeight="1">
      <c r="B1252" s="3" t="s">
        <v>1366</v>
      </c>
      <c r="C1252" s="3">
        <v>4415.33</v>
      </c>
      <c r="D1252" s="3">
        <v>4418.59</v>
      </c>
      <c r="E1252" s="3">
        <v>4382.7700000000004</v>
      </c>
      <c r="F1252" s="3">
        <v>4387.55</v>
      </c>
      <c r="G1252" s="3">
        <v>4387.55</v>
      </c>
      <c r="H1252" s="3">
        <v>3522760000</v>
      </c>
      <c r="I1252" s="16">
        <f t="shared" si="0"/>
        <v>-2.7812820922299762E-3</v>
      </c>
      <c r="J1252" s="16">
        <f t="shared" si="1"/>
        <v>-0.70088308724195403</v>
      </c>
      <c r="K1252" s="16">
        <f>JNJ!D1251</f>
        <v>-7.9792057935746587E-3</v>
      </c>
      <c r="L1252" s="16">
        <f>JNJ!E1251</f>
        <v>-2.0107598599808139</v>
      </c>
      <c r="M1252" s="16">
        <f>CSX!D1251</f>
        <v>-6.5338177723379028E-3</v>
      </c>
      <c r="N1252" s="16">
        <f>CSX!E1251</f>
        <v>-1.6465220786291515</v>
      </c>
      <c r="O1252" s="16">
        <f>'Q6'!C1264/252</f>
        <v>2.1904761904761904E-4</v>
      </c>
      <c r="P1252" s="16">
        <f t="shared" si="2"/>
        <v>-8.1982534126222775E-3</v>
      </c>
      <c r="Q1252" s="16">
        <f t="shared" si="3"/>
        <v>-6.7528653913855215E-3</v>
      </c>
      <c r="R1252" s="16">
        <f t="shared" si="4"/>
        <v>-3.0003297112775953E-3</v>
      </c>
      <c r="S1252" s="16"/>
    </row>
    <row r="1253" spans="2:19" ht="15.75" customHeight="1">
      <c r="B1253" s="3" t="s">
        <v>1367</v>
      </c>
      <c r="C1253" s="3">
        <v>4396.4399999999996</v>
      </c>
      <c r="D1253" s="3">
        <v>4443.18</v>
      </c>
      <c r="E1253" s="3">
        <v>4396.4399999999996</v>
      </c>
      <c r="F1253" s="3">
        <v>4436.01</v>
      </c>
      <c r="G1253" s="3">
        <v>4436.01</v>
      </c>
      <c r="H1253" s="3">
        <v>3837270000</v>
      </c>
      <c r="I1253" s="16">
        <f t="shared" si="0"/>
        <v>1.0984339030271489E-2</v>
      </c>
      <c r="J1253" s="16">
        <f t="shared" si="1"/>
        <v>2.7680534356284152</v>
      </c>
      <c r="K1253" s="16">
        <f>JNJ!D1252</f>
        <v>-9.0153578695259962E-3</v>
      </c>
      <c r="L1253" s="16">
        <f>JNJ!E1252</f>
        <v>-2.271870183120551</v>
      </c>
      <c r="M1253" s="16">
        <f>CSX!D1252</f>
        <v>1.5932765782461052E-2</v>
      </c>
      <c r="N1253" s="16">
        <f>CSX!E1252</f>
        <v>4.0150569771801852</v>
      </c>
      <c r="O1253" s="16">
        <f>'Q6'!C1265/252</f>
        <v>0</v>
      </c>
      <c r="P1253" s="16">
        <f t="shared" si="2"/>
        <v>-9.0153578695259962E-3</v>
      </c>
      <c r="Q1253" s="16">
        <f t="shared" si="3"/>
        <v>1.5932765782461052E-2</v>
      </c>
      <c r="R1253" s="16">
        <f t="shared" si="4"/>
        <v>1.0984339030271489E-2</v>
      </c>
      <c r="S1253" s="16"/>
    </row>
    <row r="1254" spans="2:19" ht="15.75" customHeight="1">
      <c r="B1254" s="3" t="s">
        <v>1368</v>
      </c>
      <c r="C1254" s="3">
        <v>4455.16</v>
      </c>
      <c r="D1254" s="3">
        <v>4458.3</v>
      </c>
      <c r="E1254" s="3">
        <v>4375.55</v>
      </c>
      <c r="F1254" s="3">
        <v>4376.3100000000004</v>
      </c>
      <c r="G1254" s="3">
        <v>4376.3100000000004</v>
      </c>
      <c r="H1254" s="3">
        <v>3723470000</v>
      </c>
      <c r="I1254" s="16">
        <f t="shared" si="0"/>
        <v>-1.3549420207499292E-2</v>
      </c>
      <c r="J1254" s="16">
        <f t="shared" si="1"/>
        <v>-3.4144538922898215</v>
      </c>
      <c r="K1254" s="16">
        <f>JNJ!D1253</f>
        <v>3.3977978334990165E-3</v>
      </c>
      <c r="L1254" s="16">
        <f>JNJ!E1253</f>
        <v>0.85624505404175211</v>
      </c>
      <c r="M1254" s="16">
        <f>CSX!D1253</f>
        <v>-1.4295271882712282E-2</v>
      </c>
      <c r="N1254" s="16">
        <f>CSX!E1253</f>
        <v>-3.602408514443495</v>
      </c>
      <c r="O1254" s="16">
        <f>'Q6'!C1266/252</f>
        <v>0</v>
      </c>
      <c r="P1254" s="16">
        <f t="shared" si="2"/>
        <v>3.3977978334990165E-3</v>
      </c>
      <c r="Q1254" s="16">
        <f t="shared" si="3"/>
        <v>-1.4295271882712282E-2</v>
      </c>
      <c r="R1254" s="16">
        <f t="shared" si="4"/>
        <v>-1.3549420207499292E-2</v>
      </c>
      <c r="S1254" s="16"/>
    </row>
    <row r="1255" spans="2:19" ht="15.75" customHeight="1">
      <c r="B1255" s="3" t="s">
        <v>1369</v>
      </c>
      <c r="C1255" s="3">
        <v>4389.38</v>
      </c>
      <c r="D1255" s="3">
        <v>4418.46</v>
      </c>
      <c r="E1255" s="3">
        <v>4356.29</v>
      </c>
      <c r="F1255" s="3">
        <v>4405.71</v>
      </c>
      <c r="G1255" s="3">
        <v>4405.71</v>
      </c>
      <c r="H1255" s="3">
        <v>3296180000</v>
      </c>
      <c r="I1255" s="16">
        <f t="shared" si="0"/>
        <v>6.6955233154781116E-3</v>
      </c>
      <c r="J1255" s="16">
        <f t="shared" si="1"/>
        <v>1.6872718755004841</v>
      </c>
      <c r="K1255" s="16">
        <f>JNJ!D1254</f>
        <v>1.423623039386783E-2</v>
      </c>
      <c r="L1255" s="16">
        <f>JNJ!E1254</f>
        <v>3.5875300592546933</v>
      </c>
      <c r="M1255" s="16">
        <f>CSX!D1254</f>
        <v>1.1387760312515666E-2</v>
      </c>
      <c r="N1255" s="16">
        <f>CSX!E1254</f>
        <v>2.869715598753948</v>
      </c>
      <c r="O1255" s="16">
        <f>'Q6'!C1267/252</f>
        <v>0</v>
      </c>
      <c r="P1255" s="16">
        <f t="shared" si="2"/>
        <v>1.423623039386783E-2</v>
      </c>
      <c r="Q1255" s="16">
        <f t="shared" si="3"/>
        <v>1.1387760312515666E-2</v>
      </c>
      <c r="R1255" s="16">
        <f t="shared" si="4"/>
        <v>6.6955233154781116E-3</v>
      </c>
      <c r="S1255" s="16"/>
    </row>
    <row r="1256" spans="2:19" ht="15.75" customHeight="1">
      <c r="B1256" s="3" t="s">
        <v>1370</v>
      </c>
      <c r="C1256" s="3">
        <v>4426.03</v>
      </c>
      <c r="D1256" s="3">
        <v>4439.5600000000004</v>
      </c>
      <c r="E1256" s="3">
        <v>4414.9799999999996</v>
      </c>
      <c r="F1256" s="3">
        <v>4433.3100000000004</v>
      </c>
      <c r="G1256" s="3">
        <v>4433.3100000000004</v>
      </c>
      <c r="H1256" s="3">
        <v>2957230000</v>
      </c>
      <c r="I1256" s="16">
        <f t="shared" si="0"/>
        <v>6.2450565111568821E-3</v>
      </c>
      <c r="J1256" s="16">
        <f t="shared" si="1"/>
        <v>1.5737542408115344</v>
      </c>
      <c r="K1256" s="16">
        <f>JNJ!D1255</f>
        <v>-1.1859563225303068E-2</v>
      </c>
      <c r="L1256" s="16">
        <f>JNJ!E1255</f>
        <v>-2.9886099327763733</v>
      </c>
      <c r="M1256" s="16">
        <f>CSX!D1255</f>
        <v>-1.6188722273193894E-3</v>
      </c>
      <c r="N1256" s="16">
        <f>CSX!E1255</f>
        <v>-0.40795580128448611</v>
      </c>
      <c r="O1256" s="16">
        <f>'Q6'!C1268/252</f>
        <v>0</v>
      </c>
      <c r="P1256" s="16">
        <f t="shared" si="2"/>
        <v>-1.1859563225303068E-2</v>
      </c>
      <c r="Q1256" s="16">
        <f t="shared" si="3"/>
        <v>-1.6188722273193894E-3</v>
      </c>
      <c r="R1256" s="16">
        <f t="shared" si="4"/>
        <v>6.2450565111568821E-3</v>
      </c>
      <c r="S1256" s="16"/>
    </row>
    <row r="1257" spans="2:19" ht="15.75" customHeight="1">
      <c r="B1257" s="3" t="s">
        <v>1371</v>
      </c>
      <c r="C1257" s="3">
        <v>4432.75</v>
      </c>
      <c r="D1257" s="3">
        <v>4500.1400000000003</v>
      </c>
      <c r="E1257" s="3">
        <v>4431.68</v>
      </c>
      <c r="F1257" s="3">
        <v>4497.63</v>
      </c>
      <c r="G1257" s="3">
        <v>4497.63</v>
      </c>
      <c r="H1257" s="3">
        <v>3354820000</v>
      </c>
      <c r="I1257" s="16">
        <f t="shared" si="0"/>
        <v>1.4404107984150809E-2</v>
      </c>
      <c r="J1257" s="16">
        <f t="shared" si="1"/>
        <v>3.6298352120060038</v>
      </c>
      <c r="K1257" s="16">
        <f>JNJ!D1256</f>
        <v>1.217589809654708E-4</v>
      </c>
      <c r="L1257" s="16">
        <f>JNJ!E1256</f>
        <v>3.0683263203298641E-2</v>
      </c>
      <c r="M1257" s="16">
        <f>CSX!D1256</f>
        <v>-3.5709014477365709E-3</v>
      </c>
      <c r="N1257" s="16">
        <f>CSX!E1256</f>
        <v>-0.89986716482961593</v>
      </c>
      <c r="O1257" s="16">
        <f>'Q6'!C1269/252</f>
        <v>0</v>
      </c>
      <c r="P1257" s="16">
        <f t="shared" si="2"/>
        <v>1.217589809654708E-4</v>
      </c>
      <c r="Q1257" s="16">
        <f t="shared" si="3"/>
        <v>-3.5709014477365709E-3</v>
      </c>
      <c r="R1257" s="16">
        <f t="shared" si="4"/>
        <v>1.4404107984150809E-2</v>
      </c>
      <c r="S1257" s="16"/>
    </row>
    <row r="1258" spans="2:19" ht="15.75" customHeight="1">
      <c r="B1258" s="3" t="s">
        <v>1372</v>
      </c>
      <c r="C1258" s="3">
        <v>4500.34</v>
      </c>
      <c r="D1258" s="3">
        <v>4521.6499999999996</v>
      </c>
      <c r="E1258" s="3">
        <v>4493.59</v>
      </c>
      <c r="F1258" s="3">
        <v>4514.87</v>
      </c>
      <c r="G1258" s="3">
        <v>4514.87</v>
      </c>
      <c r="H1258" s="3">
        <v>3064110000</v>
      </c>
      <c r="I1258" s="16">
        <f t="shared" si="0"/>
        <v>3.8258021699069606E-3</v>
      </c>
      <c r="J1258" s="16">
        <f t="shared" si="1"/>
        <v>0.96410214681655404</v>
      </c>
      <c r="K1258" s="16">
        <f>JNJ!D1257</f>
        <v>-3.5361700706900241E-3</v>
      </c>
      <c r="L1258" s="16">
        <f>JNJ!E1257</f>
        <v>-0.89111485781388611</v>
      </c>
      <c r="M1258" s="16">
        <f>CSX!D1257</f>
        <v>2.9330639070790018E-3</v>
      </c>
      <c r="N1258" s="16">
        <f>CSX!E1257</f>
        <v>0.73913210458390843</v>
      </c>
      <c r="O1258" s="16">
        <f>'Q6'!C1270/252</f>
        <v>0</v>
      </c>
      <c r="P1258" s="16">
        <f t="shared" si="2"/>
        <v>-3.5361700706900241E-3</v>
      </c>
      <c r="Q1258" s="16">
        <f t="shared" si="3"/>
        <v>2.9330639070790018E-3</v>
      </c>
      <c r="R1258" s="16">
        <f t="shared" si="4"/>
        <v>3.8258021699069606E-3</v>
      </c>
      <c r="S1258" s="16"/>
    </row>
  </sheetData>
  <pageMargins left="0.7" right="0.7" top="0.75" bottom="0.75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22.7109375" customWidth="1"/>
    <col min="2" max="2" width="11.5703125" customWidth="1"/>
    <col min="3" max="26" width="8.7109375" customWidth="1"/>
  </cols>
  <sheetData>
    <row r="1" spans="1:2">
      <c r="A1" s="3" t="str">
        <f>'Q8'!U2</f>
        <v>mean (market):</v>
      </c>
      <c r="B1" s="25">
        <f>'Q8'!V2</f>
        <v>8.9113089598309977E-2</v>
      </c>
    </row>
    <row r="2" spans="1:2">
      <c r="A2" s="3" t="str">
        <f>'Q8'!U3</f>
        <v>variance (market):</v>
      </c>
      <c r="B2" s="3">
        <f>'Q8'!V3</f>
        <v>4.7899167072118498E-2</v>
      </c>
    </row>
    <row r="3" spans="1:2">
      <c r="A3" s="3" t="str">
        <f>'Q8'!U4</f>
        <v>stdev (market):</v>
      </c>
      <c r="B3" s="3">
        <f>'Q8'!V4</f>
        <v>0.2188587834018057</v>
      </c>
    </row>
    <row r="5" spans="1:2">
      <c r="A5" s="3" t="str">
        <f>'Q8'!U6</f>
        <v>Mean returns - JNJ</v>
      </c>
      <c r="B5" s="25">
        <f>'Q8'!V6</f>
        <v>6.7504257352999433E-2</v>
      </c>
    </row>
    <row r="6" spans="1:2">
      <c r="A6" s="3" t="str">
        <f>'Q8'!U7</f>
        <v>Mean returns - CSX</v>
      </c>
      <c r="B6" s="25">
        <f>'Q8'!V7</f>
        <v>5.4747797948112485E-2</v>
      </c>
    </row>
    <row r="7" spans="1:2">
      <c r="A7" s="3" t="str">
        <f>'Q8'!U8</f>
        <v>Mean Variance - JNJ</v>
      </c>
      <c r="B7" s="26">
        <f>'Q8'!V8</f>
        <v>4.2606591004129064E-2</v>
      </c>
    </row>
    <row r="8" spans="1:2">
      <c r="A8" s="3" t="str">
        <f>'Q8'!U9</f>
        <v>Mean Variance - CSX</v>
      </c>
      <c r="B8" s="26">
        <f>'Q8'!V9</f>
        <v>9.0387420413967537E-2</v>
      </c>
    </row>
    <row r="9" spans="1:2">
      <c r="A9" s="3" t="str">
        <f>'Q8'!U10</f>
        <v>Mean std dev - JNJ</v>
      </c>
      <c r="B9" s="3">
        <f>'Q8'!V10</f>
        <v>0.20641364054763692</v>
      </c>
    </row>
    <row r="10" spans="1:2">
      <c r="A10" s="3" t="str">
        <f>'Q8'!U11</f>
        <v>Mean std dev - CSX</v>
      </c>
      <c r="B10" s="3">
        <f>'Q8'!V11</f>
        <v>0.30064500729925242</v>
      </c>
    </row>
    <row r="11" spans="1:2">
      <c r="A11" s="3" t="str">
        <f>'Q8'!U12</f>
        <v>Covariance</v>
      </c>
      <c r="B11" s="27">
        <f>'Q8'!V12</f>
        <v>2.8067728083999214E-2</v>
      </c>
    </row>
    <row r="12" spans="1:2">
      <c r="A12" s="3" t="str">
        <f>'Q8'!U13</f>
        <v>Mean of Risk-free rate</v>
      </c>
      <c r="B12" s="25">
        <f>'Q8'!V13</f>
        <v>1.6421457165732557E-2</v>
      </c>
    </row>
    <row r="14" spans="1:2">
      <c r="A14" s="3" t="str">
        <f>'Q8'!U15</f>
        <v>beta estimate:</v>
      </c>
    </row>
    <row r="15" spans="1:2">
      <c r="A15" s="3" t="str">
        <f>'Q8'!U16</f>
        <v>JNJ</v>
      </c>
      <c r="B15" s="3">
        <f>'Q8'!V16</f>
        <v>0.52669999999999995</v>
      </c>
    </row>
    <row r="16" spans="1:2">
      <c r="A16" s="3" t="str">
        <f>'Q8'!U17</f>
        <v>CSX</v>
      </c>
      <c r="B16" s="3">
        <f>'Q8'!V17</f>
        <v>1.0442</v>
      </c>
    </row>
    <row r="19" spans="1:8">
      <c r="A19" s="3" t="s">
        <v>1373</v>
      </c>
    </row>
    <row r="20" spans="1:8">
      <c r="A20" s="3" t="s">
        <v>1374</v>
      </c>
    </row>
    <row r="21" spans="1:8" ht="15.75" customHeight="1">
      <c r="A21" s="3" t="s">
        <v>18</v>
      </c>
      <c r="B21" s="25">
        <f>B12+B15*(B1-B12)</f>
        <v>5.4708139967971081E-2</v>
      </c>
    </row>
    <row r="22" spans="1:8" ht="15.75" customHeight="1">
      <c r="A22" s="3" t="s">
        <v>19</v>
      </c>
      <c r="B22" s="25">
        <f>B12+B16*(B1-B12)</f>
        <v>9.2326059751829906E-2</v>
      </c>
    </row>
    <row r="23" spans="1:8" ht="15.75" customHeight="1"/>
    <row r="24" spans="1:8" ht="15.75" customHeight="1">
      <c r="A24" s="3" t="s">
        <v>1375</v>
      </c>
    </row>
    <row r="25" spans="1:8" ht="15.75" customHeight="1">
      <c r="B25" s="29" t="s">
        <v>0</v>
      </c>
      <c r="C25" s="30" t="s">
        <v>95</v>
      </c>
      <c r="D25" s="30" t="s">
        <v>96</v>
      </c>
      <c r="E25" s="30" t="s">
        <v>97</v>
      </c>
      <c r="F25" s="30" t="s">
        <v>98</v>
      </c>
      <c r="G25" s="31" t="s">
        <v>99</v>
      </c>
    </row>
    <row r="26" spans="1:8" ht="15.75" customHeight="1">
      <c r="A26" s="3" t="s">
        <v>18</v>
      </c>
      <c r="B26" s="32" t="s">
        <v>1376</v>
      </c>
      <c r="C26" s="33">
        <v>163.37</v>
      </c>
      <c r="D26" s="33">
        <v>163.57</v>
      </c>
      <c r="E26" s="33">
        <v>161.28</v>
      </c>
      <c r="F26" s="33">
        <v>161.68</v>
      </c>
      <c r="G26" s="33">
        <v>161.68</v>
      </c>
    </row>
    <row r="27" spans="1:8" ht="15.75" customHeight="1">
      <c r="B27" s="32" t="s">
        <v>1377</v>
      </c>
      <c r="C27" s="33">
        <v>161.41999999999999</v>
      </c>
      <c r="D27" s="33">
        <v>162.47999999999999</v>
      </c>
      <c r="E27" s="33">
        <v>160.01</v>
      </c>
      <c r="F27" s="33">
        <v>160.47999999999999</v>
      </c>
      <c r="G27" s="33">
        <v>160.47999999999999</v>
      </c>
      <c r="H27" s="34"/>
    </row>
    <row r="28" spans="1:8" ht="15.75" customHeight="1"/>
    <row r="29" spans="1:8" ht="15.75" customHeight="1">
      <c r="A29" s="3" t="s">
        <v>19</v>
      </c>
      <c r="B29" s="32" t="s">
        <v>1376</v>
      </c>
      <c r="C29" s="33">
        <v>30.71</v>
      </c>
      <c r="D29" s="33">
        <v>30.74</v>
      </c>
      <c r="E29" s="33">
        <v>30.18</v>
      </c>
      <c r="F29" s="33">
        <v>30.2</v>
      </c>
      <c r="G29" s="33">
        <v>30.2</v>
      </c>
    </row>
    <row r="30" spans="1:8" ht="15.75" customHeight="1">
      <c r="B30" s="32" t="s">
        <v>1377</v>
      </c>
      <c r="C30" s="33">
        <v>30.48</v>
      </c>
      <c r="D30" s="33">
        <v>30.76</v>
      </c>
      <c r="E30" s="33">
        <v>30.34</v>
      </c>
      <c r="F30" s="33">
        <v>30.63</v>
      </c>
      <c r="G30" s="33">
        <v>30.63</v>
      </c>
    </row>
    <row r="31" spans="1:8" ht="15.75" customHeight="1"/>
    <row r="32" spans="1:8" ht="15.75" customHeight="1">
      <c r="B32" s="35" t="s">
        <v>1378</v>
      </c>
      <c r="C32" s="3" t="s">
        <v>1379</v>
      </c>
    </row>
    <row r="33" spans="1:4" ht="15.75" customHeight="1">
      <c r="A33" s="3" t="s">
        <v>1380</v>
      </c>
      <c r="B33" s="3">
        <f>LN(G27/G26)</f>
        <v>-7.4497488817402381E-3</v>
      </c>
      <c r="C33" s="3">
        <f t="shared" ref="C33:C34" si="0">252*B33</f>
        <v>-1.8773367181985401</v>
      </c>
    </row>
    <row r="34" spans="1:4" ht="15.75" customHeight="1">
      <c r="A34" s="3" t="s">
        <v>1381</v>
      </c>
      <c r="B34" s="3">
        <f>LN(G30/G29)</f>
        <v>1.4137996463859919E-2</v>
      </c>
      <c r="C34" s="3">
        <f t="shared" si="0"/>
        <v>3.5627751088926995</v>
      </c>
    </row>
    <row r="35" spans="1:4" ht="15.75" customHeight="1"/>
    <row r="36" spans="1:4" ht="15.75" customHeight="1">
      <c r="A36" s="3" t="s">
        <v>1382</v>
      </c>
    </row>
    <row r="37" spans="1:4" ht="15.75" customHeight="1"/>
    <row r="38" spans="1:4" ht="15.75" customHeight="1">
      <c r="A38" s="3" t="s">
        <v>1383</v>
      </c>
    </row>
    <row r="39" spans="1:4" ht="15.75" customHeight="1">
      <c r="A39" s="3" t="s">
        <v>1384</v>
      </c>
    </row>
    <row r="40" spans="1:4" ht="15.75" customHeight="1"/>
    <row r="41" spans="1:4" ht="15.75" customHeight="1"/>
    <row r="42" spans="1:4" ht="15.75" customHeight="1">
      <c r="A42" s="25">
        <f>B1-B12</f>
        <v>7.2691632432577424E-2</v>
      </c>
      <c r="C42" s="25">
        <f t="shared" ref="C42:C44" si="1">$A$43+D42*$A$42</f>
        <v>1.6421457165732557E-2</v>
      </c>
      <c r="D42" s="3">
        <v>0</v>
      </c>
    </row>
    <row r="43" spans="1:4" ht="15.75" customHeight="1">
      <c r="A43" s="25">
        <f>B12</f>
        <v>1.6421457165732557E-2</v>
      </c>
      <c r="C43" s="25">
        <f t="shared" si="1"/>
        <v>8.9113089598309977E-2</v>
      </c>
      <c r="D43" s="3">
        <v>1</v>
      </c>
    </row>
    <row r="44" spans="1:4" ht="15.75" customHeight="1">
      <c r="C44" s="25">
        <f t="shared" si="1"/>
        <v>0.1254589058145987</v>
      </c>
      <c r="D44" s="3">
        <v>1.5</v>
      </c>
    </row>
    <row r="45" spans="1:4" ht="15.75" customHeight="1"/>
    <row r="46" spans="1:4" ht="15.75" customHeight="1">
      <c r="B46" s="3" t="str">
        <f t="shared" ref="B46:B47" si="2">A15</f>
        <v>JNJ</v>
      </c>
      <c r="C46" s="16">
        <f t="shared" ref="C46:C47" si="3">$A$43+D46*$A$42</f>
        <v>5.4708139967971081E-2</v>
      </c>
      <c r="D46" s="3">
        <f t="shared" ref="D46:D47" si="4">B15</f>
        <v>0.52669999999999995</v>
      </c>
    </row>
    <row r="47" spans="1:4" ht="15.75" customHeight="1">
      <c r="B47" s="3" t="str">
        <f t="shared" si="2"/>
        <v>CSX</v>
      </c>
      <c r="C47" s="16">
        <f t="shared" si="3"/>
        <v>9.2326059751829906E-2</v>
      </c>
      <c r="D47" s="3">
        <f t="shared" si="4"/>
        <v>1.0442</v>
      </c>
    </row>
    <row r="48" spans="1:4" ht="15.75" customHeight="1"/>
    <row r="49" spans="2:4" ht="15.75" customHeight="1">
      <c r="C49" s="36" t="s">
        <v>1385</v>
      </c>
    </row>
    <row r="50" spans="2:4" ht="15.75" customHeight="1">
      <c r="B50" s="3" t="s">
        <v>1386</v>
      </c>
      <c r="C50" s="28">
        <f t="shared" ref="C50:C51" si="5">C33</f>
        <v>-1.8773367181985401</v>
      </c>
      <c r="D50" s="3">
        <f t="shared" ref="D50:D51" si="6">D46</f>
        <v>0.52669999999999995</v>
      </c>
    </row>
    <row r="51" spans="2:4" ht="15.75" customHeight="1">
      <c r="B51" s="3" t="s">
        <v>1387</v>
      </c>
      <c r="C51" s="28">
        <f t="shared" si="5"/>
        <v>3.5627751088926995</v>
      </c>
      <c r="D51" s="3">
        <f t="shared" si="6"/>
        <v>1.0442</v>
      </c>
    </row>
    <row r="52" spans="2:4" ht="15.75" customHeight="1"/>
    <row r="53" spans="2:4" ht="15.75" customHeight="1">
      <c r="B53" s="3" t="s">
        <v>1388</v>
      </c>
      <c r="C53" s="36"/>
    </row>
    <row r="54" spans="2:4" ht="15.75" customHeight="1">
      <c r="B54" s="3" t="s">
        <v>18</v>
      </c>
      <c r="C54" s="28">
        <f t="shared" ref="C54:C55" si="7">C50-C46</f>
        <v>-1.9320448581665111</v>
      </c>
    </row>
    <row r="55" spans="2:4" ht="15.75" customHeight="1">
      <c r="B55" s="3" t="s">
        <v>19</v>
      </c>
      <c r="C55" s="28">
        <f t="shared" si="7"/>
        <v>3.4704490491408695</v>
      </c>
    </row>
    <row r="56" spans="2:4" ht="15.75" customHeight="1"/>
    <row r="57" spans="2:4" ht="15.75" customHeight="1"/>
    <row r="58" spans="2:4" ht="15.75" customHeight="1"/>
    <row r="59" spans="2:4" ht="15.75" customHeight="1"/>
    <row r="60" spans="2:4" ht="15.75" customHeight="1"/>
    <row r="61" spans="2:4" ht="15.75" customHeight="1"/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JNJ</vt:lpstr>
      <vt:lpstr>CSX</vt:lpstr>
      <vt:lpstr>Efficient Frontier (Q3+Q4)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kharbanda</dc:creator>
  <cp:lastModifiedBy>Arpit Dubey</cp:lastModifiedBy>
  <dcterms:created xsi:type="dcterms:W3CDTF">2023-09-22T20:40:40Z</dcterms:created>
  <dcterms:modified xsi:type="dcterms:W3CDTF">2023-10-03T15:48:43Z</dcterms:modified>
</cp:coreProperties>
</file>