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se" sheetId="1" r:id="rId4"/>
    <sheet state="visible" name="Assumption" sheetId="2" r:id="rId5"/>
    <sheet state="visible" name="Sales Quantity" sheetId="3" r:id="rId6"/>
    <sheet state="visible" name="RM Consumed" sheetId="4" r:id="rId7"/>
    <sheet state="visible" name="Cost-RM" sheetId="5" r:id="rId8"/>
    <sheet state="visible" name="Contribution" sheetId="6" r:id="rId9"/>
    <sheet state="visible" name="Break-even Analysis" sheetId="7" r:id="rId10"/>
    <sheet state="visible" name="Dashboard" sheetId="8" r:id="rId11"/>
    <sheet state="visible" name="Insights" sheetId="9" r:id="rId12"/>
  </sheets>
  <definedNames/>
  <calcPr/>
</workbook>
</file>

<file path=xl/sharedStrings.xml><?xml version="1.0" encoding="utf-8"?>
<sst xmlns="http://schemas.openxmlformats.org/spreadsheetml/2006/main" count="161" uniqueCount="87">
  <si>
    <t>Get Started</t>
  </si>
  <si>
    <t>NutriNibbles, a leading biscuit manufacturing company based in Bangalore, is launching a new line of ragi biscuits. The introduction of these nutritious biscuits aligns with the increasing consumer demand for health-focused snack options. With solid market research and clear cost estimates, you're tasked with conducting a break-even analysis for the new shop, factoring in sales forecasts, variable costs, and fixed costs</t>
  </si>
  <si>
    <t>Details</t>
  </si>
  <si>
    <t>NutriNibbles will produce ragi biscuits in 150-gram packs. Below are the key details:</t>
  </si>
  <si>
    <t xml:space="preserve">Pricing </t>
  </si>
  <si>
    <t>The selling price per pack is ₹80.</t>
  </si>
  <si>
    <t>Sales Quantity and Growth</t>
  </si>
  <si>
    <t>The sales of the ragi biscuits in the first 2 months are expected to be 3,300 units per month, followed by a 15% month-on-month growth from the 3rd month onwards.</t>
  </si>
  <si>
    <t>Raw Material Details</t>
  </si>
  <si>
    <t>To produce these ice cream packs, the following raw materials are required:</t>
  </si>
  <si>
    <t>Ragi - 25%
Wheat - 25%
Jaggery - 25%
Baking Soda -1%
Ghee - 20%
Nuts - 4%</t>
  </si>
  <si>
    <t>The price of raw material per kg in Rs. is provided as below:</t>
  </si>
  <si>
    <t>Ragi - 100
Wheat - 60
Jaggery - 80
Baking Soda -200
Ghee - 600
Nuts - 1000</t>
  </si>
  <si>
    <t>Labor and Packing Costs</t>
  </si>
  <si>
    <t>The labor and packaging cost per unit is ₹20.</t>
  </si>
  <si>
    <t>Fixed Costs</t>
  </si>
  <si>
    <t>The factory expenses include a monthly rent of ₹80,000 and Administration costs of ₹20,000.</t>
  </si>
  <si>
    <t>The marketing budget starts at ₹50,000 for the first two months, with a planned 5% increase each subsequent month.</t>
  </si>
  <si>
    <t>Objective</t>
  </si>
  <si>
    <t>Develop a financial model for the first 12 months to perform a break-even analysis for NutriNibble's new product. Use the provided sales forecasts, variable costs, and fixed costs to evaluate how various factors might impact profitability.</t>
  </si>
  <si>
    <t>Packet Size (in gms)</t>
  </si>
  <si>
    <t>Item</t>
  </si>
  <si>
    <t>Packet (in gms)</t>
  </si>
  <si>
    <t>Price (in Rs. per unit)</t>
  </si>
  <si>
    <t>Ragi Biscuit</t>
  </si>
  <si>
    <t>Material Details for Each Ragi Biscuit</t>
  </si>
  <si>
    <t>Price/kg in Rs.</t>
  </si>
  <si>
    <t xml:space="preserve">Material </t>
  </si>
  <si>
    <t>Ragi</t>
  </si>
  <si>
    <t>Wheat</t>
  </si>
  <si>
    <t>Jaggery</t>
  </si>
  <si>
    <t>Baking Soda</t>
  </si>
  <si>
    <t>Ghee</t>
  </si>
  <si>
    <t>Nuts</t>
  </si>
  <si>
    <t>1st Month (in units)</t>
  </si>
  <si>
    <t>Month on Month Growth %</t>
  </si>
  <si>
    <t>from 3rd month onwards</t>
  </si>
  <si>
    <t>Labour and Packing Cost</t>
  </si>
  <si>
    <t>1 unit</t>
  </si>
  <si>
    <t>Rs. per Week</t>
  </si>
  <si>
    <t>Factory Expenses (in Rs.)</t>
  </si>
  <si>
    <t>Factory Rent</t>
  </si>
  <si>
    <t>per month</t>
  </si>
  <si>
    <t>Administration Cost</t>
  </si>
  <si>
    <t>Marketing Cost (in Rs.)</t>
  </si>
  <si>
    <t>1st Month</t>
  </si>
  <si>
    <t xml:space="preserve">Marketing Cost </t>
  </si>
  <si>
    <t>Sales (in unit)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</si>
  <si>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</si>
  <si>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</si>
  <si>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</si>
  <si>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</si>
  <si>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</si>
  <si>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</si>
  <si>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</si>
  <si>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</si>
  <si>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</si>
  <si>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</si>
  <si>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</si>
  <si>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</si>
  <si>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Unit Sales Price (in Rs.)</t>
  </si>
  <si>
    <t>Per Unit Material Consumption (in gms)</t>
  </si>
  <si>
    <t>Sales Qunatity (in Units)</t>
  </si>
  <si>
    <t>Raw Material Consumed (in kg)</t>
  </si>
  <si>
    <t>Cost (in Rs.)</t>
  </si>
  <si>
    <t>Total Cost</t>
  </si>
  <si>
    <t>Cost of Material (per unit)</t>
  </si>
  <si>
    <t>Amount (in Rs.)</t>
  </si>
  <si>
    <t>Sales</t>
  </si>
  <si>
    <t>Total Sales</t>
  </si>
  <si>
    <t>Variable Cost</t>
  </si>
  <si>
    <t>Material Cost</t>
  </si>
  <si>
    <t>Labour Cost</t>
  </si>
  <si>
    <t>Total Variable Cost</t>
  </si>
  <si>
    <t>Contribution (Sales-Variable-Cost)</t>
  </si>
  <si>
    <t>Contribution Per Unit</t>
  </si>
  <si>
    <t xml:space="preserve">Sales </t>
  </si>
  <si>
    <t>Total Sales (in Rs.)</t>
  </si>
  <si>
    <t>Contribution</t>
  </si>
  <si>
    <t>Fixed Expenses</t>
  </si>
  <si>
    <t>Marketing Cost</t>
  </si>
  <si>
    <t>Total Fixed Expenses</t>
  </si>
  <si>
    <t>Profits (in Rs.)</t>
  </si>
  <si>
    <t>Break-Even Analysis</t>
  </si>
  <si>
    <t>Report for management</t>
  </si>
  <si>
    <r>
      <rPr>
        <rFont val="Noto Serif Georgian"/>
        <b/>
        <color theme="1"/>
      </rPr>
      <t>Sales</t>
    </r>
    <r>
      <rPr>
        <rFont val="Noto Serif Georgian"/>
        <color theme="1"/>
      </rPr>
      <t>: Sales are increasing fromm the 3rd month onwards which is resulting in increased total contribution per month from the newly launched product, Ragi Biscuit.</t>
    </r>
  </si>
  <si>
    <r>
      <rPr>
        <rFont val="Noto Serif Georgian"/>
        <b/>
        <color theme="1"/>
      </rPr>
      <t>Break-even Point</t>
    </r>
    <r>
      <rPr>
        <rFont val="Noto Serif Georgian"/>
        <color theme="1"/>
      </rPr>
      <t>: Company will be able to achieve the break-even point in month of july and then the profits will continue to rise the month of december as per data provided foe forecast.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</si>
</sst>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"/>
  </numFmts>
  <fonts count="11">
    <font>
      <sz val="10.0"/>
      <color rgb="FF000000"/>
      <name val="Arial"/>
      <scheme val="minor"/>
    </font>
    <font>
      <b/>
      <sz val="11.0"/>
      <color theme="1"/>
      <name val="Noto Serif Georgian"/>
    </font>
    <font>
      <color theme="1"/>
      <name val="Arial"/>
    </font>
    <font>
      <sz val="11.0"/>
      <color theme="1"/>
      <name val="Noto Serif Georgian"/>
    </font>
    <font>
      <b/>
      <sz val="10.0"/>
      <color theme="1"/>
      <name val="Noto Serif Georgian"/>
    </font>
    <font>
      <color theme="1"/>
      <name val="Noto Serif Georgian"/>
    </font>
    <font>
      <b/>
      <color theme="1"/>
      <name val="Noto Serif Georgian"/>
    </font>
    <font>
      <sz val="10.0"/>
      <color theme="1"/>
      <name val="Noto Serif Georgian"/>
    </font>
    <font>
      <color theme="1"/>
      <name val="Arial"/>
      <scheme val="minor"/>
    </font>
    <font>
      <b/>
      <color theme="1"/>
      <name val="Arial"/>
      <scheme val="minor"/>
    </font>
    <font>
      <b/>
      <sz val="16.0"/>
      <color theme="1"/>
      <name val="Noto Serif Georgian"/>
    </font>
  </fonts>
  <fills count="4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0" fontId="2" numFmtId="0" xfId="0" applyAlignment="1" applyFont="1">
      <alignment vertical="bottom"/>
    </xf>
    <xf borderId="0" fillId="0" fontId="3" numFmtId="0" xfId="0" applyAlignment="1" applyFont="1">
      <alignment shrinkToFit="0" vertical="bottom" wrapText="1"/>
    </xf>
    <xf borderId="0" fillId="0" fontId="2" numFmtId="0" xfId="0" applyAlignment="1" applyFont="1">
      <alignment vertical="bottom"/>
    </xf>
    <xf borderId="0" fillId="3" fontId="2" numFmtId="0" xfId="0" applyAlignment="1" applyFill="1" applyFont="1">
      <alignment vertical="bottom"/>
    </xf>
    <xf borderId="0" fillId="0" fontId="3" numFmtId="0" xfId="0" applyAlignment="1" applyFont="1">
      <alignment vertical="bottom"/>
    </xf>
    <xf borderId="0" fillId="3" fontId="1" numFmtId="0" xfId="0" applyAlignment="1" applyFont="1">
      <alignment vertical="bottom"/>
    </xf>
    <xf borderId="0" fillId="3" fontId="2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0" fontId="5" numFmtId="0" xfId="0" applyAlignment="1" applyFont="1">
      <alignment vertical="bottom"/>
    </xf>
    <xf borderId="0" fillId="0" fontId="5" numFmtId="0" xfId="0" applyFont="1"/>
    <xf borderId="0" fillId="0" fontId="6" numFmtId="0" xfId="0" applyAlignment="1" applyFont="1">
      <alignment vertical="bottom"/>
    </xf>
    <xf borderId="0" fillId="0" fontId="7" numFmtId="0" xfId="0" applyAlignment="1" applyFont="1">
      <alignment readingOrder="0" vertical="bottom"/>
    </xf>
    <xf borderId="0" fillId="0" fontId="5" numFmtId="0" xfId="0" applyAlignment="1" applyFont="1">
      <alignment horizontal="right" readingOrder="0" vertical="bottom"/>
    </xf>
    <xf borderId="0" fillId="0" fontId="7" numFmtId="0" xfId="0" applyAlignment="1" applyFont="1">
      <alignment vertical="bottom"/>
    </xf>
    <xf borderId="0" fillId="0" fontId="4" numFmtId="0" xfId="0" applyAlignment="1" applyFont="1">
      <alignment readingOrder="0" vertical="bottom"/>
    </xf>
    <xf borderId="0" fillId="0" fontId="5" numFmtId="9" xfId="0" applyAlignment="1" applyFont="1" applyNumberFormat="1">
      <alignment vertical="bottom"/>
    </xf>
    <xf borderId="0" fillId="0" fontId="6" numFmtId="0" xfId="0" applyAlignment="1" applyFont="1">
      <alignment readingOrder="0" vertical="bottom"/>
    </xf>
    <xf borderId="0" fillId="0" fontId="5" numFmtId="9" xfId="0" applyAlignment="1" applyFont="1" applyNumberFormat="1">
      <alignment horizontal="right" readingOrder="0" vertical="bottom"/>
    </xf>
    <xf borderId="0" fillId="0" fontId="5" numFmtId="0" xfId="0" applyAlignment="1" applyFont="1">
      <alignment readingOrder="0" vertical="bottom"/>
    </xf>
    <xf borderId="0" fillId="0" fontId="5" numFmtId="9" xfId="0" applyAlignment="1" applyFont="1" applyNumberFormat="1">
      <alignment readingOrder="0" vertical="bottom"/>
    </xf>
    <xf borderId="0" fillId="0" fontId="7" numFmtId="0" xfId="0" applyAlignment="1" applyFont="1">
      <alignment readingOrder="0" vertical="bottom"/>
    </xf>
    <xf borderId="0" fillId="0" fontId="5" numFmtId="0" xfId="0" applyAlignment="1" applyFont="1">
      <alignment readingOrder="0"/>
    </xf>
    <xf borderId="0" fillId="2" fontId="4" numFmtId="0" xfId="0" applyAlignment="1" applyFont="1">
      <alignment readingOrder="0"/>
    </xf>
    <xf borderId="0" fillId="0" fontId="5" numFmtId="1" xfId="0" applyFont="1" applyNumberFormat="1"/>
    <xf borderId="0" fillId="0" fontId="6" numFmtId="0" xfId="0" applyAlignment="1" applyFont="1">
      <alignment readingOrder="0"/>
    </xf>
    <xf borderId="0" fillId="0" fontId="5" numFmtId="164" xfId="0" applyFont="1" applyNumberFormat="1"/>
    <xf borderId="0" fillId="2" fontId="6" numFmtId="0" xfId="0" applyAlignment="1" applyFont="1">
      <alignment vertical="bottom"/>
    </xf>
    <xf borderId="0" fillId="0" fontId="6" numFmtId="0" xfId="0" applyFont="1"/>
    <xf borderId="0" fillId="2" fontId="6" numFmtId="0" xfId="0" applyAlignment="1" applyFont="1">
      <alignment vertical="bottom"/>
    </xf>
    <xf borderId="0" fillId="0" fontId="6" numFmtId="1" xfId="0" applyFont="1" applyNumberFormat="1"/>
    <xf borderId="0" fillId="0" fontId="8" numFmtId="1" xfId="0" applyFont="1" applyNumberFormat="1"/>
    <xf borderId="0" fillId="0" fontId="9" numFmtId="1" xfId="0" applyFont="1" applyNumberFormat="1"/>
    <xf borderId="0" fillId="0" fontId="6" numFmtId="1" xfId="0" applyAlignment="1" applyFont="1" applyNumberFormat="1">
      <alignment vertical="bottom"/>
    </xf>
    <xf borderId="0" fillId="0" fontId="8" numFmtId="0" xfId="0" applyFont="1"/>
    <xf borderId="0" fillId="2" fontId="10" numFmtId="0" xfId="0" applyAlignment="1" applyFont="1">
      <alignment horizontal="center"/>
    </xf>
    <xf borderId="0" fillId="2" fontId="10" numFmtId="0" xfId="0" applyAlignment="1" applyFon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Monthly Sales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'Break-even Analysis'!$A$4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'Break-even Analysis'!$B$1:$M$1</c:f>
            </c:strRef>
          </c:cat>
          <c:val>
            <c:numRef>
              <c:f>'Break-even Analysis'!$B$4:$M$4</c:f>
              <c:numCache/>
            </c:numRef>
          </c:val>
        </c:ser>
        <c:axId val="1760451727"/>
        <c:axId val="517413004"/>
      </c:barChart>
      <c:catAx>
        <c:axId val="17604517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Months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17413004"/>
      </c:catAx>
      <c:valAx>
        <c:axId val="517413004"/>
        <c:scaling>
          <c:orientation val="minMax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Total Sales (in Rs.)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6045172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Break-Even Analysis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'Break-even Analysis'!$A$14</c:f>
            </c:strRef>
          </c:tx>
          <c:spPr>
            <a:solidFill>
              <a:srgbClr val="93C47D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E06666"/>
              </a:solidFill>
              <a:ln cmpd="sng">
                <a:solidFill>
                  <a:srgbClr val="000000"/>
                </a:solidFill>
              </a:ln>
            </c:spPr>
          </c:dPt>
          <c:dPt>
            <c:idx val="1"/>
            <c:spPr>
              <a:solidFill>
                <a:srgbClr val="E06666"/>
              </a:solidFill>
              <a:ln cmpd="sng">
                <a:solidFill>
                  <a:srgbClr val="000000"/>
                </a:solidFill>
              </a:ln>
            </c:spPr>
          </c:dPt>
          <c:dPt>
            <c:idx val="2"/>
            <c:spPr>
              <a:solidFill>
                <a:srgbClr val="E06666"/>
              </a:solidFill>
              <a:ln cmpd="sng">
                <a:solidFill>
                  <a:srgbClr val="000000"/>
                </a:solidFill>
              </a:ln>
            </c:spPr>
          </c:dPt>
          <c:dPt>
            <c:idx val="3"/>
            <c:spPr>
              <a:solidFill>
                <a:srgbClr val="E06666"/>
              </a:solidFill>
              <a:ln cmpd="sng">
                <a:solidFill>
                  <a:srgbClr val="000000"/>
                </a:solidFill>
              </a:ln>
            </c:spPr>
          </c:dPt>
          <c:dPt>
            <c:idx val="4"/>
            <c:spPr>
              <a:solidFill>
                <a:srgbClr val="E06666"/>
              </a:solidFill>
              <a:ln cmpd="sng">
                <a:solidFill>
                  <a:srgbClr val="000000"/>
                </a:solidFill>
              </a:ln>
            </c:spPr>
          </c:dPt>
          <c:dPt>
            <c:idx val="5"/>
            <c:spPr>
              <a:solidFill>
                <a:srgbClr val="E06666"/>
              </a:solidFill>
              <a:ln cmpd="sng">
                <a:solidFill>
                  <a:srgbClr val="000000"/>
                </a:solidFill>
              </a:ln>
            </c:spPr>
          </c:dPt>
          <c:dPt>
            <c:idx val="7"/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'Break-even Analysis'!$B$1:$M$1</c:f>
            </c:strRef>
          </c:cat>
          <c:val>
            <c:numRef>
              <c:f>'Break-even Analysis'!$B$14:$M$14</c:f>
              <c:numCache/>
            </c:numRef>
          </c:val>
        </c:ser>
        <c:axId val="1465912872"/>
        <c:axId val="1778805052"/>
      </c:barChart>
      <c:catAx>
        <c:axId val="1465912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Months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78805052"/>
      </c:catAx>
      <c:valAx>
        <c:axId val="17788050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Profits (in Rs.)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6591287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276225</xdr:rowOff>
    </xdr:from>
    <xdr:ext cx="6781800" cy="38671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28575</xdr:colOff>
      <xdr:row>0</xdr:row>
      <xdr:rowOff>276225</xdr:rowOff>
    </xdr:from>
    <xdr:ext cx="6724650" cy="38671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2.63" defaultRowHeight="15.75"/>
  <cols>
    <col customWidth="1" min="1" max="1" width="100.5"/>
    <col customWidth="1" min="2" max="10" width="12.25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1</v>
      </c>
      <c r="B2" s="4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1" t="s">
        <v>2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6" t="s">
        <v>3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>
      <c r="A7" s="7" t="s">
        <v>4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>
      <c r="A8" s="6" t="s">
        <v>5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8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>
      <c r="A10" s="7" t="s">
        <v>6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A11" s="3" t="s">
        <v>7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>
      <c r="A13" s="7" t="s">
        <v>8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>
      <c r="A14" s="9" t="s">
        <v>9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3" t="s">
        <v>10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9" t="s">
        <v>11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3" t="s">
        <v>12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>
      <c r="A19" s="1" t="s">
        <v>13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6" t="s">
        <v>14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>
      <c r="A22" s="1" t="s">
        <v>15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6" t="s">
        <v>16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3" t="s">
        <v>17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1" t="s">
        <v>18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3" t="s">
        <v>19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3.0"/>
    <col customWidth="1" min="2" max="2" width="23.25"/>
    <col customWidth="1" min="3" max="3" width="25.38"/>
  </cols>
  <sheetData>
    <row r="1">
      <c r="A1" s="10" t="s">
        <v>20</v>
      </c>
      <c r="B1" s="11"/>
      <c r="C1" s="11"/>
      <c r="D1" s="12"/>
    </row>
    <row r="2">
      <c r="A2" s="10" t="s">
        <v>21</v>
      </c>
      <c r="B2" s="13" t="s">
        <v>22</v>
      </c>
      <c r="C2" s="13" t="s">
        <v>23</v>
      </c>
      <c r="D2" s="12"/>
    </row>
    <row r="3">
      <c r="A3" s="14" t="s">
        <v>24</v>
      </c>
      <c r="B3" s="15">
        <v>150.0</v>
      </c>
      <c r="C3" s="15">
        <v>80.0</v>
      </c>
      <c r="D3" s="12"/>
    </row>
    <row r="4">
      <c r="A4" s="16"/>
      <c r="B4" s="11"/>
      <c r="C4" s="11"/>
      <c r="D4" s="12"/>
    </row>
    <row r="5">
      <c r="A5" s="17" t="s">
        <v>25</v>
      </c>
      <c r="B5" s="11"/>
      <c r="C5" s="18"/>
      <c r="D5" s="12"/>
    </row>
    <row r="6">
      <c r="A6" s="10" t="s">
        <v>21</v>
      </c>
      <c r="B6" s="13" t="s">
        <v>26</v>
      </c>
      <c r="C6" s="19" t="s">
        <v>27</v>
      </c>
      <c r="D6" s="12"/>
    </row>
    <row r="7">
      <c r="A7" s="14" t="s">
        <v>28</v>
      </c>
      <c r="B7" s="15">
        <v>100.0</v>
      </c>
      <c r="C7" s="20">
        <v>0.25</v>
      </c>
      <c r="D7" s="12"/>
    </row>
    <row r="8">
      <c r="A8" s="14" t="s">
        <v>29</v>
      </c>
      <c r="B8" s="15">
        <v>60.0</v>
      </c>
      <c r="C8" s="20">
        <v>0.25</v>
      </c>
      <c r="D8" s="12"/>
    </row>
    <row r="9">
      <c r="A9" s="14" t="s">
        <v>30</v>
      </c>
      <c r="B9" s="15">
        <v>80.0</v>
      </c>
      <c r="C9" s="20">
        <v>0.25</v>
      </c>
      <c r="D9" s="12"/>
    </row>
    <row r="10">
      <c r="A10" s="14" t="s">
        <v>31</v>
      </c>
      <c r="B10" s="15">
        <v>200.0</v>
      </c>
      <c r="C10" s="20">
        <v>0.01</v>
      </c>
      <c r="D10" s="12"/>
    </row>
    <row r="11">
      <c r="A11" s="14" t="s">
        <v>32</v>
      </c>
      <c r="B11" s="21">
        <v>600.0</v>
      </c>
      <c r="C11" s="22">
        <v>0.2</v>
      </c>
      <c r="D11" s="12"/>
    </row>
    <row r="12">
      <c r="A12" s="23" t="s">
        <v>33</v>
      </c>
      <c r="B12" s="21">
        <v>1000.0</v>
      </c>
      <c r="C12" s="22">
        <v>0.04</v>
      </c>
      <c r="D12" s="11"/>
    </row>
    <row r="13">
      <c r="A13" s="10"/>
      <c r="B13" s="13"/>
      <c r="C13" s="13"/>
      <c r="D13" s="11"/>
    </row>
    <row r="14">
      <c r="A14" s="10"/>
      <c r="B14" s="13"/>
      <c r="C14" s="13"/>
      <c r="D14" s="11"/>
    </row>
    <row r="15">
      <c r="A15" s="10" t="s">
        <v>6</v>
      </c>
      <c r="B15" s="13" t="s">
        <v>34</v>
      </c>
      <c r="C15" s="13" t="s">
        <v>35</v>
      </c>
      <c r="D15" s="11"/>
    </row>
    <row r="16">
      <c r="A16" s="16" t="str">
        <f>A3</f>
        <v>Ragi Biscuit</v>
      </c>
      <c r="B16" s="15">
        <v>3300.0</v>
      </c>
      <c r="C16" s="20">
        <v>0.15</v>
      </c>
      <c r="D16" s="21" t="s">
        <v>36</v>
      </c>
    </row>
    <row r="17">
      <c r="A17" s="16"/>
      <c r="B17" s="11"/>
      <c r="C17" s="18"/>
      <c r="D17" s="12"/>
    </row>
    <row r="18">
      <c r="A18" s="16"/>
      <c r="B18" s="11"/>
      <c r="C18" s="11"/>
      <c r="D18" s="12"/>
    </row>
    <row r="19">
      <c r="A19" s="10" t="s">
        <v>37</v>
      </c>
      <c r="B19" s="13" t="s">
        <v>38</v>
      </c>
      <c r="C19" s="11"/>
      <c r="D19" s="12"/>
    </row>
    <row r="20">
      <c r="A20" s="16" t="str">
        <f>A16</f>
        <v>Ragi Biscuit</v>
      </c>
      <c r="B20" s="15">
        <v>20.0</v>
      </c>
      <c r="C20" s="21" t="s">
        <v>39</v>
      </c>
      <c r="D20" s="12"/>
    </row>
    <row r="21">
      <c r="A21" s="16"/>
      <c r="B21" s="11"/>
      <c r="C21" s="11"/>
      <c r="D21" s="12"/>
    </row>
    <row r="22">
      <c r="A22" s="10" t="s">
        <v>40</v>
      </c>
      <c r="B22" s="11"/>
      <c r="C22" s="11"/>
      <c r="D22" s="12"/>
    </row>
    <row r="23">
      <c r="A23" s="16" t="s">
        <v>41</v>
      </c>
      <c r="B23" s="15">
        <v>80000.0</v>
      </c>
      <c r="C23" s="21" t="s">
        <v>42</v>
      </c>
      <c r="D23" s="12"/>
    </row>
    <row r="24">
      <c r="A24" s="16" t="s">
        <v>43</v>
      </c>
      <c r="B24" s="15">
        <v>20000.0</v>
      </c>
      <c r="C24" s="21" t="s">
        <v>42</v>
      </c>
      <c r="D24" s="12"/>
    </row>
    <row r="25">
      <c r="A25" s="11"/>
      <c r="B25" s="11"/>
      <c r="C25" s="11"/>
      <c r="D25" s="12"/>
    </row>
    <row r="26">
      <c r="A26" s="13" t="s">
        <v>44</v>
      </c>
      <c r="B26" s="13" t="s">
        <v>45</v>
      </c>
      <c r="C26" s="13" t="s">
        <v>35</v>
      </c>
      <c r="D26" s="12"/>
    </row>
    <row r="27">
      <c r="A27" s="11" t="s">
        <v>46</v>
      </c>
      <c r="B27" s="15">
        <v>50000.0</v>
      </c>
      <c r="C27" s="20">
        <v>0.05</v>
      </c>
      <c r="D27" s="24" t="s">
        <v>36</v>
      </c>
    </row>
    <row r="28">
      <c r="A28" s="2"/>
      <c r="B28" s="2"/>
      <c r="C28" s="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5"/>
  </cols>
  <sheetData>
    <row r="1">
      <c r="A1" s="25" t="s">
        <v>47</v>
      </c>
      <c r="B1" s="25" t="s">
        <v>48</v>
      </c>
      <c r="C1" s="25" t="s">
        <v>49</v>
      </c>
      <c r="D1" s="25" t="s">
        <v>50</v>
      </c>
      <c r="E1" s="25" t="s">
        <v>51</v>
      </c>
      <c r="F1" s="25" t="s">
        <v>52</v>
      </c>
      <c r="G1" s="25" t="s">
        <v>53</v>
      </c>
      <c r="H1" s="25" t="s">
        <v>54</v>
      </c>
      <c r="I1" s="25" t="s">
        <v>55</v>
      </c>
      <c r="J1" s="25" t="s">
        <v>56</v>
      </c>
      <c r="K1" s="25" t="s">
        <v>57</v>
      </c>
      <c r="L1" s="25" t="s">
        <v>58</v>
      </c>
      <c r="M1" s="25" t="s">
        <v>59</v>
      </c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>
      <c r="A2" s="24" t="s">
        <v>24</v>
      </c>
      <c r="B2" s="12">
        <f>Assumption!$B$16</f>
        <v>3300</v>
      </c>
      <c r="C2" s="12">
        <f>Assumption!$B$16</f>
        <v>3300</v>
      </c>
      <c r="D2" s="26">
        <f t="shared" ref="D2:M2" si="1">C2*1.15</f>
        <v>3795</v>
      </c>
      <c r="E2" s="26">
        <f t="shared" si="1"/>
        <v>4364.25</v>
      </c>
      <c r="F2" s="26">
        <f t="shared" si="1"/>
        <v>5018.8875</v>
      </c>
      <c r="G2" s="26">
        <f t="shared" si="1"/>
        <v>5771.720625</v>
      </c>
      <c r="H2" s="26">
        <f t="shared" si="1"/>
        <v>6637.478719</v>
      </c>
      <c r="I2" s="26">
        <f t="shared" si="1"/>
        <v>7633.100527</v>
      </c>
      <c r="J2" s="26">
        <f t="shared" si="1"/>
        <v>8778.065606</v>
      </c>
      <c r="K2" s="26">
        <f t="shared" si="1"/>
        <v>10094.77545</v>
      </c>
      <c r="L2" s="26">
        <f t="shared" si="1"/>
        <v>11608.99176</v>
      </c>
      <c r="M2" s="26">
        <f t="shared" si="1"/>
        <v>13350.34053</v>
      </c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>
      <c r="A4" s="25" t="s">
        <v>60</v>
      </c>
      <c r="B4" s="25" t="s">
        <v>48</v>
      </c>
      <c r="C4" s="25" t="s">
        <v>49</v>
      </c>
      <c r="D4" s="25" t="s">
        <v>50</v>
      </c>
      <c r="E4" s="25" t="s">
        <v>51</v>
      </c>
      <c r="F4" s="25" t="s">
        <v>52</v>
      </c>
      <c r="G4" s="25" t="s">
        <v>53</v>
      </c>
      <c r="H4" s="25" t="s">
        <v>54</v>
      </c>
      <c r="I4" s="25" t="s">
        <v>55</v>
      </c>
      <c r="J4" s="25" t="s">
        <v>56</v>
      </c>
      <c r="K4" s="25" t="s">
        <v>57</v>
      </c>
      <c r="L4" s="25" t="s">
        <v>58</v>
      </c>
      <c r="M4" s="25" t="s">
        <v>59</v>
      </c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>
      <c r="A5" s="24" t="s">
        <v>24</v>
      </c>
      <c r="B5" s="12">
        <f>Assumption!$C$3</f>
        <v>80</v>
      </c>
      <c r="C5" s="12">
        <f>Assumption!$C$3</f>
        <v>80</v>
      </c>
      <c r="D5" s="12">
        <f>Assumption!$C$3</f>
        <v>80</v>
      </c>
      <c r="E5" s="12">
        <f>Assumption!$C$3</f>
        <v>80</v>
      </c>
      <c r="F5" s="12">
        <f>Assumption!$C$3</f>
        <v>80</v>
      </c>
      <c r="G5" s="12">
        <f>Assumption!$C$3</f>
        <v>80</v>
      </c>
      <c r="H5" s="12">
        <f>Assumption!$C$3</f>
        <v>80</v>
      </c>
      <c r="I5" s="12">
        <f>Assumption!$C$3</f>
        <v>80</v>
      </c>
      <c r="J5" s="12">
        <f>Assumption!$C$3</f>
        <v>80</v>
      </c>
      <c r="K5" s="12">
        <f>Assumption!$C$3</f>
        <v>80</v>
      </c>
      <c r="L5" s="12">
        <f>Assumption!$C$3</f>
        <v>80</v>
      </c>
      <c r="M5" s="12">
        <f>Assumption!$C$3</f>
        <v>80</v>
      </c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>
      <c r="A6" s="12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</row>
    <row r="48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</row>
    <row r="50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</row>
    <row r="52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</row>
    <row r="5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4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</row>
    <row r="56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</row>
    <row r="57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</row>
    <row r="58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</row>
    <row r="59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</row>
    <row r="60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</row>
    <row r="62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</row>
    <row r="63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</row>
    <row r="64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</row>
    <row r="65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</row>
    <row r="66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</row>
    <row r="67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</row>
    <row r="68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</row>
    <row r="69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</row>
    <row r="70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</row>
    <row r="71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</row>
    <row r="72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79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</row>
    <row r="80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</row>
    <row r="81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</row>
    <row r="82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</row>
    <row r="83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</row>
    <row r="84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</row>
    <row r="85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</row>
    <row r="86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</row>
    <row r="87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</row>
    <row r="88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</row>
    <row r="89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</row>
    <row r="90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</row>
    <row r="91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</row>
    <row r="92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</row>
    <row r="93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</row>
    <row r="94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</row>
    <row r="95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</row>
    <row r="96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</row>
    <row r="97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</row>
    <row r="98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</row>
    <row r="99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</row>
    <row r="100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</row>
    <row r="101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</row>
    <row r="102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</row>
    <row r="103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</row>
    <row r="104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</row>
    <row r="105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</row>
    <row r="106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</row>
    <row r="107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</row>
    <row r="108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</row>
    <row r="109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</row>
    <row r="110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</row>
    <row r="111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</row>
    <row r="112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</row>
    <row r="113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</row>
    <row r="114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</row>
    <row r="115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</row>
    <row r="116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</row>
    <row r="117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</row>
    <row r="118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</row>
    <row r="119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</row>
    <row r="120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</row>
    <row r="121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</row>
    <row r="122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</row>
    <row r="123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</row>
    <row r="124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</row>
    <row r="125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</row>
    <row r="126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</row>
    <row r="127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</row>
    <row r="128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</row>
    <row r="129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</row>
    <row r="130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</row>
    <row r="131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</row>
    <row r="132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</row>
    <row r="133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</row>
    <row r="134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</row>
    <row r="135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</row>
    <row r="136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</row>
    <row r="137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</row>
    <row r="138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</row>
    <row r="139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</row>
    <row r="140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</row>
    <row r="141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</row>
    <row r="142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</row>
    <row r="143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</row>
    <row r="144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</row>
    <row r="145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</row>
    <row r="146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</row>
    <row r="147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</row>
    <row r="148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</row>
    <row r="149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</row>
    <row r="150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</row>
    <row r="151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</row>
    <row r="152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</row>
    <row r="153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</row>
    <row r="154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</row>
    <row r="155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</row>
    <row r="156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</row>
    <row r="157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</row>
    <row r="158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</row>
    <row r="159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</row>
    <row r="160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</row>
    <row r="161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</row>
    <row r="162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</row>
    <row r="163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</row>
    <row r="164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</row>
    <row r="165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</row>
    <row r="166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</row>
    <row r="167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</row>
    <row r="168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</row>
    <row r="169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</row>
    <row r="170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</row>
    <row r="171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</row>
    <row r="172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</row>
    <row r="173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</row>
    <row r="174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</row>
    <row r="175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</row>
    <row r="176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</row>
    <row r="177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</row>
    <row r="178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</row>
    <row r="179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</row>
    <row r="180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</row>
    <row r="181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</row>
    <row r="182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</row>
    <row r="183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</row>
    <row r="184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</row>
    <row r="185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</row>
    <row r="186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</row>
    <row r="187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</row>
    <row r="188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</row>
    <row r="189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</row>
    <row r="190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</row>
    <row r="191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</row>
    <row r="192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</row>
    <row r="193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</row>
    <row r="194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</row>
    <row r="195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</row>
    <row r="196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</row>
    <row r="197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</row>
    <row r="198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</row>
    <row r="199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</row>
    <row r="200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</row>
    <row r="201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</row>
    <row r="202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</row>
    <row r="203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</row>
    <row r="204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</row>
    <row r="205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</row>
    <row r="206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</row>
    <row r="207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</row>
    <row r="208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</row>
    <row r="209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</row>
    <row r="210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</row>
    <row r="211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</row>
    <row r="212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</row>
    <row r="213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</row>
    <row r="214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</row>
    <row r="215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</row>
    <row r="216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</row>
    <row r="217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</row>
    <row r="218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</row>
    <row r="219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</row>
    <row r="220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</row>
    <row r="221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</row>
    <row r="222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</row>
    <row r="223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</row>
    <row r="224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</row>
    <row r="225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</row>
    <row r="226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</row>
    <row r="227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</row>
    <row r="228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</row>
    <row r="229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</row>
    <row r="230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</row>
    <row r="231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</row>
    <row r="232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</row>
    <row r="233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</row>
    <row r="234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</row>
    <row r="235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</row>
    <row r="236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</row>
    <row r="237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</row>
    <row r="238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</row>
    <row r="239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</row>
    <row r="240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</row>
    <row r="241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</row>
    <row r="242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</row>
    <row r="243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</row>
    <row r="244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</row>
    <row r="245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</row>
    <row r="246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</row>
    <row r="247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</row>
    <row r="248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</row>
    <row r="249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</row>
    <row r="250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</row>
    <row r="251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</row>
    <row r="252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</row>
    <row r="253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</row>
    <row r="254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</row>
    <row r="255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</row>
    <row r="256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</row>
    <row r="257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</row>
    <row r="258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</row>
    <row r="259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</row>
    <row r="260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</row>
    <row r="261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</row>
    <row r="262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</row>
    <row r="263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</row>
    <row r="264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</row>
    <row r="265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</row>
    <row r="266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</row>
    <row r="267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</row>
    <row r="268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</row>
    <row r="269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</row>
    <row r="270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</row>
    <row r="271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</row>
    <row r="272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</row>
    <row r="273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</row>
    <row r="274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</row>
    <row r="275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</row>
    <row r="276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</row>
    <row r="277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</row>
    <row r="278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</row>
    <row r="279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</row>
    <row r="280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</row>
    <row r="281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</row>
    <row r="282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</row>
    <row r="283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</row>
    <row r="284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</row>
    <row r="285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</row>
    <row r="286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</row>
    <row r="287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</row>
    <row r="288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</row>
    <row r="289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</row>
    <row r="290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</row>
    <row r="291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</row>
    <row r="292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</row>
    <row r="293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</row>
    <row r="294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</row>
    <row r="295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</row>
    <row r="296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</row>
    <row r="297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</row>
    <row r="298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</row>
    <row r="299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</row>
    <row r="300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</row>
    <row r="301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</row>
    <row r="302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</row>
    <row r="303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</row>
    <row r="304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</row>
    <row r="305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</row>
    <row r="306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</row>
    <row r="307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</row>
    <row r="308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</row>
    <row r="309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</row>
    <row r="310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</row>
    <row r="311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</row>
    <row r="312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</row>
    <row r="313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</row>
    <row r="314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</row>
    <row r="315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</row>
    <row r="316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</row>
    <row r="317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</row>
    <row r="318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</row>
    <row r="319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</row>
    <row r="320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</row>
    <row r="321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</row>
    <row r="322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</row>
    <row r="323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</row>
    <row r="324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</row>
    <row r="325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</row>
    <row r="326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</row>
    <row r="327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</row>
    <row r="328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</row>
    <row r="329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</row>
    <row r="330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</row>
    <row r="331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</row>
    <row r="332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</row>
    <row r="333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</row>
    <row r="334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</row>
    <row r="335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</row>
    <row r="336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</row>
    <row r="337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</row>
    <row r="338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</row>
    <row r="339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</row>
    <row r="340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</row>
    <row r="341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</row>
    <row r="342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</row>
    <row r="343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</row>
    <row r="344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</row>
    <row r="345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</row>
    <row r="346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</row>
    <row r="347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</row>
    <row r="348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</row>
    <row r="349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</row>
    <row r="350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</row>
    <row r="351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</row>
    <row r="352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</row>
    <row r="353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</row>
    <row r="354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</row>
    <row r="355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</row>
    <row r="356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</row>
    <row r="357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</row>
    <row r="358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</row>
    <row r="359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</row>
    <row r="360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</row>
    <row r="361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</row>
    <row r="362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</row>
    <row r="363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</row>
    <row r="364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</row>
    <row r="365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</row>
    <row r="366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</row>
    <row r="367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</row>
    <row r="368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</row>
    <row r="369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</row>
    <row r="370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</row>
    <row r="371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</row>
    <row r="372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</row>
    <row r="373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</row>
    <row r="374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</row>
    <row r="375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</row>
    <row r="376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</row>
    <row r="377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</row>
    <row r="378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</row>
    <row r="379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</row>
    <row r="380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</row>
    <row r="381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</row>
    <row r="382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</row>
    <row r="383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</row>
    <row r="384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</row>
    <row r="385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</row>
    <row r="386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</row>
    <row r="387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</row>
    <row r="388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</row>
    <row r="389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</row>
    <row r="390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</row>
    <row r="391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</row>
    <row r="392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</row>
    <row r="393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</row>
    <row r="394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</row>
    <row r="395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</row>
    <row r="396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</row>
    <row r="397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</row>
    <row r="398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</row>
    <row r="399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</row>
    <row r="400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</row>
    <row r="401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</row>
    <row r="402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</row>
    <row r="403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</row>
    <row r="404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</row>
    <row r="405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</row>
    <row r="406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</row>
    <row r="407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</row>
    <row r="408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</row>
    <row r="409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</row>
    <row r="410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</row>
    <row r="411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</row>
    <row r="412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</row>
    <row r="413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</row>
    <row r="414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</row>
    <row r="415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</row>
    <row r="416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</row>
    <row r="417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</row>
    <row r="418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</row>
    <row r="419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</row>
    <row r="420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</row>
    <row r="421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</row>
    <row r="422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</row>
    <row r="423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</row>
    <row r="424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</row>
    <row r="425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</row>
    <row r="426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</row>
    <row r="427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</row>
    <row r="428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</row>
    <row r="429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</row>
    <row r="430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</row>
    <row r="431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</row>
    <row r="432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</row>
    <row r="433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</row>
    <row r="434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</row>
    <row r="435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</row>
    <row r="436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</row>
    <row r="437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</row>
    <row r="438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</row>
    <row r="439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</row>
    <row r="440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</row>
    <row r="441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</row>
    <row r="442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</row>
    <row r="443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</row>
    <row r="444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</row>
    <row r="445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</row>
    <row r="446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</row>
    <row r="447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</row>
    <row r="448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</row>
    <row r="449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</row>
    <row r="450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</row>
    <row r="451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</row>
    <row r="452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</row>
    <row r="453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</row>
    <row r="454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</row>
    <row r="455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</row>
    <row r="456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</row>
    <row r="457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</row>
    <row r="458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</row>
    <row r="459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</row>
    <row r="460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</row>
    <row r="461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</row>
    <row r="462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</row>
    <row r="463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</row>
    <row r="464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</row>
    <row r="465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</row>
    <row r="466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</row>
    <row r="467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</row>
    <row r="468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</row>
    <row r="469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</row>
    <row r="470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</row>
    <row r="471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</row>
    <row r="472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</row>
    <row r="473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</row>
    <row r="474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</row>
    <row r="475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</row>
    <row r="476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</row>
    <row r="477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</row>
    <row r="478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</row>
    <row r="479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</row>
    <row r="480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</row>
    <row r="481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</row>
    <row r="482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</row>
    <row r="483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</row>
    <row r="484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</row>
    <row r="485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</row>
    <row r="486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</row>
    <row r="487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</row>
    <row r="488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</row>
    <row r="489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</row>
    <row r="490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</row>
    <row r="491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</row>
    <row r="492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</row>
    <row r="493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</row>
    <row r="494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</row>
    <row r="495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</row>
    <row r="496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</row>
    <row r="497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</row>
    <row r="498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</row>
    <row r="499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</row>
    <row r="500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</row>
    <row r="501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</row>
    <row r="502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</row>
    <row r="503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</row>
    <row r="504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</row>
    <row r="505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</row>
    <row r="506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</row>
    <row r="507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</row>
    <row r="508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</row>
    <row r="509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</row>
    <row r="510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</row>
    <row r="511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</row>
    <row r="512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</row>
    <row r="513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</row>
    <row r="514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</row>
    <row r="515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</row>
    <row r="516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</row>
    <row r="517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</row>
    <row r="518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</row>
    <row r="519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</row>
    <row r="520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</row>
    <row r="521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</row>
    <row r="522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</row>
    <row r="523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</row>
    <row r="524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</row>
    <row r="525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</row>
    <row r="526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</row>
    <row r="527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</row>
    <row r="528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</row>
    <row r="529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</row>
    <row r="530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</row>
    <row r="531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</row>
    <row r="532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</row>
    <row r="533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</row>
    <row r="534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</row>
    <row r="535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</row>
    <row r="536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</row>
    <row r="537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</row>
    <row r="538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</row>
    <row r="539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</row>
    <row r="540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</row>
    <row r="541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</row>
    <row r="542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</row>
    <row r="543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</row>
    <row r="544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</row>
    <row r="545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</row>
    <row r="546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</row>
    <row r="547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</row>
    <row r="548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</row>
    <row r="549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</row>
    <row r="550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</row>
    <row r="551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</row>
    <row r="552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</row>
    <row r="553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</row>
    <row r="554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</row>
    <row r="555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</row>
    <row r="556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</row>
    <row r="557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</row>
    <row r="558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</row>
    <row r="559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</row>
    <row r="560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</row>
    <row r="561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</row>
    <row r="562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</row>
    <row r="563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</row>
    <row r="564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</row>
    <row r="565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</row>
    <row r="566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</row>
    <row r="567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</row>
    <row r="568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</row>
    <row r="569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</row>
    <row r="570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</row>
    <row r="571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</row>
    <row r="572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</row>
    <row r="573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</row>
    <row r="574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</row>
    <row r="575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</row>
    <row r="576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</row>
    <row r="577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</row>
    <row r="578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</row>
    <row r="579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</row>
    <row r="580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</row>
    <row r="581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</row>
    <row r="582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</row>
    <row r="583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</row>
    <row r="584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</row>
    <row r="585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</row>
    <row r="586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</row>
    <row r="587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</row>
    <row r="588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</row>
    <row r="589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</row>
    <row r="590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</row>
    <row r="591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</row>
    <row r="592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</row>
    <row r="593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</row>
    <row r="594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</row>
    <row r="595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</row>
    <row r="596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</row>
    <row r="597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</row>
    <row r="598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</row>
    <row r="599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</row>
    <row r="600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</row>
    <row r="601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</row>
    <row r="602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</row>
    <row r="603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</row>
    <row r="604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</row>
    <row r="605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</row>
    <row r="606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</row>
    <row r="607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</row>
    <row r="608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</row>
    <row r="609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</row>
    <row r="610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</row>
    <row r="611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</row>
    <row r="612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</row>
    <row r="613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</row>
    <row r="614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</row>
    <row r="615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</row>
    <row r="616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</row>
    <row r="617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</row>
    <row r="618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</row>
    <row r="619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</row>
    <row r="620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</row>
    <row r="621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</row>
    <row r="622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</row>
    <row r="623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</row>
    <row r="624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</row>
    <row r="625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</row>
    <row r="626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</row>
    <row r="627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</row>
    <row r="628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</row>
    <row r="629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</row>
    <row r="630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</row>
    <row r="631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</row>
    <row r="632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</row>
    <row r="633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</row>
    <row r="634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</row>
    <row r="635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</row>
    <row r="636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</row>
    <row r="637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</row>
    <row r="638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</row>
    <row r="639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</row>
    <row r="640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</row>
    <row r="641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</row>
    <row r="642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</row>
    <row r="643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</row>
    <row r="644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</row>
    <row r="645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</row>
    <row r="646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</row>
    <row r="647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</row>
    <row r="648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</row>
    <row r="649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</row>
    <row r="650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</row>
    <row r="651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</row>
    <row r="652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</row>
    <row r="653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</row>
    <row r="654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</row>
    <row r="655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</row>
    <row r="656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</row>
    <row r="657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</row>
    <row r="658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</row>
    <row r="659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</row>
    <row r="660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</row>
    <row r="661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</row>
    <row r="662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</row>
    <row r="663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</row>
    <row r="664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</row>
    <row r="665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</row>
    <row r="666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</row>
    <row r="667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</row>
    <row r="668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</row>
    <row r="669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</row>
    <row r="670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</row>
    <row r="671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</row>
    <row r="672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</row>
    <row r="673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</row>
    <row r="674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</row>
    <row r="675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</row>
    <row r="676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</row>
    <row r="677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</row>
    <row r="678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</row>
    <row r="679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</row>
    <row r="680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</row>
    <row r="681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</row>
    <row r="682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</row>
    <row r="683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</row>
    <row r="684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</row>
    <row r="685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</row>
    <row r="686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</row>
    <row r="687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</row>
    <row r="688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</row>
    <row r="689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</row>
    <row r="690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</row>
    <row r="691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</row>
    <row r="692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</row>
    <row r="693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</row>
    <row r="694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</row>
    <row r="695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</row>
    <row r="696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</row>
    <row r="697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</row>
    <row r="698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</row>
    <row r="699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</row>
    <row r="700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</row>
    <row r="701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</row>
    <row r="702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</row>
    <row r="703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</row>
    <row r="704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</row>
    <row r="705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</row>
    <row r="706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</row>
    <row r="707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</row>
    <row r="708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</row>
    <row r="709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</row>
    <row r="710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</row>
    <row r="711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</row>
    <row r="712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</row>
    <row r="713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</row>
    <row r="714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</row>
    <row r="715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</row>
    <row r="716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</row>
    <row r="717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</row>
    <row r="718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</row>
    <row r="719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</row>
    <row r="720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</row>
    <row r="721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</row>
    <row r="722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</row>
    <row r="723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</row>
    <row r="724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</row>
    <row r="725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</row>
    <row r="726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</row>
    <row r="727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</row>
    <row r="728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</row>
    <row r="729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</row>
    <row r="730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</row>
    <row r="731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</row>
    <row r="732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</row>
    <row r="733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</row>
    <row r="734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</row>
    <row r="735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</row>
    <row r="736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</row>
    <row r="737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</row>
    <row r="738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</row>
    <row r="739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</row>
    <row r="740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</row>
    <row r="741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</row>
    <row r="742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</row>
    <row r="743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</row>
    <row r="744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</row>
    <row r="745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</row>
    <row r="746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</row>
    <row r="747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</row>
    <row r="748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</row>
    <row r="749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</row>
    <row r="750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</row>
    <row r="751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</row>
    <row r="752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</row>
    <row r="753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</row>
    <row r="754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</row>
    <row r="755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</row>
    <row r="756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</row>
    <row r="757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</row>
    <row r="758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</row>
    <row r="759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</row>
    <row r="760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</row>
    <row r="761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</row>
    <row r="762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</row>
    <row r="763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</row>
    <row r="764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</row>
    <row r="765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</row>
    <row r="766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</row>
    <row r="767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</row>
    <row r="768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</row>
    <row r="769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</row>
    <row r="770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</row>
    <row r="771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</row>
    <row r="772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</row>
    <row r="773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</row>
    <row r="774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</row>
    <row r="775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</row>
    <row r="776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</row>
    <row r="777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</row>
    <row r="778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</row>
    <row r="779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</row>
    <row r="780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</row>
    <row r="781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</row>
    <row r="782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</row>
    <row r="783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</row>
    <row r="784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</row>
    <row r="785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</row>
    <row r="786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</row>
    <row r="787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</row>
    <row r="788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</row>
    <row r="789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</row>
    <row r="790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</row>
    <row r="791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</row>
    <row r="792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</row>
    <row r="793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</row>
    <row r="794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</row>
    <row r="795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</row>
    <row r="796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</row>
    <row r="797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</row>
    <row r="798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</row>
    <row r="799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</row>
    <row r="800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</row>
    <row r="801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</row>
    <row r="802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</row>
    <row r="803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</row>
    <row r="804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</row>
    <row r="805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</row>
    <row r="806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</row>
    <row r="807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</row>
    <row r="808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</row>
    <row r="809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</row>
    <row r="810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</row>
    <row r="811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</row>
    <row r="812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</row>
    <row r="813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</row>
    <row r="814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</row>
    <row r="815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</row>
    <row r="816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</row>
    <row r="817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</row>
    <row r="818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</row>
    <row r="819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</row>
    <row r="820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</row>
    <row r="821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</row>
    <row r="822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</row>
    <row r="823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</row>
    <row r="824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</row>
    <row r="825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</row>
    <row r="826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</row>
    <row r="827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</row>
    <row r="828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</row>
    <row r="829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</row>
    <row r="830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</row>
    <row r="831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</row>
    <row r="832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</row>
    <row r="833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</row>
    <row r="834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</row>
    <row r="835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</row>
    <row r="836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</row>
    <row r="837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</row>
    <row r="838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</row>
    <row r="839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</row>
    <row r="840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</row>
    <row r="841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</row>
    <row r="842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</row>
    <row r="843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</row>
    <row r="844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</row>
    <row r="845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</row>
    <row r="846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</row>
    <row r="847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</row>
    <row r="848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</row>
    <row r="849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</row>
    <row r="850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</row>
    <row r="851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</row>
    <row r="852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</row>
    <row r="853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</row>
    <row r="854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</row>
    <row r="855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</row>
    <row r="856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</row>
    <row r="857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</row>
    <row r="858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</row>
    <row r="859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</row>
    <row r="860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</row>
    <row r="861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</row>
    <row r="862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</row>
    <row r="863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</row>
    <row r="864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</row>
    <row r="865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</row>
    <row r="866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</row>
    <row r="867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</row>
    <row r="868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</row>
    <row r="869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</row>
    <row r="870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</row>
    <row r="871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</row>
    <row r="872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</row>
    <row r="873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</row>
    <row r="874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</row>
    <row r="875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</row>
    <row r="876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</row>
    <row r="877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</row>
    <row r="878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</row>
    <row r="879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</row>
    <row r="880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</row>
    <row r="881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</row>
    <row r="882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</row>
    <row r="883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</row>
    <row r="884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</row>
    <row r="885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</row>
    <row r="886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</row>
    <row r="887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</row>
    <row r="888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</row>
    <row r="889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</row>
    <row r="890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</row>
    <row r="891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</row>
    <row r="892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</row>
    <row r="893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</row>
    <row r="894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</row>
    <row r="895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</row>
    <row r="896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</row>
    <row r="897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</row>
    <row r="898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</row>
    <row r="899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</row>
    <row r="900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</row>
    <row r="901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</row>
    <row r="902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</row>
    <row r="903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</row>
    <row r="904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</row>
    <row r="905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</row>
    <row r="906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</row>
    <row r="907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</row>
    <row r="908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</row>
    <row r="909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</row>
    <row r="910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</row>
    <row r="911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</row>
    <row r="912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</row>
    <row r="913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</row>
    <row r="914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</row>
    <row r="915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</row>
    <row r="916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</row>
    <row r="917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</row>
    <row r="918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</row>
    <row r="919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</row>
    <row r="920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</row>
    <row r="921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</row>
    <row r="922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</row>
    <row r="923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</row>
    <row r="924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</row>
    <row r="925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</row>
    <row r="926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</row>
    <row r="927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</row>
    <row r="928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</row>
    <row r="929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</row>
    <row r="930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</row>
    <row r="931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</row>
    <row r="932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</row>
    <row r="933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</row>
    <row r="934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</row>
    <row r="935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</row>
    <row r="936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</row>
    <row r="937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</row>
    <row r="938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</row>
    <row r="939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</row>
    <row r="940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</row>
    <row r="941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</row>
    <row r="942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</row>
    <row r="943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</row>
    <row r="944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</row>
    <row r="945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</row>
    <row r="946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</row>
    <row r="947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</row>
    <row r="948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</row>
    <row r="949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</row>
    <row r="950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</row>
    <row r="951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</row>
    <row r="952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</row>
    <row r="953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</row>
    <row r="954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</row>
    <row r="955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</row>
    <row r="956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</row>
    <row r="957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</row>
    <row r="958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</row>
    <row r="959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</row>
    <row r="960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</row>
    <row r="961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</row>
    <row r="962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</row>
    <row r="963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</row>
    <row r="964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</row>
    <row r="965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</row>
    <row r="966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</row>
    <row r="967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</row>
    <row r="968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</row>
    <row r="969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</row>
    <row r="970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</row>
    <row r="971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</row>
    <row r="972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</row>
    <row r="973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</row>
    <row r="974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</row>
    <row r="975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</row>
    <row r="976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</row>
    <row r="977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</row>
    <row r="978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</row>
    <row r="979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</row>
    <row r="980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</row>
    <row r="981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</row>
    <row r="982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</row>
    <row r="983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</row>
    <row r="984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</row>
    <row r="985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</row>
    <row r="986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</row>
    <row r="987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</row>
    <row r="988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</row>
    <row r="989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</row>
    <row r="990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</row>
    <row r="991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</row>
    <row r="992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</row>
    <row r="993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</row>
    <row r="994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</row>
    <row r="995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</row>
    <row r="996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</row>
    <row r="997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</row>
    <row r="998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</row>
    <row r="999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</row>
    <row r="1000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6.0"/>
  </cols>
  <sheetData>
    <row r="1">
      <c r="A1" s="25" t="s">
        <v>61</v>
      </c>
      <c r="B1" s="25" t="s">
        <v>48</v>
      </c>
      <c r="C1" s="25" t="s">
        <v>49</v>
      </c>
      <c r="D1" s="25" t="s">
        <v>50</v>
      </c>
      <c r="E1" s="25" t="s">
        <v>51</v>
      </c>
      <c r="F1" s="25" t="s">
        <v>52</v>
      </c>
      <c r="G1" s="25" t="s">
        <v>53</v>
      </c>
      <c r="H1" s="25" t="s">
        <v>54</v>
      </c>
      <c r="I1" s="25" t="s">
        <v>55</v>
      </c>
      <c r="J1" s="25" t="s">
        <v>56</v>
      </c>
      <c r="K1" s="25" t="s">
        <v>57</v>
      </c>
      <c r="L1" s="25" t="s">
        <v>58</v>
      </c>
      <c r="M1" s="25" t="s">
        <v>59</v>
      </c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>
      <c r="A2" s="14" t="str">
        <f>Assumption!A7</f>
        <v>Ragi</v>
      </c>
      <c r="B2" s="12">
        <f>Assumption!$B$3*Assumption!$C$7</f>
        <v>37.5</v>
      </c>
      <c r="C2" s="12">
        <f>Assumption!$B$3*Assumption!$C$7</f>
        <v>37.5</v>
      </c>
      <c r="D2" s="12">
        <f>Assumption!$B$3*Assumption!$C$7</f>
        <v>37.5</v>
      </c>
      <c r="E2" s="12">
        <f>Assumption!$B$3*Assumption!$C$7</f>
        <v>37.5</v>
      </c>
      <c r="F2" s="12">
        <f>Assumption!$B$3*Assumption!$C$7</f>
        <v>37.5</v>
      </c>
      <c r="G2" s="12">
        <f>Assumption!$B$3*Assumption!$C$7</f>
        <v>37.5</v>
      </c>
      <c r="H2" s="12">
        <f>Assumption!$B$3*Assumption!$C$7</f>
        <v>37.5</v>
      </c>
      <c r="I2" s="12">
        <f>Assumption!$B$3*Assumption!$C$7</f>
        <v>37.5</v>
      </c>
      <c r="J2" s="12">
        <f>Assumption!$B$3*Assumption!$C$7</f>
        <v>37.5</v>
      </c>
      <c r="K2" s="12">
        <f>Assumption!$B$3*Assumption!$C$7</f>
        <v>37.5</v>
      </c>
      <c r="L2" s="12">
        <f>Assumption!$B$3*Assumption!$C$7</f>
        <v>37.5</v>
      </c>
      <c r="M2" s="12">
        <f>Assumption!$B$3*Assumption!$C$7</f>
        <v>37.5</v>
      </c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>
      <c r="A3" s="14" t="str">
        <f>Assumption!A8</f>
        <v>Wheat</v>
      </c>
      <c r="B3" s="12">
        <f>Assumption!$B$3*Assumption!$C$8</f>
        <v>37.5</v>
      </c>
      <c r="C3" s="12">
        <f>Assumption!$B$3*Assumption!$C$8</f>
        <v>37.5</v>
      </c>
      <c r="D3" s="12">
        <f>Assumption!$B$3*Assumption!$C$8</f>
        <v>37.5</v>
      </c>
      <c r="E3" s="12">
        <f>Assumption!$B$3*Assumption!$C$8</f>
        <v>37.5</v>
      </c>
      <c r="F3" s="12">
        <f>Assumption!$B$3*Assumption!$C$8</f>
        <v>37.5</v>
      </c>
      <c r="G3" s="12">
        <f>Assumption!$B$3*Assumption!$C$8</f>
        <v>37.5</v>
      </c>
      <c r="H3" s="12">
        <f>Assumption!$B$3*Assumption!$C$8</f>
        <v>37.5</v>
      </c>
      <c r="I3" s="12">
        <f>Assumption!$B$3*Assumption!$C$8</f>
        <v>37.5</v>
      </c>
      <c r="J3" s="12">
        <f>Assumption!$B$3*Assumption!$C$8</f>
        <v>37.5</v>
      </c>
      <c r="K3" s="12">
        <f>Assumption!$B$3*Assumption!$C$8</f>
        <v>37.5</v>
      </c>
      <c r="L3" s="12">
        <f>Assumption!$B$3*Assumption!$C$8</f>
        <v>37.5</v>
      </c>
      <c r="M3" s="12">
        <f>Assumption!$B$3*Assumption!$C$8</f>
        <v>37.5</v>
      </c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>
      <c r="A4" s="14" t="str">
        <f>Assumption!A9</f>
        <v>Jaggery</v>
      </c>
      <c r="B4" s="12">
        <f>Assumption!$B$3*Assumption!$C$9</f>
        <v>37.5</v>
      </c>
      <c r="C4" s="12">
        <f>Assumption!$B$3*Assumption!$C$9</f>
        <v>37.5</v>
      </c>
      <c r="D4" s="12">
        <f>Assumption!$B$3*Assumption!$C$9</f>
        <v>37.5</v>
      </c>
      <c r="E4" s="12">
        <f>Assumption!$B$3*Assumption!$C$9</f>
        <v>37.5</v>
      </c>
      <c r="F4" s="12">
        <f>Assumption!$B$3*Assumption!$C$9</f>
        <v>37.5</v>
      </c>
      <c r="G4" s="12">
        <f>Assumption!$B$3*Assumption!$C$9</f>
        <v>37.5</v>
      </c>
      <c r="H4" s="12">
        <f>Assumption!$B$3*Assumption!$C$9</f>
        <v>37.5</v>
      </c>
      <c r="I4" s="12">
        <f>Assumption!$B$3*Assumption!$C$9</f>
        <v>37.5</v>
      </c>
      <c r="J4" s="12">
        <f>Assumption!$B$3*Assumption!$C$9</f>
        <v>37.5</v>
      </c>
      <c r="K4" s="12">
        <f>Assumption!$B$3*Assumption!$C$9</f>
        <v>37.5</v>
      </c>
      <c r="L4" s="12">
        <f>Assumption!$B$3*Assumption!$C$9</f>
        <v>37.5</v>
      </c>
      <c r="M4" s="12">
        <f>Assumption!$B$3*Assumption!$C$9</f>
        <v>37.5</v>
      </c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>
      <c r="A5" s="14" t="str">
        <f>Assumption!A10</f>
        <v>Baking Soda</v>
      </c>
      <c r="B5" s="12">
        <f>Assumption!$B$3*Assumption!$C$10</f>
        <v>1.5</v>
      </c>
      <c r="C5" s="12">
        <f>Assumption!$B$3*Assumption!$C$10</f>
        <v>1.5</v>
      </c>
      <c r="D5" s="12">
        <f>Assumption!$B$3*Assumption!$C$10</f>
        <v>1.5</v>
      </c>
      <c r="E5" s="12">
        <f>Assumption!$B$3*Assumption!$C$10</f>
        <v>1.5</v>
      </c>
      <c r="F5" s="12">
        <f>Assumption!$B$3*Assumption!$C$10</f>
        <v>1.5</v>
      </c>
      <c r="G5" s="12">
        <f>Assumption!$B$3*Assumption!$C$10</f>
        <v>1.5</v>
      </c>
      <c r="H5" s="12">
        <f>Assumption!$B$3*Assumption!$C$10</f>
        <v>1.5</v>
      </c>
      <c r="I5" s="12">
        <f>Assumption!$B$3*Assumption!$C$10</f>
        <v>1.5</v>
      </c>
      <c r="J5" s="12">
        <f>Assumption!$B$3*Assumption!$C$10</f>
        <v>1.5</v>
      </c>
      <c r="K5" s="12">
        <f>Assumption!$B$3*Assumption!$C$10</f>
        <v>1.5</v>
      </c>
      <c r="L5" s="12">
        <f>Assumption!$B$3*Assumption!$C$10</f>
        <v>1.5</v>
      </c>
      <c r="M5" s="12">
        <f>Assumption!$B$3*Assumption!$C$10</f>
        <v>1.5</v>
      </c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>
      <c r="A6" s="14" t="str">
        <f>Assumption!A11</f>
        <v>Ghee</v>
      </c>
      <c r="B6" s="12">
        <f>Assumption!$B$3*Assumption!$C$11</f>
        <v>30</v>
      </c>
      <c r="C6" s="12">
        <f>Assumption!$B$3*Assumption!$C$11</f>
        <v>30</v>
      </c>
      <c r="D6" s="12">
        <f>Assumption!$B$3*Assumption!$C$11</f>
        <v>30</v>
      </c>
      <c r="E6" s="12">
        <f>Assumption!$B$3*Assumption!$C$11</f>
        <v>30</v>
      </c>
      <c r="F6" s="12">
        <f>Assumption!$B$3*Assumption!$C$11</f>
        <v>30</v>
      </c>
      <c r="G6" s="12">
        <f>Assumption!$B$3*Assumption!$C$11</f>
        <v>30</v>
      </c>
      <c r="H6" s="12">
        <f>Assumption!$B$3*Assumption!$C$11</f>
        <v>30</v>
      </c>
      <c r="I6" s="12">
        <f>Assumption!$B$3*Assumption!$C$11</f>
        <v>30</v>
      </c>
      <c r="J6" s="12">
        <f>Assumption!$B$3*Assumption!$C$11</f>
        <v>30</v>
      </c>
      <c r="K6" s="12">
        <f>Assumption!$B$3*Assumption!$C$11</f>
        <v>30</v>
      </c>
      <c r="L6" s="12">
        <f>Assumption!$B$3*Assumption!$C$11</f>
        <v>30</v>
      </c>
      <c r="M6" s="12">
        <f>Assumption!$B$3*Assumption!$C$11</f>
        <v>30</v>
      </c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>
      <c r="A7" s="14" t="str">
        <f>Assumption!A12</f>
        <v>Nuts</v>
      </c>
      <c r="B7" s="12">
        <f>Assumption!$B$3*Assumption!$C$12</f>
        <v>6</v>
      </c>
      <c r="C7" s="12">
        <f>Assumption!$B$3*Assumption!$C$12</f>
        <v>6</v>
      </c>
      <c r="D7" s="12">
        <f>Assumption!$B$3*Assumption!$C$12</f>
        <v>6</v>
      </c>
      <c r="E7" s="12">
        <f>Assumption!$B$3*Assumption!$C$12</f>
        <v>6</v>
      </c>
      <c r="F7" s="12">
        <f>Assumption!$B$3*Assumption!$C$12</f>
        <v>6</v>
      </c>
      <c r="G7" s="12">
        <f>Assumption!$B$3*Assumption!$C$12</f>
        <v>6</v>
      </c>
      <c r="H7" s="12">
        <f>Assumption!$B$3*Assumption!$C$12</f>
        <v>6</v>
      </c>
      <c r="I7" s="12">
        <f>Assumption!$B$3*Assumption!$C$12</f>
        <v>6</v>
      </c>
      <c r="J7" s="12">
        <f>Assumption!$B$3*Assumption!$C$12</f>
        <v>6</v>
      </c>
      <c r="K7" s="12">
        <f>Assumption!$B$3*Assumption!$C$12</f>
        <v>6</v>
      </c>
      <c r="L7" s="12">
        <f>Assumption!$B$3*Assumption!$C$12</f>
        <v>6</v>
      </c>
      <c r="M7" s="12">
        <f>Assumption!$B$3*Assumption!$C$12</f>
        <v>6</v>
      </c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>
      <c r="A9" s="27" t="s">
        <v>62</v>
      </c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>
      <c r="A10" s="24" t="s">
        <v>24</v>
      </c>
      <c r="B10" s="12">
        <f>'Sales Quantity'!B2</f>
        <v>3300</v>
      </c>
      <c r="C10" s="12">
        <f>'Sales Quantity'!C2</f>
        <v>3300</v>
      </c>
      <c r="D10" s="26">
        <f>'Sales Quantity'!D2</f>
        <v>3795</v>
      </c>
      <c r="E10" s="26">
        <f>'Sales Quantity'!E2</f>
        <v>4364.25</v>
      </c>
      <c r="F10" s="26">
        <f>'Sales Quantity'!F2</f>
        <v>5018.8875</v>
      </c>
      <c r="G10" s="26">
        <f>'Sales Quantity'!G2</f>
        <v>5771.720625</v>
      </c>
      <c r="H10" s="26">
        <f>'Sales Quantity'!H2</f>
        <v>6637.478719</v>
      </c>
      <c r="I10" s="26">
        <f>'Sales Quantity'!I2</f>
        <v>7633.100527</v>
      </c>
      <c r="J10" s="26">
        <f>'Sales Quantity'!J2</f>
        <v>8778.065606</v>
      </c>
      <c r="K10" s="26">
        <f>'Sales Quantity'!K2</f>
        <v>10094.77545</v>
      </c>
      <c r="L10" s="26">
        <f>'Sales Quantity'!L2</f>
        <v>11608.99176</v>
      </c>
      <c r="M10" s="26">
        <f>'Sales Quantity'!M2</f>
        <v>13350.34053</v>
      </c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>
      <c r="A12" s="27" t="s">
        <v>63</v>
      </c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>
      <c r="A13" s="12" t="str">
        <f>Assumption!A7</f>
        <v>Ragi</v>
      </c>
      <c r="B13" s="28">
        <f>B$2*'Sales Quantity'!B$2/1000</f>
        <v>123.75</v>
      </c>
      <c r="C13" s="28">
        <f>C$2*'Sales Quantity'!C$2/1000</f>
        <v>123.75</v>
      </c>
      <c r="D13" s="28">
        <f>D$2*'Sales Quantity'!D$2/1000</f>
        <v>142.3125</v>
      </c>
      <c r="E13" s="28">
        <f>E$2*'Sales Quantity'!E$2/1000</f>
        <v>163.659375</v>
      </c>
      <c r="F13" s="28">
        <f>F$2*'Sales Quantity'!F$2/1000</f>
        <v>188.2082813</v>
      </c>
      <c r="G13" s="28">
        <f>G$2*'Sales Quantity'!G$2/1000</f>
        <v>216.4395234</v>
      </c>
      <c r="H13" s="28">
        <f>H$2*'Sales Quantity'!H$2/1000</f>
        <v>248.905452</v>
      </c>
      <c r="I13" s="28">
        <f>I$2*'Sales Quantity'!I$2/1000</f>
        <v>286.2412697</v>
      </c>
      <c r="J13" s="28">
        <f>J$2*'Sales Quantity'!J$2/1000</f>
        <v>329.1774602</v>
      </c>
      <c r="K13" s="28">
        <f>K$2*'Sales Quantity'!K$2/1000</f>
        <v>378.5540792</v>
      </c>
      <c r="L13" s="28">
        <f>L$2*'Sales Quantity'!L$2/1000</f>
        <v>435.3371911</v>
      </c>
      <c r="M13" s="28">
        <f>M$2*'Sales Quantity'!M$2/1000</f>
        <v>500.6377698</v>
      </c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>
      <c r="A14" s="12" t="str">
        <f>Assumption!A8</f>
        <v>Wheat</v>
      </c>
      <c r="B14" s="28">
        <f>B$3*'Sales Quantity'!B$2/1000</f>
        <v>123.75</v>
      </c>
      <c r="C14" s="28">
        <f>C$3*'Sales Quantity'!C$2/1000</f>
        <v>123.75</v>
      </c>
      <c r="D14" s="28">
        <f>D$3*'Sales Quantity'!D$2/1000</f>
        <v>142.3125</v>
      </c>
      <c r="E14" s="28">
        <f>E$3*'Sales Quantity'!E$2/1000</f>
        <v>163.659375</v>
      </c>
      <c r="F14" s="28">
        <f>F$3*'Sales Quantity'!F$2/1000</f>
        <v>188.2082813</v>
      </c>
      <c r="G14" s="28">
        <f>G$3*'Sales Quantity'!G$2/1000</f>
        <v>216.4395234</v>
      </c>
      <c r="H14" s="28">
        <f>H$3*'Sales Quantity'!H$2/1000</f>
        <v>248.905452</v>
      </c>
      <c r="I14" s="28">
        <f>I$3*'Sales Quantity'!I$2/1000</f>
        <v>286.2412697</v>
      </c>
      <c r="J14" s="28">
        <f>J$3*'Sales Quantity'!J$2/1000</f>
        <v>329.1774602</v>
      </c>
      <c r="K14" s="28">
        <f>K$3*'Sales Quantity'!K$2/1000</f>
        <v>378.5540792</v>
      </c>
      <c r="L14" s="28">
        <f>L$3*'Sales Quantity'!L$2/1000</f>
        <v>435.3371911</v>
      </c>
      <c r="M14" s="28">
        <f>M$3*'Sales Quantity'!M$2/1000</f>
        <v>500.6377698</v>
      </c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>
      <c r="A15" s="12" t="str">
        <f>Assumption!A9</f>
        <v>Jaggery</v>
      </c>
      <c r="B15" s="28">
        <f>B$4*'Sales Quantity'!B$2/1000</f>
        <v>123.75</v>
      </c>
      <c r="C15" s="28">
        <f>C$4*'Sales Quantity'!C$2/1000</f>
        <v>123.75</v>
      </c>
      <c r="D15" s="28">
        <f>D$4*'Sales Quantity'!D$2/1000</f>
        <v>142.3125</v>
      </c>
      <c r="E15" s="28">
        <f>E$4*'Sales Quantity'!E$2/1000</f>
        <v>163.659375</v>
      </c>
      <c r="F15" s="28">
        <f>F$4*'Sales Quantity'!F$2/1000</f>
        <v>188.2082813</v>
      </c>
      <c r="G15" s="28">
        <f>G$4*'Sales Quantity'!G$2/1000</f>
        <v>216.4395234</v>
      </c>
      <c r="H15" s="28">
        <f>H$4*'Sales Quantity'!H$2/1000</f>
        <v>248.905452</v>
      </c>
      <c r="I15" s="28">
        <f>I$4*'Sales Quantity'!I$2/1000</f>
        <v>286.2412697</v>
      </c>
      <c r="J15" s="28">
        <f>J$4*'Sales Quantity'!J$2/1000</f>
        <v>329.1774602</v>
      </c>
      <c r="K15" s="28">
        <f>K$4*'Sales Quantity'!K$2/1000</f>
        <v>378.5540792</v>
      </c>
      <c r="L15" s="28">
        <f>L$4*'Sales Quantity'!L$2/1000</f>
        <v>435.3371911</v>
      </c>
      <c r="M15" s="28">
        <f>M$4*'Sales Quantity'!M$2/1000</f>
        <v>500.6377698</v>
      </c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>
      <c r="A16" s="12" t="str">
        <f>Assumption!A10</f>
        <v>Baking Soda</v>
      </c>
      <c r="B16" s="28">
        <f>B$5*'Sales Quantity'!B$2/1000</f>
        <v>4.95</v>
      </c>
      <c r="C16" s="28">
        <f>C$5*'Sales Quantity'!C$2/1000</f>
        <v>4.95</v>
      </c>
      <c r="D16" s="28">
        <f>D$5*'Sales Quantity'!D$2/1000</f>
        <v>5.6925</v>
      </c>
      <c r="E16" s="28">
        <f>E$5*'Sales Quantity'!E$2/1000</f>
        <v>6.546375</v>
      </c>
      <c r="F16" s="28">
        <f>F$5*'Sales Quantity'!F$2/1000</f>
        <v>7.52833125</v>
      </c>
      <c r="G16" s="28">
        <f>G$5*'Sales Quantity'!G$2/1000</f>
        <v>8.657580938</v>
      </c>
      <c r="H16" s="28">
        <f>H$5*'Sales Quantity'!H$2/1000</f>
        <v>9.956218078</v>
      </c>
      <c r="I16" s="28">
        <f>I$5*'Sales Quantity'!I$2/1000</f>
        <v>11.44965079</v>
      </c>
      <c r="J16" s="28">
        <f>J$5*'Sales Quantity'!J$2/1000</f>
        <v>13.16709841</v>
      </c>
      <c r="K16" s="28">
        <f>K$5*'Sales Quantity'!K$2/1000</f>
        <v>15.14216317</v>
      </c>
      <c r="L16" s="28">
        <f>L$5*'Sales Quantity'!L$2/1000</f>
        <v>17.41348765</v>
      </c>
      <c r="M16" s="28">
        <f>M$5*'Sales Quantity'!M$2/1000</f>
        <v>20.02551079</v>
      </c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>
      <c r="A17" s="12" t="str">
        <f>Assumption!A11</f>
        <v>Ghee</v>
      </c>
      <c r="B17" s="28">
        <f>B$6*'Sales Quantity'!B$2/1000</f>
        <v>99</v>
      </c>
      <c r="C17" s="28">
        <f>C$6*'Sales Quantity'!C$2/1000</f>
        <v>99</v>
      </c>
      <c r="D17" s="28">
        <f>D$6*'Sales Quantity'!D$2/1000</f>
        <v>113.85</v>
      </c>
      <c r="E17" s="28">
        <f>E$6*'Sales Quantity'!E$2/1000</f>
        <v>130.9275</v>
      </c>
      <c r="F17" s="28">
        <f>F$6*'Sales Quantity'!F$2/1000</f>
        <v>150.566625</v>
      </c>
      <c r="G17" s="28">
        <f>G$6*'Sales Quantity'!G$2/1000</f>
        <v>173.1516188</v>
      </c>
      <c r="H17" s="28">
        <f>H$6*'Sales Quantity'!H$2/1000</f>
        <v>199.1243616</v>
      </c>
      <c r="I17" s="28">
        <f>I$6*'Sales Quantity'!I$2/1000</f>
        <v>228.9930158</v>
      </c>
      <c r="J17" s="28">
        <f>J$6*'Sales Quantity'!J$2/1000</f>
        <v>263.3419682</v>
      </c>
      <c r="K17" s="28">
        <f>K$6*'Sales Quantity'!K$2/1000</f>
        <v>302.8432634</v>
      </c>
      <c r="L17" s="28">
        <f>L$6*'Sales Quantity'!L$2/1000</f>
        <v>348.2697529</v>
      </c>
      <c r="M17" s="28">
        <f>M$6*'Sales Quantity'!M$2/1000</f>
        <v>400.5102158</v>
      </c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>
      <c r="A18" s="12" t="str">
        <f>Assumption!A12</f>
        <v>Nuts</v>
      </c>
      <c r="B18" s="28">
        <f>B$7*'Sales Quantity'!B$2/1000</f>
        <v>19.8</v>
      </c>
      <c r="C18" s="28">
        <f>C$7*'Sales Quantity'!C$2/1000</f>
        <v>19.8</v>
      </c>
      <c r="D18" s="28">
        <f>D$7*'Sales Quantity'!D$2/1000</f>
        <v>22.77</v>
      </c>
      <c r="E18" s="28">
        <f>E$7*'Sales Quantity'!E$2/1000</f>
        <v>26.1855</v>
      </c>
      <c r="F18" s="28">
        <f>F$7*'Sales Quantity'!F$2/1000</f>
        <v>30.113325</v>
      </c>
      <c r="G18" s="28">
        <f>G$7*'Sales Quantity'!G$2/1000</f>
        <v>34.63032375</v>
      </c>
      <c r="H18" s="28">
        <f>H$7*'Sales Quantity'!H$2/1000</f>
        <v>39.82487231</v>
      </c>
      <c r="I18" s="28">
        <f>I$7*'Sales Quantity'!I$2/1000</f>
        <v>45.79860316</v>
      </c>
      <c r="J18" s="28">
        <f>J$7*'Sales Quantity'!J$2/1000</f>
        <v>52.66839363</v>
      </c>
      <c r="K18" s="28">
        <f>K$7*'Sales Quantity'!K$2/1000</f>
        <v>60.56865268</v>
      </c>
      <c r="L18" s="28">
        <f>L$7*'Sales Quantity'!L$2/1000</f>
        <v>69.65395058</v>
      </c>
      <c r="M18" s="28">
        <f>M$7*'Sales Quantity'!M$2/1000</f>
        <v>80.10204317</v>
      </c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</row>
    <row r="48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</row>
    <row r="50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</row>
    <row r="52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</row>
    <row r="5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4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</row>
    <row r="56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</row>
    <row r="57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</row>
    <row r="58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</row>
    <row r="59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</row>
    <row r="60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</row>
    <row r="62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</row>
    <row r="63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</row>
    <row r="64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</row>
    <row r="65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</row>
    <row r="66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</row>
    <row r="67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</row>
    <row r="68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</row>
    <row r="69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</row>
    <row r="70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</row>
    <row r="71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</row>
    <row r="72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79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</row>
    <row r="80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</row>
    <row r="81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</row>
    <row r="82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</row>
    <row r="83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</row>
    <row r="84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</row>
    <row r="85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</row>
    <row r="86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</row>
    <row r="87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</row>
    <row r="88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</row>
    <row r="89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</row>
    <row r="90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</row>
    <row r="91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</row>
    <row r="92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</row>
    <row r="93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</row>
    <row r="94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</row>
    <row r="95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</row>
    <row r="96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</row>
    <row r="97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</row>
    <row r="98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</row>
    <row r="99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</row>
    <row r="100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</row>
    <row r="101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</row>
    <row r="102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</row>
    <row r="103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</row>
    <row r="104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</row>
    <row r="105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</row>
    <row r="106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</row>
    <row r="107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</row>
    <row r="108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</row>
    <row r="109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</row>
    <row r="110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</row>
    <row r="111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</row>
    <row r="112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</row>
    <row r="113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</row>
    <row r="114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</row>
    <row r="115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</row>
    <row r="116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</row>
    <row r="117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</row>
    <row r="118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</row>
    <row r="119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</row>
    <row r="120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</row>
    <row r="121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</row>
    <row r="122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</row>
    <row r="123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</row>
    <row r="124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</row>
    <row r="125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</row>
    <row r="126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</row>
    <row r="127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</row>
    <row r="128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</row>
    <row r="129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</row>
    <row r="130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</row>
    <row r="131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</row>
    <row r="132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</row>
    <row r="133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</row>
    <row r="134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</row>
    <row r="135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</row>
    <row r="136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</row>
    <row r="137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</row>
    <row r="138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</row>
    <row r="139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</row>
    <row r="140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</row>
    <row r="141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</row>
    <row r="142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</row>
    <row r="143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</row>
    <row r="144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</row>
    <row r="145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</row>
    <row r="146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</row>
    <row r="147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</row>
    <row r="148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</row>
    <row r="149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</row>
    <row r="150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</row>
    <row r="151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</row>
    <row r="152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</row>
    <row r="153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</row>
    <row r="154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</row>
    <row r="155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</row>
    <row r="156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</row>
    <row r="157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</row>
    <row r="158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</row>
    <row r="159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</row>
    <row r="160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</row>
    <row r="161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</row>
    <row r="162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</row>
    <row r="163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</row>
    <row r="164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</row>
    <row r="165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</row>
    <row r="166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</row>
    <row r="167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</row>
    <row r="168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</row>
    <row r="169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</row>
    <row r="170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</row>
    <row r="171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</row>
    <row r="172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</row>
    <row r="173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</row>
    <row r="174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</row>
    <row r="175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</row>
    <row r="176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</row>
    <row r="177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</row>
    <row r="178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</row>
    <row r="179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</row>
    <row r="180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</row>
    <row r="181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</row>
    <row r="182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</row>
    <row r="183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</row>
    <row r="184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</row>
    <row r="185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</row>
    <row r="186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</row>
    <row r="187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</row>
    <row r="188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</row>
    <row r="189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</row>
    <row r="190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</row>
    <row r="191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</row>
    <row r="192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</row>
    <row r="193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</row>
    <row r="194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</row>
    <row r="195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</row>
    <row r="196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</row>
    <row r="197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</row>
    <row r="198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</row>
    <row r="199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</row>
    <row r="200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</row>
    <row r="201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</row>
    <row r="202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</row>
    <row r="203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</row>
    <row r="204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</row>
    <row r="205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</row>
    <row r="206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</row>
    <row r="207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</row>
    <row r="208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</row>
    <row r="209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</row>
    <row r="210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</row>
    <row r="211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</row>
    <row r="212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</row>
    <row r="213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</row>
    <row r="214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</row>
    <row r="215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</row>
    <row r="216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</row>
    <row r="217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</row>
    <row r="218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</row>
    <row r="219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</row>
    <row r="220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</row>
    <row r="221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</row>
    <row r="222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</row>
    <row r="223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</row>
    <row r="224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</row>
    <row r="225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</row>
    <row r="226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</row>
    <row r="227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</row>
    <row r="228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</row>
    <row r="229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</row>
    <row r="230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</row>
    <row r="231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</row>
    <row r="232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</row>
    <row r="233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</row>
    <row r="234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</row>
    <row r="235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</row>
    <row r="236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</row>
    <row r="237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</row>
    <row r="238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</row>
    <row r="239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</row>
    <row r="240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</row>
    <row r="241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</row>
    <row r="242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</row>
    <row r="243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</row>
    <row r="244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</row>
    <row r="245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</row>
    <row r="246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</row>
    <row r="247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</row>
    <row r="248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</row>
    <row r="249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</row>
    <row r="250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</row>
    <row r="251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</row>
    <row r="252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</row>
    <row r="253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</row>
    <row r="254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</row>
    <row r="255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</row>
    <row r="256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</row>
    <row r="257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</row>
    <row r="258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</row>
    <row r="259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</row>
    <row r="260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</row>
    <row r="261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</row>
    <row r="262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</row>
    <row r="263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</row>
    <row r="264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</row>
    <row r="265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</row>
    <row r="266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</row>
    <row r="267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</row>
    <row r="268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</row>
    <row r="269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</row>
    <row r="270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</row>
    <row r="271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</row>
    <row r="272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</row>
    <row r="273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</row>
    <row r="274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</row>
    <row r="275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</row>
    <row r="276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</row>
    <row r="277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</row>
    <row r="278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</row>
    <row r="279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</row>
    <row r="280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</row>
    <row r="281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</row>
    <row r="282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</row>
    <row r="283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</row>
    <row r="284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</row>
    <row r="285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</row>
    <row r="286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</row>
    <row r="287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</row>
    <row r="288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</row>
    <row r="289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</row>
    <row r="290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</row>
    <row r="291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</row>
    <row r="292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</row>
    <row r="293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</row>
    <row r="294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</row>
    <row r="295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</row>
    <row r="296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</row>
    <row r="297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</row>
    <row r="298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</row>
    <row r="299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</row>
    <row r="300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</row>
    <row r="301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</row>
    <row r="302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</row>
    <row r="303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</row>
    <row r="304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</row>
    <row r="305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</row>
    <row r="306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</row>
    <row r="307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</row>
    <row r="308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</row>
    <row r="309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</row>
    <row r="310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</row>
    <row r="311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</row>
    <row r="312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</row>
    <row r="313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</row>
    <row r="314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</row>
    <row r="315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</row>
    <row r="316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</row>
    <row r="317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</row>
    <row r="318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</row>
    <row r="319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</row>
    <row r="320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</row>
    <row r="321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</row>
    <row r="322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</row>
    <row r="323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</row>
    <row r="324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</row>
    <row r="325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</row>
    <row r="326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</row>
    <row r="327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</row>
    <row r="328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</row>
    <row r="329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</row>
    <row r="330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</row>
    <row r="331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</row>
    <row r="332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</row>
    <row r="333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</row>
    <row r="334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</row>
    <row r="335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</row>
    <row r="336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</row>
    <row r="337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</row>
    <row r="338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</row>
    <row r="339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</row>
    <row r="340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</row>
    <row r="341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</row>
    <row r="342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</row>
    <row r="343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</row>
    <row r="344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</row>
    <row r="345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</row>
    <row r="346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</row>
    <row r="347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</row>
    <row r="348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</row>
    <row r="349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</row>
    <row r="350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</row>
    <row r="351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</row>
    <row r="352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</row>
    <row r="353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</row>
    <row r="354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</row>
    <row r="355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</row>
    <row r="356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</row>
    <row r="357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</row>
    <row r="358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</row>
    <row r="359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</row>
    <row r="360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</row>
    <row r="361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</row>
    <row r="362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</row>
    <row r="363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</row>
    <row r="364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</row>
    <row r="365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</row>
    <row r="366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</row>
    <row r="367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</row>
    <row r="368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</row>
    <row r="369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</row>
    <row r="370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</row>
    <row r="371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</row>
    <row r="372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</row>
    <row r="373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</row>
    <row r="374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</row>
    <row r="375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</row>
    <row r="376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</row>
    <row r="377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</row>
    <row r="378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</row>
    <row r="379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</row>
    <row r="380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</row>
    <row r="381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</row>
    <row r="382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</row>
    <row r="383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</row>
    <row r="384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</row>
    <row r="385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</row>
    <row r="386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</row>
    <row r="387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</row>
    <row r="388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</row>
    <row r="389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</row>
    <row r="390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</row>
    <row r="391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</row>
    <row r="392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</row>
    <row r="393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</row>
    <row r="394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</row>
    <row r="395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</row>
    <row r="396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</row>
    <row r="397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</row>
    <row r="398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</row>
    <row r="399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</row>
    <row r="400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</row>
    <row r="401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</row>
    <row r="402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</row>
    <row r="403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</row>
    <row r="404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</row>
    <row r="405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</row>
    <row r="406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</row>
    <row r="407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</row>
    <row r="408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</row>
    <row r="409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</row>
    <row r="410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</row>
    <row r="411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</row>
    <row r="412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</row>
    <row r="413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</row>
    <row r="414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</row>
    <row r="415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</row>
    <row r="416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</row>
    <row r="417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</row>
    <row r="418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</row>
    <row r="419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</row>
    <row r="420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</row>
    <row r="421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</row>
    <row r="422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</row>
    <row r="423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</row>
    <row r="424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</row>
    <row r="425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</row>
    <row r="426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</row>
    <row r="427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</row>
    <row r="428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</row>
    <row r="429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</row>
    <row r="430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</row>
    <row r="431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</row>
    <row r="432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</row>
    <row r="433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</row>
    <row r="434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</row>
    <row r="435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</row>
    <row r="436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</row>
    <row r="437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</row>
    <row r="438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</row>
    <row r="439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</row>
    <row r="440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</row>
    <row r="441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</row>
    <row r="442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</row>
    <row r="443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</row>
    <row r="444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</row>
    <row r="445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</row>
    <row r="446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</row>
    <row r="447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</row>
    <row r="448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</row>
    <row r="449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</row>
    <row r="450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</row>
    <row r="451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</row>
    <row r="452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</row>
    <row r="453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</row>
    <row r="454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</row>
    <row r="455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</row>
    <row r="456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</row>
    <row r="457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</row>
    <row r="458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</row>
    <row r="459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</row>
    <row r="460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</row>
    <row r="461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</row>
    <row r="462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</row>
    <row r="463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</row>
    <row r="464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</row>
    <row r="465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</row>
    <row r="466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</row>
    <row r="467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</row>
    <row r="468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</row>
    <row r="469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</row>
    <row r="470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</row>
    <row r="471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</row>
    <row r="472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</row>
    <row r="473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</row>
    <row r="474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</row>
    <row r="475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</row>
    <row r="476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</row>
    <row r="477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</row>
    <row r="478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</row>
    <row r="479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</row>
    <row r="480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</row>
    <row r="481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</row>
    <row r="482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</row>
    <row r="483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</row>
    <row r="484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</row>
    <row r="485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</row>
    <row r="486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</row>
    <row r="487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</row>
    <row r="488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</row>
    <row r="489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</row>
    <row r="490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</row>
    <row r="491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</row>
    <row r="492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</row>
    <row r="493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</row>
    <row r="494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</row>
    <row r="495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</row>
    <row r="496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</row>
    <row r="497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</row>
    <row r="498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</row>
    <row r="499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</row>
    <row r="500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</row>
    <row r="501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</row>
    <row r="502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</row>
    <row r="503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</row>
    <row r="504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</row>
    <row r="505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</row>
    <row r="506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</row>
    <row r="507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</row>
    <row r="508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</row>
    <row r="509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</row>
    <row r="510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</row>
    <row r="511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</row>
    <row r="512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</row>
    <row r="513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</row>
    <row r="514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</row>
    <row r="515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</row>
    <row r="516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</row>
    <row r="517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</row>
    <row r="518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</row>
    <row r="519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</row>
    <row r="520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</row>
    <row r="521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</row>
    <row r="522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</row>
    <row r="523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</row>
    <row r="524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</row>
    <row r="525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</row>
    <row r="526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</row>
    <row r="527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</row>
    <row r="528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</row>
    <row r="529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</row>
    <row r="530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</row>
    <row r="531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</row>
    <row r="532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</row>
    <row r="533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</row>
    <row r="534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</row>
    <row r="535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</row>
    <row r="536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</row>
    <row r="537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</row>
    <row r="538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</row>
    <row r="539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</row>
    <row r="540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</row>
    <row r="541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</row>
    <row r="542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</row>
    <row r="543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</row>
    <row r="544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</row>
    <row r="545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</row>
    <row r="546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</row>
    <row r="547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</row>
    <row r="548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</row>
    <row r="549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</row>
    <row r="550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</row>
    <row r="551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</row>
    <row r="552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</row>
    <row r="553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</row>
    <row r="554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</row>
    <row r="555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</row>
    <row r="556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</row>
    <row r="557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</row>
    <row r="558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</row>
    <row r="559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</row>
    <row r="560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</row>
    <row r="561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</row>
    <row r="562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</row>
    <row r="563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</row>
    <row r="564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</row>
    <row r="565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</row>
    <row r="566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</row>
    <row r="567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</row>
    <row r="568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</row>
    <row r="569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</row>
    <row r="570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</row>
    <row r="571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</row>
    <row r="572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</row>
    <row r="573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</row>
    <row r="574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</row>
    <row r="575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</row>
    <row r="576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</row>
    <row r="577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</row>
    <row r="578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</row>
    <row r="579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</row>
    <row r="580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</row>
    <row r="581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</row>
    <row r="582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</row>
    <row r="583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</row>
    <row r="584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</row>
    <row r="585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</row>
    <row r="586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</row>
    <row r="587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</row>
    <row r="588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</row>
    <row r="589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</row>
    <row r="590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</row>
    <row r="591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</row>
    <row r="592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</row>
    <row r="593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</row>
    <row r="594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</row>
    <row r="595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</row>
    <row r="596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</row>
    <row r="597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</row>
    <row r="598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</row>
    <row r="599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</row>
    <row r="600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</row>
    <row r="601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</row>
    <row r="602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</row>
    <row r="603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</row>
    <row r="604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</row>
    <row r="605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</row>
    <row r="606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</row>
    <row r="607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</row>
    <row r="608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</row>
    <row r="609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</row>
    <row r="610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</row>
    <row r="611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</row>
    <row r="612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</row>
    <row r="613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</row>
    <row r="614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</row>
    <row r="615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</row>
    <row r="616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</row>
    <row r="617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</row>
    <row r="618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</row>
    <row r="619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</row>
    <row r="620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</row>
    <row r="621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</row>
    <row r="622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</row>
    <row r="623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</row>
    <row r="624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</row>
    <row r="625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</row>
    <row r="626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</row>
    <row r="627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</row>
    <row r="628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</row>
    <row r="629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</row>
    <row r="630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</row>
    <row r="631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</row>
    <row r="632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</row>
    <row r="633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</row>
    <row r="634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</row>
    <row r="635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</row>
    <row r="636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</row>
    <row r="637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</row>
    <row r="638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</row>
    <row r="639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</row>
    <row r="640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</row>
    <row r="641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</row>
    <row r="642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</row>
    <row r="643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</row>
    <row r="644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</row>
    <row r="645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</row>
    <row r="646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</row>
    <row r="647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</row>
    <row r="648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</row>
    <row r="649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</row>
    <row r="650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</row>
    <row r="651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</row>
    <row r="652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</row>
    <row r="653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</row>
    <row r="654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</row>
    <row r="655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</row>
    <row r="656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</row>
    <row r="657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</row>
    <row r="658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</row>
    <row r="659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</row>
    <row r="660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</row>
    <row r="661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</row>
    <row r="662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</row>
    <row r="663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</row>
    <row r="664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</row>
    <row r="665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</row>
    <row r="666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</row>
    <row r="667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</row>
    <row r="668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</row>
    <row r="669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</row>
    <row r="670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</row>
    <row r="671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</row>
    <row r="672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</row>
    <row r="673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</row>
    <row r="674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</row>
    <row r="675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</row>
    <row r="676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</row>
    <row r="677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</row>
    <row r="678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</row>
    <row r="679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</row>
    <row r="680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</row>
    <row r="681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</row>
    <row r="682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</row>
    <row r="683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</row>
    <row r="684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</row>
    <row r="685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</row>
    <row r="686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</row>
    <row r="687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</row>
    <row r="688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</row>
    <row r="689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</row>
    <row r="690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</row>
    <row r="691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</row>
    <row r="692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</row>
    <row r="693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</row>
    <row r="694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</row>
    <row r="695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</row>
    <row r="696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</row>
    <row r="697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</row>
    <row r="698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</row>
    <row r="699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</row>
    <row r="700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</row>
    <row r="701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</row>
    <row r="702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</row>
    <row r="703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</row>
    <row r="704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</row>
    <row r="705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</row>
    <row r="706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</row>
    <row r="707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</row>
    <row r="708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</row>
    <row r="709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</row>
    <row r="710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</row>
    <row r="711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</row>
    <row r="712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</row>
    <row r="713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</row>
    <row r="714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</row>
    <row r="715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</row>
    <row r="716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</row>
    <row r="717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</row>
    <row r="718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</row>
    <row r="719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</row>
    <row r="720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</row>
    <row r="721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</row>
    <row r="722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</row>
    <row r="723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</row>
    <row r="724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</row>
    <row r="725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</row>
    <row r="726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</row>
    <row r="727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</row>
    <row r="728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</row>
    <row r="729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</row>
    <row r="730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</row>
    <row r="731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</row>
    <row r="732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</row>
    <row r="733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</row>
    <row r="734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</row>
    <row r="735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</row>
    <row r="736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</row>
    <row r="737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</row>
    <row r="738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</row>
    <row r="739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</row>
    <row r="740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</row>
    <row r="741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</row>
    <row r="742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</row>
    <row r="743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</row>
    <row r="744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</row>
    <row r="745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</row>
    <row r="746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</row>
    <row r="747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</row>
    <row r="748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</row>
    <row r="749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</row>
    <row r="750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</row>
    <row r="751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</row>
    <row r="752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</row>
    <row r="753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</row>
    <row r="754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</row>
    <row r="755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</row>
    <row r="756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</row>
    <row r="757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</row>
    <row r="758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</row>
    <row r="759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</row>
    <row r="760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</row>
    <row r="761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</row>
    <row r="762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</row>
    <row r="763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</row>
    <row r="764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</row>
    <row r="765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</row>
    <row r="766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</row>
    <row r="767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</row>
    <row r="768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</row>
    <row r="769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</row>
    <row r="770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</row>
    <row r="771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</row>
    <row r="772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</row>
    <row r="773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</row>
    <row r="774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</row>
    <row r="775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</row>
    <row r="776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</row>
    <row r="777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</row>
    <row r="778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</row>
    <row r="779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</row>
    <row r="780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</row>
    <row r="781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</row>
    <row r="782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</row>
    <row r="783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</row>
    <row r="784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</row>
    <row r="785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</row>
    <row r="786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</row>
    <row r="787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</row>
    <row r="788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</row>
    <row r="789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</row>
    <row r="790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</row>
    <row r="791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</row>
    <row r="792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</row>
    <row r="793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</row>
    <row r="794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</row>
    <row r="795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</row>
    <row r="796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</row>
    <row r="797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</row>
    <row r="798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</row>
    <row r="799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</row>
    <row r="800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</row>
    <row r="801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</row>
    <row r="802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</row>
    <row r="803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</row>
    <row r="804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</row>
    <row r="805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</row>
    <row r="806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</row>
    <row r="807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</row>
    <row r="808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</row>
    <row r="809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</row>
    <row r="810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</row>
    <row r="811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</row>
    <row r="812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</row>
    <row r="813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</row>
    <row r="814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</row>
    <row r="815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</row>
    <row r="816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</row>
    <row r="817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</row>
    <row r="818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</row>
    <row r="819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</row>
    <row r="820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</row>
    <row r="821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</row>
    <row r="822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</row>
    <row r="823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</row>
    <row r="824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</row>
    <row r="825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</row>
    <row r="826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</row>
    <row r="827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</row>
    <row r="828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</row>
    <row r="829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</row>
    <row r="830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</row>
    <row r="831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</row>
    <row r="832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</row>
    <row r="833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</row>
    <row r="834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</row>
    <row r="835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</row>
    <row r="836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</row>
    <row r="837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</row>
    <row r="838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</row>
    <row r="839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</row>
    <row r="840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</row>
    <row r="841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</row>
    <row r="842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</row>
    <row r="843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</row>
    <row r="844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</row>
    <row r="845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</row>
    <row r="846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</row>
    <row r="847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</row>
    <row r="848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</row>
    <row r="849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</row>
    <row r="850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</row>
    <row r="851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</row>
    <row r="852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</row>
    <row r="853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</row>
    <row r="854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</row>
    <row r="855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</row>
    <row r="856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</row>
    <row r="857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</row>
    <row r="858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</row>
    <row r="859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</row>
    <row r="860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</row>
    <row r="861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</row>
    <row r="862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</row>
    <row r="863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</row>
    <row r="864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</row>
    <row r="865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</row>
    <row r="866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</row>
    <row r="867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</row>
    <row r="868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</row>
    <row r="869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</row>
    <row r="870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</row>
    <row r="871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</row>
    <row r="872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</row>
    <row r="873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</row>
    <row r="874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</row>
    <row r="875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</row>
    <row r="876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</row>
    <row r="877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</row>
    <row r="878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</row>
    <row r="879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</row>
    <row r="880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</row>
    <row r="881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</row>
    <row r="882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</row>
    <row r="883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</row>
    <row r="884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</row>
    <row r="885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</row>
    <row r="886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</row>
    <row r="887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</row>
    <row r="888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</row>
    <row r="889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</row>
    <row r="890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</row>
    <row r="891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</row>
    <row r="892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</row>
    <row r="893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</row>
    <row r="894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</row>
    <row r="895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</row>
    <row r="896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</row>
    <row r="897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</row>
    <row r="898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</row>
    <row r="899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</row>
    <row r="900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</row>
    <row r="901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</row>
    <row r="902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</row>
    <row r="903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</row>
    <row r="904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</row>
    <row r="905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</row>
    <row r="906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</row>
    <row r="907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</row>
    <row r="908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</row>
    <row r="909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</row>
    <row r="910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</row>
    <row r="911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</row>
    <row r="912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</row>
    <row r="913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</row>
    <row r="914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</row>
    <row r="915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</row>
    <row r="916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</row>
    <row r="917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</row>
    <row r="918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</row>
    <row r="919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</row>
    <row r="920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</row>
    <row r="921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</row>
    <row r="922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</row>
    <row r="923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</row>
    <row r="924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</row>
    <row r="925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</row>
    <row r="926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</row>
    <row r="927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</row>
    <row r="928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</row>
    <row r="929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</row>
    <row r="930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</row>
    <row r="931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</row>
    <row r="932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</row>
    <row r="933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</row>
    <row r="934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</row>
    <row r="935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</row>
    <row r="936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</row>
    <row r="937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</row>
    <row r="938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</row>
    <row r="939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</row>
    <row r="940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</row>
    <row r="941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</row>
    <row r="942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</row>
    <row r="943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</row>
    <row r="944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</row>
    <row r="945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</row>
    <row r="946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</row>
    <row r="947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</row>
    <row r="948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</row>
    <row r="949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</row>
    <row r="950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</row>
    <row r="951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</row>
    <row r="952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</row>
    <row r="953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</row>
    <row r="954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</row>
    <row r="955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</row>
    <row r="956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</row>
    <row r="957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</row>
    <row r="958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</row>
    <row r="959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</row>
    <row r="960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</row>
    <row r="961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</row>
    <row r="962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</row>
    <row r="963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</row>
    <row r="964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</row>
    <row r="965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</row>
    <row r="966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</row>
    <row r="967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</row>
    <row r="968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</row>
    <row r="969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</row>
    <row r="970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</row>
    <row r="971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</row>
    <row r="972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</row>
    <row r="973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</row>
    <row r="974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</row>
    <row r="975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</row>
    <row r="976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</row>
    <row r="977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</row>
    <row r="978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</row>
    <row r="979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</row>
    <row r="980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</row>
    <row r="981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</row>
    <row r="982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</row>
    <row r="983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</row>
    <row r="984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</row>
    <row r="985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</row>
    <row r="986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</row>
    <row r="987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</row>
    <row r="988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</row>
    <row r="989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</row>
    <row r="990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</row>
    <row r="991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</row>
    <row r="992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</row>
    <row r="993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</row>
    <row r="994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</row>
    <row r="995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</row>
    <row r="996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</row>
    <row r="997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</row>
    <row r="998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</row>
    <row r="999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</row>
    <row r="1000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0"/>
  </cols>
  <sheetData>
    <row r="1">
      <c r="A1" s="29" t="s">
        <v>64</v>
      </c>
      <c r="B1" s="25" t="s">
        <v>48</v>
      </c>
      <c r="C1" s="25" t="s">
        <v>49</v>
      </c>
      <c r="D1" s="25" t="s">
        <v>50</v>
      </c>
      <c r="E1" s="25" t="s">
        <v>51</v>
      </c>
      <c r="F1" s="25" t="s">
        <v>52</v>
      </c>
      <c r="G1" s="25" t="s">
        <v>53</v>
      </c>
      <c r="H1" s="25" t="s">
        <v>54</v>
      </c>
      <c r="I1" s="25" t="s">
        <v>55</v>
      </c>
      <c r="J1" s="25" t="s">
        <v>56</v>
      </c>
      <c r="K1" s="25" t="s">
        <v>57</v>
      </c>
      <c r="L1" s="25" t="s">
        <v>58</v>
      </c>
      <c r="M1" s="25" t="s">
        <v>59</v>
      </c>
    </row>
    <row r="2">
      <c r="A2" s="27" t="s">
        <v>24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</row>
    <row r="3">
      <c r="A3" s="12" t="str">
        <f>Assumption!A7</f>
        <v>Ragi</v>
      </c>
      <c r="B3" s="26">
        <f>Assumption!$B$7*'RM Consumed'!B$13</f>
        <v>12375</v>
      </c>
      <c r="C3" s="26">
        <f>Assumption!$B$7*'RM Consumed'!C$13</f>
        <v>12375</v>
      </c>
      <c r="D3" s="26">
        <f>Assumption!$B$7*'RM Consumed'!D$13</f>
        <v>14231.25</v>
      </c>
      <c r="E3" s="26">
        <f>Assumption!$B$7*'RM Consumed'!E$13</f>
        <v>16365.9375</v>
      </c>
      <c r="F3" s="26">
        <f>Assumption!$B$7*'RM Consumed'!F$13</f>
        <v>18820.82813</v>
      </c>
      <c r="G3" s="26">
        <f>Assumption!$B$7*'RM Consumed'!G$13</f>
        <v>21643.95234</v>
      </c>
      <c r="H3" s="26">
        <f>Assumption!$B$7*'RM Consumed'!H$13</f>
        <v>24890.5452</v>
      </c>
      <c r="I3" s="26">
        <f>Assumption!$B$7*'RM Consumed'!I$13</f>
        <v>28624.12697</v>
      </c>
      <c r="J3" s="26">
        <f>Assumption!$B$7*'RM Consumed'!J$13</f>
        <v>32917.74602</v>
      </c>
      <c r="K3" s="26">
        <f>Assumption!$B$7*'RM Consumed'!K$13</f>
        <v>37855.40792</v>
      </c>
      <c r="L3" s="26">
        <f>Assumption!$B$7*'RM Consumed'!L$13</f>
        <v>43533.71911</v>
      </c>
      <c r="M3" s="26">
        <f>Assumption!$B$7*'RM Consumed'!M$13</f>
        <v>50063.77698</v>
      </c>
    </row>
    <row r="4">
      <c r="A4" s="12" t="str">
        <f>Assumption!A8</f>
        <v>Wheat</v>
      </c>
      <c r="B4" s="26">
        <f>Assumption!$B$8*'RM Consumed'!B$14</f>
        <v>7425</v>
      </c>
      <c r="C4" s="26">
        <f>Assumption!$B$8*'RM Consumed'!C$14</f>
        <v>7425</v>
      </c>
      <c r="D4" s="26">
        <f>Assumption!$B$8*'RM Consumed'!D$14</f>
        <v>8538.75</v>
      </c>
      <c r="E4" s="26">
        <f>Assumption!$B$8*'RM Consumed'!E$14</f>
        <v>9819.5625</v>
      </c>
      <c r="F4" s="26">
        <f>Assumption!$B$8*'RM Consumed'!F$14</f>
        <v>11292.49688</v>
      </c>
      <c r="G4" s="26">
        <f>Assumption!$B$8*'RM Consumed'!G$14</f>
        <v>12986.37141</v>
      </c>
      <c r="H4" s="26">
        <f>Assumption!$B$8*'RM Consumed'!H$14</f>
        <v>14934.32712</v>
      </c>
      <c r="I4" s="26">
        <f>Assumption!$B$8*'RM Consumed'!I$14</f>
        <v>17174.47618</v>
      </c>
      <c r="J4" s="26">
        <f>Assumption!$B$8*'RM Consumed'!J$14</f>
        <v>19750.64761</v>
      </c>
      <c r="K4" s="26">
        <f>Assumption!$B$8*'RM Consumed'!K$14</f>
        <v>22713.24475</v>
      </c>
      <c r="L4" s="26">
        <f>Assumption!$B$8*'RM Consumed'!L$14</f>
        <v>26120.23147</v>
      </c>
      <c r="M4" s="26">
        <f>Assumption!$B$8*'RM Consumed'!M$14</f>
        <v>30038.26619</v>
      </c>
    </row>
    <row r="5">
      <c r="A5" s="12" t="str">
        <f>Assumption!A9</f>
        <v>Jaggery</v>
      </c>
      <c r="B5" s="26">
        <f>Assumption!$B$9*'RM Consumed'!B15</f>
        <v>9900</v>
      </c>
      <c r="C5" s="26">
        <f>Assumption!$B$9*'RM Consumed'!C15</f>
        <v>9900</v>
      </c>
      <c r="D5" s="26">
        <f>Assumption!$B$9*'RM Consumed'!D15</f>
        <v>11385</v>
      </c>
      <c r="E5" s="26">
        <f>Assumption!$B$9*'RM Consumed'!E15</f>
        <v>13092.75</v>
      </c>
      <c r="F5" s="26">
        <f>Assumption!$B$9*'RM Consumed'!F15</f>
        <v>15056.6625</v>
      </c>
      <c r="G5" s="26">
        <f>Assumption!$B$9*'RM Consumed'!G15</f>
        <v>17315.16188</v>
      </c>
      <c r="H5" s="26">
        <f>Assumption!$B$9*'RM Consumed'!H15</f>
        <v>19912.43616</v>
      </c>
      <c r="I5" s="26">
        <f>Assumption!$B$9*'RM Consumed'!I15</f>
        <v>22899.30158</v>
      </c>
      <c r="J5" s="26">
        <f>Assumption!$B$9*'RM Consumed'!J15</f>
        <v>26334.19682</v>
      </c>
      <c r="K5" s="26">
        <f>Assumption!$B$9*'RM Consumed'!K15</f>
        <v>30284.32634</v>
      </c>
      <c r="L5" s="26">
        <f>Assumption!$B$9*'RM Consumed'!L15</f>
        <v>34826.97529</v>
      </c>
      <c r="M5" s="26">
        <f>Assumption!$B$9*'RM Consumed'!M15</f>
        <v>40051.02158</v>
      </c>
    </row>
    <row r="6">
      <c r="A6" s="12" t="str">
        <f>Assumption!A10</f>
        <v>Baking Soda</v>
      </c>
      <c r="B6" s="26">
        <f>Assumption!$B$10*'RM Consumed'!B16</f>
        <v>990</v>
      </c>
      <c r="C6" s="26">
        <f>Assumption!$B$10*'RM Consumed'!C16</f>
        <v>990</v>
      </c>
      <c r="D6" s="26">
        <f>Assumption!$B$10*'RM Consumed'!D16</f>
        <v>1138.5</v>
      </c>
      <c r="E6" s="26">
        <f>Assumption!$B$10*'RM Consumed'!E16</f>
        <v>1309.275</v>
      </c>
      <c r="F6" s="26">
        <f>Assumption!$B$10*'RM Consumed'!F16</f>
        <v>1505.66625</v>
      </c>
      <c r="G6" s="26">
        <f>Assumption!$B$10*'RM Consumed'!G16</f>
        <v>1731.516188</v>
      </c>
      <c r="H6" s="26">
        <f>Assumption!$B$10*'RM Consumed'!H16</f>
        <v>1991.243616</v>
      </c>
      <c r="I6" s="26">
        <f>Assumption!$B$10*'RM Consumed'!I16</f>
        <v>2289.930158</v>
      </c>
      <c r="J6" s="26">
        <f>Assumption!$B$10*'RM Consumed'!J16</f>
        <v>2633.419682</v>
      </c>
      <c r="K6" s="26">
        <f>Assumption!$B$10*'RM Consumed'!K16</f>
        <v>3028.432634</v>
      </c>
      <c r="L6" s="26">
        <f>Assumption!$B$10*'RM Consumed'!L16</f>
        <v>3482.697529</v>
      </c>
      <c r="M6" s="26">
        <f>Assumption!$B$10*'RM Consumed'!M16</f>
        <v>4005.102158</v>
      </c>
    </row>
    <row r="7">
      <c r="A7" s="12" t="str">
        <f>Assumption!A11</f>
        <v>Ghee</v>
      </c>
      <c r="B7" s="26">
        <f>Assumption!$B$11*'RM Consumed'!B17</f>
        <v>59400</v>
      </c>
      <c r="C7" s="26">
        <f>Assumption!$B$11*'RM Consumed'!C17</f>
        <v>59400</v>
      </c>
      <c r="D7" s="26">
        <f>Assumption!$B$11*'RM Consumed'!D17</f>
        <v>68310</v>
      </c>
      <c r="E7" s="26">
        <f>Assumption!$B$11*'RM Consumed'!E17</f>
        <v>78556.5</v>
      </c>
      <c r="F7" s="26">
        <f>Assumption!$B$11*'RM Consumed'!F17</f>
        <v>90339.975</v>
      </c>
      <c r="G7" s="26">
        <f>Assumption!$B$11*'RM Consumed'!G17</f>
        <v>103890.9713</v>
      </c>
      <c r="H7" s="26">
        <f>Assumption!$B$11*'RM Consumed'!H17</f>
        <v>119474.6169</v>
      </c>
      <c r="I7" s="26">
        <f>Assumption!$B$11*'RM Consumed'!I17</f>
        <v>137395.8095</v>
      </c>
      <c r="J7" s="26">
        <f>Assumption!$B$11*'RM Consumed'!J17</f>
        <v>158005.1809</v>
      </c>
      <c r="K7" s="26">
        <f>Assumption!$B$11*'RM Consumed'!K17</f>
        <v>181705.958</v>
      </c>
      <c r="L7" s="26">
        <f>Assumption!$B$11*'RM Consumed'!L17</f>
        <v>208961.8517</v>
      </c>
      <c r="M7" s="26">
        <f>Assumption!$B$11*'RM Consumed'!M17</f>
        <v>240306.1295</v>
      </c>
    </row>
    <row r="8">
      <c r="A8" s="12" t="str">
        <f>Assumption!A12</f>
        <v>Nuts</v>
      </c>
      <c r="B8" s="26">
        <f>Assumption!$B$12*'RM Consumed'!B18</f>
        <v>19800</v>
      </c>
      <c r="C8" s="26">
        <f>Assumption!$B$12*'RM Consumed'!C18</f>
        <v>19800</v>
      </c>
      <c r="D8" s="26">
        <f>Assumption!$B$12*'RM Consumed'!D18</f>
        <v>22770</v>
      </c>
      <c r="E8" s="26">
        <f>Assumption!$B$12*'RM Consumed'!E18</f>
        <v>26185.5</v>
      </c>
      <c r="F8" s="26">
        <f>Assumption!$B$12*'RM Consumed'!F18</f>
        <v>30113.325</v>
      </c>
      <c r="G8" s="26">
        <f>Assumption!$B$12*'RM Consumed'!G18</f>
        <v>34630.32375</v>
      </c>
      <c r="H8" s="26">
        <f>Assumption!$B$12*'RM Consumed'!H18</f>
        <v>39824.87231</v>
      </c>
      <c r="I8" s="26">
        <f>Assumption!$B$12*'RM Consumed'!I18</f>
        <v>45798.60316</v>
      </c>
      <c r="J8" s="26">
        <f>Assumption!$B$12*'RM Consumed'!J18</f>
        <v>52668.39363</v>
      </c>
      <c r="K8" s="26">
        <f>Assumption!$B$12*'RM Consumed'!K18</f>
        <v>60568.65268</v>
      </c>
      <c r="L8" s="26">
        <f>Assumption!$B$12*'RM Consumed'!L18</f>
        <v>69653.95058</v>
      </c>
      <c r="M8" s="26">
        <f>Assumption!$B$12*'RM Consumed'!M18</f>
        <v>80102.04317</v>
      </c>
    </row>
    <row r="9">
      <c r="A9" s="24" t="s">
        <v>65</v>
      </c>
      <c r="B9" s="26">
        <f t="shared" ref="B9:M9" si="1">sum(B3:B8)</f>
        <v>109890</v>
      </c>
      <c r="C9" s="26">
        <f t="shared" si="1"/>
        <v>109890</v>
      </c>
      <c r="D9" s="26">
        <f t="shared" si="1"/>
        <v>126373.5</v>
      </c>
      <c r="E9" s="26">
        <f t="shared" si="1"/>
        <v>145329.525</v>
      </c>
      <c r="F9" s="26">
        <f t="shared" si="1"/>
        <v>167128.9538</v>
      </c>
      <c r="G9" s="26">
        <f t="shared" si="1"/>
        <v>192198.2968</v>
      </c>
      <c r="H9" s="26">
        <f t="shared" si="1"/>
        <v>221028.0413</v>
      </c>
      <c r="I9" s="26">
        <f t="shared" si="1"/>
        <v>254182.2475</v>
      </c>
      <c r="J9" s="26">
        <f t="shared" si="1"/>
        <v>292309.5847</v>
      </c>
      <c r="K9" s="26">
        <f t="shared" si="1"/>
        <v>336156.0224</v>
      </c>
      <c r="L9" s="26">
        <f t="shared" si="1"/>
        <v>386579.4257</v>
      </c>
      <c r="M9" s="26">
        <f t="shared" si="1"/>
        <v>444566.3396</v>
      </c>
    </row>
    <row r="10">
      <c r="A10" s="27" t="s">
        <v>66</v>
      </c>
      <c r="B10" s="30">
        <f>B9/'RM Consumed'!B10</f>
        <v>33.3</v>
      </c>
      <c r="C10" s="30">
        <f>C9/'RM Consumed'!C10</f>
        <v>33.3</v>
      </c>
      <c r="D10" s="30">
        <f>D9/'RM Consumed'!D10</f>
        <v>33.3</v>
      </c>
      <c r="E10" s="30">
        <f>E9/'RM Consumed'!E10</f>
        <v>33.3</v>
      </c>
      <c r="F10" s="30">
        <f>F9/'RM Consumed'!F10</f>
        <v>33.3</v>
      </c>
      <c r="G10" s="30">
        <f>G9/'RM Consumed'!G10</f>
        <v>33.3</v>
      </c>
      <c r="H10" s="30">
        <f>H9/'RM Consumed'!H10</f>
        <v>33.3</v>
      </c>
      <c r="I10" s="30">
        <f>I9/'RM Consumed'!I10</f>
        <v>33.3</v>
      </c>
      <c r="J10" s="30">
        <f>J9/'RM Consumed'!J10</f>
        <v>33.3</v>
      </c>
      <c r="K10" s="30">
        <f>K9/'RM Consumed'!K10</f>
        <v>33.3</v>
      </c>
      <c r="L10" s="30">
        <f>L9/'RM Consumed'!L10</f>
        <v>33.3</v>
      </c>
      <c r="M10" s="30">
        <f>M9/'RM Consumed'!M10</f>
        <v>33.3</v>
      </c>
    </row>
    <row r="11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9.88"/>
  </cols>
  <sheetData>
    <row r="1">
      <c r="A1" s="31" t="s">
        <v>67</v>
      </c>
      <c r="B1" s="25" t="s">
        <v>48</v>
      </c>
      <c r="C1" s="25" t="s">
        <v>49</v>
      </c>
      <c r="D1" s="25" t="s">
        <v>50</v>
      </c>
      <c r="E1" s="25" t="s">
        <v>51</v>
      </c>
      <c r="F1" s="25" t="s">
        <v>52</v>
      </c>
      <c r="G1" s="25" t="s">
        <v>53</v>
      </c>
      <c r="H1" s="25" t="s">
        <v>54</v>
      </c>
      <c r="I1" s="25" t="s">
        <v>55</v>
      </c>
      <c r="J1" s="25" t="s">
        <v>56</v>
      </c>
      <c r="K1" s="25" t="s">
        <v>57</v>
      </c>
      <c r="L1" s="25" t="s">
        <v>58</v>
      </c>
      <c r="M1" s="25" t="s">
        <v>59</v>
      </c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>
      <c r="A2" s="13" t="s">
        <v>68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>
      <c r="A3" s="21" t="s">
        <v>24</v>
      </c>
      <c r="B3" s="26">
        <f>'Sales Quantity'!B2*'Sales Quantity'!B5</f>
        <v>264000</v>
      </c>
      <c r="C3" s="26">
        <f>'Sales Quantity'!C2*'Sales Quantity'!C5</f>
        <v>264000</v>
      </c>
      <c r="D3" s="26">
        <f>'Sales Quantity'!D2*'Sales Quantity'!D5</f>
        <v>303600</v>
      </c>
      <c r="E3" s="26">
        <f>'Sales Quantity'!E2*'Sales Quantity'!E5</f>
        <v>349140</v>
      </c>
      <c r="F3" s="26">
        <f>'Sales Quantity'!F2*'Sales Quantity'!F5</f>
        <v>401511</v>
      </c>
      <c r="G3" s="26">
        <f>'Sales Quantity'!G2*'Sales Quantity'!G5</f>
        <v>461737.65</v>
      </c>
      <c r="H3" s="26">
        <f>'Sales Quantity'!H2*'Sales Quantity'!H5</f>
        <v>530998.2975</v>
      </c>
      <c r="I3" s="26">
        <f>'Sales Quantity'!I2*'Sales Quantity'!I5</f>
        <v>610648.0421</v>
      </c>
      <c r="J3" s="26">
        <f>'Sales Quantity'!J2*'Sales Quantity'!J5</f>
        <v>702245.2484</v>
      </c>
      <c r="K3" s="26">
        <f>'Sales Quantity'!K2*'Sales Quantity'!K5</f>
        <v>807582.0357</v>
      </c>
      <c r="L3" s="26">
        <f>'Sales Quantity'!L2*'Sales Quantity'!L5</f>
        <v>928719.3411</v>
      </c>
      <c r="M3" s="26">
        <f>'Sales Quantity'!M2*'Sales Quantity'!M5</f>
        <v>1068027.242</v>
      </c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>
      <c r="A4" s="13" t="s">
        <v>69</v>
      </c>
      <c r="B4" s="32">
        <f t="shared" ref="B4:M4" si="1">sum(B3)</f>
        <v>264000</v>
      </c>
      <c r="C4" s="32">
        <f t="shared" si="1"/>
        <v>264000</v>
      </c>
      <c r="D4" s="32">
        <f t="shared" si="1"/>
        <v>303600</v>
      </c>
      <c r="E4" s="32">
        <f t="shared" si="1"/>
        <v>349140</v>
      </c>
      <c r="F4" s="32">
        <f t="shared" si="1"/>
        <v>401511</v>
      </c>
      <c r="G4" s="32">
        <f t="shared" si="1"/>
        <v>461737.65</v>
      </c>
      <c r="H4" s="32">
        <f t="shared" si="1"/>
        <v>530998.2975</v>
      </c>
      <c r="I4" s="32">
        <f t="shared" si="1"/>
        <v>610648.0421</v>
      </c>
      <c r="J4" s="32">
        <f t="shared" si="1"/>
        <v>702245.2484</v>
      </c>
      <c r="K4" s="32">
        <f t="shared" si="1"/>
        <v>807582.0357</v>
      </c>
      <c r="L4" s="32">
        <f t="shared" si="1"/>
        <v>928719.3411</v>
      </c>
      <c r="M4" s="32">
        <f t="shared" si="1"/>
        <v>1068027.242</v>
      </c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>
      <c r="A5" s="11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>
      <c r="A6" s="13" t="s">
        <v>70</v>
      </c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>
      <c r="A7" s="11" t="s">
        <v>71</v>
      </c>
      <c r="B7" s="26">
        <f>'Cost-RM'!B9</f>
        <v>109890</v>
      </c>
      <c r="C7" s="26">
        <f>'Cost-RM'!C9</f>
        <v>109890</v>
      </c>
      <c r="D7" s="26">
        <f>'Cost-RM'!D9</f>
        <v>126373.5</v>
      </c>
      <c r="E7" s="26">
        <f>'Cost-RM'!E9</f>
        <v>145329.525</v>
      </c>
      <c r="F7" s="26">
        <f>'Cost-RM'!F9</f>
        <v>167128.9538</v>
      </c>
      <c r="G7" s="26">
        <f>'Cost-RM'!G9</f>
        <v>192198.2968</v>
      </c>
      <c r="H7" s="26">
        <f>'Cost-RM'!H9</f>
        <v>221028.0413</v>
      </c>
      <c r="I7" s="26">
        <f>'Cost-RM'!I9</f>
        <v>254182.2475</v>
      </c>
      <c r="J7" s="26">
        <f>'Cost-RM'!J9</f>
        <v>292309.5847</v>
      </c>
      <c r="K7" s="26">
        <f>'Cost-RM'!K9</f>
        <v>336156.0224</v>
      </c>
      <c r="L7" s="26">
        <f>'Cost-RM'!L9</f>
        <v>386579.4257</v>
      </c>
      <c r="M7" s="26">
        <f>'Cost-RM'!M9</f>
        <v>444566.3396</v>
      </c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>
      <c r="A8" s="11" t="s">
        <v>72</v>
      </c>
      <c r="B8" s="26">
        <f>'Sales Quantity'!B2*Assumption!$B$20</f>
        <v>66000</v>
      </c>
      <c r="C8" s="26">
        <f>'Sales Quantity'!C2*Assumption!$B$20</f>
        <v>66000</v>
      </c>
      <c r="D8" s="26">
        <f>'Sales Quantity'!D2*Assumption!$B$20</f>
        <v>75900</v>
      </c>
      <c r="E8" s="26">
        <f>'Sales Quantity'!E2*Assumption!$B$20</f>
        <v>87285</v>
      </c>
      <c r="F8" s="26">
        <f>'Sales Quantity'!F2*Assumption!$B$20</f>
        <v>100377.75</v>
      </c>
      <c r="G8" s="26">
        <f>'Sales Quantity'!G2*Assumption!$B$20</f>
        <v>115434.4125</v>
      </c>
      <c r="H8" s="26">
        <f>'Sales Quantity'!H2*Assumption!$B$20</f>
        <v>132749.5744</v>
      </c>
      <c r="I8" s="26">
        <f>'Sales Quantity'!I2*Assumption!$B$20</f>
        <v>152662.0105</v>
      </c>
      <c r="J8" s="26">
        <f>'Sales Quantity'!J2*Assumption!$B$20</f>
        <v>175561.3121</v>
      </c>
      <c r="K8" s="26">
        <f>'Sales Quantity'!K2*Assumption!$B$20</f>
        <v>201895.5089</v>
      </c>
      <c r="L8" s="26">
        <f>'Sales Quantity'!L2*Assumption!$B$20</f>
        <v>232179.8353</v>
      </c>
      <c r="M8" s="26">
        <f>'Sales Quantity'!M2*Assumption!$B$20</f>
        <v>267006.8106</v>
      </c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>
      <c r="A9" s="13" t="s">
        <v>73</v>
      </c>
      <c r="B9" s="32">
        <f t="shared" ref="B9:M9" si="2">sum(B7:B8)</f>
        <v>175890</v>
      </c>
      <c r="C9" s="32">
        <f t="shared" si="2"/>
        <v>175890</v>
      </c>
      <c r="D9" s="32">
        <f t="shared" si="2"/>
        <v>202273.5</v>
      </c>
      <c r="E9" s="32">
        <f t="shared" si="2"/>
        <v>232614.525</v>
      </c>
      <c r="F9" s="32">
        <f t="shared" si="2"/>
        <v>267506.7038</v>
      </c>
      <c r="G9" s="32">
        <f t="shared" si="2"/>
        <v>307632.7093</v>
      </c>
      <c r="H9" s="32">
        <f t="shared" si="2"/>
        <v>353777.6157</v>
      </c>
      <c r="I9" s="32">
        <f t="shared" si="2"/>
        <v>406844.2581</v>
      </c>
      <c r="J9" s="32">
        <f t="shared" si="2"/>
        <v>467870.8968</v>
      </c>
      <c r="K9" s="32">
        <f t="shared" si="2"/>
        <v>538051.5313</v>
      </c>
      <c r="L9" s="32">
        <f t="shared" si="2"/>
        <v>618759.261</v>
      </c>
      <c r="M9" s="32">
        <f t="shared" si="2"/>
        <v>711573.1501</v>
      </c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>
      <c r="A10" s="11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>
      <c r="A11" s="13" t="s">
        <v>74</v>
      </c>
      <c r="B11" s="32">
        <f t="shared" ref="B11:M11" si="3">B4-B9</f>
        <v>88110</v>
      </c>
      <c r="C11" s="32">
        <f t="shared" si="3"/>
        <v>88110</v>
      </c>
      <c r="D11" s="32">
        <f t="shared" si="3"/>
        <v>101326.5</v>
      </c>
      <c r="E11" s="32">
        <f t="shared" si="3"/>
        <v>116525.475</v>
      </c>
      <c r="F11" s="32">
        <f t="shared" si="3"/>
        <v>134004.2963</v>
      </c>
      <c r="G11" s="32">
        <f t="shared" si="3"/>
        <v>154104.9407</v>
      </c>
      <c r="H11" s="32">
        <f t="shared" si="3"/>
        <v>177220.6818</v>
      </c>
      <c r="I11" s="32">
        <f t="shared" si="3"/>
        <v>203803.7841</v>
      </c>
      <c r="J11" s="32">
        <f t="shared" si="3"/>
        <v>234374.3517</v>
      </c>
      <c r="K11" s="32">
        <f t="shared" si="3"/>
        <v>269530.5044</v>
      </c>
      <c r="L11" s="32">
        <f t="shared" si="3"/>
        <v>309960.0801</v>
      </c>
      <c r="M11" s="32">
        <f t="shared" si="3"/>
        <v>356454.0921</v>
      </c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>
      <c r="A12" s="11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>
      <c r="A13" s="13" t="s">
        <v>75</v>
      </c>
      <c r="B13" s="30">
        <f>B11/'RM Consumed'!B10</f>
        <v>26.7</v>
      </c>
      <c r="C13" s="30">
        <f>C11/'RM Consumed'!C10</f>
        <v>26.7</v>
      </c>
      <c r="D13" s="30">
        <f>D11/'RM Consumed'!D10</f>
        <v>26.7</v>
      </c>
      <c r="E13" s="30">
        <f>E11/'RM Consumed'!E10</f>
        <v>26.7</v>
      </c>
      <c r="F13" s="30">
        <f>F11/'RM Consumed'!F10</f>
        <v>26.7</v>
      </c>
      <c r="G13" s="30">
        <f>G11/'RM Consumed'!G10</f>
        <v>26.7</v>
      </c>
      <c r="H13" s="30">
        <f>H11/'RM Consumed'!H10</f>
        <v>26.7</v>
      </c>
      <c r="I13" s="30">
        <f>I11/'RM Consumed'!I10</f>
        <v>26.7</v>
      </c>
      <c r="J13" s="30">
        <f>J11/'RM Consumed'!J10</f>
        <v>26.7</v>
      </c>
      <c r="K13" s="30">
        <f>K11/'RM Consumed'!K10</f>
        <v>26.7</v>
      </c>
      <c r="L13" s="30">
        <f>L11/'RM Consumed'!L10</f>
        <v>26.7</v>
      </c>
      <c r="M13" s="30">
        <f>M11/'RM Consumed'!M10</f>
        <v>26.7</v>
      </c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</row>
    <row r="48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</row>
    <row r="50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</row>
    <row r="52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</row>
    <row r="5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4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</row>
    <row r="56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</row>
    <row r="57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</row>
    <row r="58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</row>
    <row r="59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</row>
    <row r="60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</row>
    <row r="62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</row>
    <row r="63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</row>
    <row r="64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</row>
    <row r="65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</row>
    <row r="66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</row>
    <row r="67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</row>
    <row r="68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</row>
    <row r="69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</row>
    <row r="70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</row>
    <row r="71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</row>
    <row r="72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79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</row>
    <row r="80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</row>
    <row r="81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</row>
    <row r="82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</row>
    <row r="83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</row>
    <row r="84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</row>
    <row r="85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</row>
    <row r="86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</row>
    <row r="87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</row>
    <row r="88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</row>
    <row r="89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</row>
    <row r="90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</row>
    <row r="91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</row>
    <row r="92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</row>
    <row r="93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</row>
    <row r="94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</row>
    <row r="95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</row>
    <row r="96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</row>
    <row r="97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</row>
    <row r="98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</row>
    <row r="99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</row>
    <row r="100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</row>
    <row r="101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</row>
    <row r="102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</row>
    <row r="103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</row>
    <row r="104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</row>
    <row r="105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</row>
    <row r="106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</row>
    <row r="107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</row>
    <row r="108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</row>
    <row r="109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</row>
    <row r="110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</row>
    <row r="111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</row>
    <row r="112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</row>
    <row r="113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</row>
    <row r="114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</row>
    <row r="115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</row>
    <row r="116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</row>
    <row r="117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</row>
    <row r="118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</row>
    <row r="119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</row>
    <row r="120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</row>
    <row r="121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</row>
    <row r="122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</row>
    <row r="123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</row>
    <row r="124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</row>
    <row r="125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</row>
    <row r="126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</row>
    <row r="127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</row>
    <row r="128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</row>
    <row r="129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</row>
    <row r="130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</row>
    <row r="131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</row>
    <row r="132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</row>
    <row r="133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</row>
    <row r="134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</row>
    <row r="135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</row>
    <row r="136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</row>
    <row r="137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</row>
    <row r="138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</row>
    <row r="139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</row>
    <row r="140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</row>
    <row r="141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</row>
    <row r="142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</row>
    <row r="143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</row>
    <row r="144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</row>
    <row r="145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</row>
    <row r="146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</row>
    <row r="147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</row>
    <row r="148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</row>
    <row r="149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</row>
    <row r="150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</row>
    <row r="151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</row>
    <row r="152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</row>
    <row r="153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</row>
    <row r="154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</row>
    <row r="155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</row>
    <row r="156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</row>
    <row r="157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</row>
    <row r="158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</row>
    <row r="159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</row>
    <row r="160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</row>
    <row r="161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</row>
    <row r="162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</row>
    <row r="163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</row>
    <row r="164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</row>
    <row r="165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</row>
    <row r="166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</row>
    <row r="167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</row>
    <row r="168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</row>
    <row r="169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</row>
    <row r="170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</row>
    <row r="171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</row>
    <row r="172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</row>
    <row r="173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</row>
    <row r="174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</row>
    <row r="175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</row>
    <row r="176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</row>
    <row r="177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</row>
    <row r="178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</row>
    <row r="179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</row>
    <row r="180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</row>
    <row r="181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</row>
    <row r="182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</row>
    <row r="183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</row>
    <row r="184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</row>
    <row r="185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</row>
    <row r="186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</row>
    <row r="187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</row>
    <row r="188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</row>
    <row r="189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</row>
    <row r="190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</row>
    <row r="191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</row>
    <row r="192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</row>
    <row r="193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</row>
    <row r="194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</row>
    <row r="195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</row>
    <row r="196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</row>
    <row r="197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</row>
    <row r="198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</row>
    <row r="199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</row>
    <row r="200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</row>
    <row r="201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</row>
    <row r="202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</row>
    <row r="203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</row>
    <row r="204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</row>
    <row r="205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</row>
    <row r="206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</row>
    <row r="207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</row>
    <row r="208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</row>
    <row r="209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</row>
    <row r="210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</row>
    <row r="211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</row>
    <row r="212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</row>
    <row r="213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</row>
    <row r="214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</row>
    <row r="215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</row>
    <row r="216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</row>
    <row r="217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</row>
    <row r="218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</row>
    <row r="219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</row>
    <row r="220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</row>
    <row r="221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</row>
    <row r="222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</row>
    <row r="223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</row>
    <row r="224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</row>
    <row r="225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</row>
    <row r="226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</row>
    <row r="227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</row>
    <row r="228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</row>
    <row r="229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</row>
    <row r="230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</row>
    <row r="231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</row>
    <row r="232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</row>
    <row r="233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</row>
    <row r="234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</row>
    <row r="235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</row>
    <row r="236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</row>
    <row r="237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</row>
    <row r="238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</row>
    <row r="239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</row>
    <row r="240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</row>
    <row r="241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</row>
    <row r="242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</row>
    <row r="243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</row>
    <row r="244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</row>
    <row r="245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</row>
    <row r="246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</row>
    <row r="247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</row>
    <row r="248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</row>
    <row r="249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</row>
    <row r="250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</row>
    <row r="251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</row>
    <row r="252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</row>
    <row r="253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</row>
    <row r="254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</row>
    <row r="255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</row>
    <row r="256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</row>
    <row r="257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</row>
    <row r="258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</row>
    <row r="259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</row>
    <row r="260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</row>
    <row r="261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</row>
    <row r="262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</row>
    <row r="263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</row>
    <row r="264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</row>
    <row r="265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</row>
    <row r="266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</row>
    <row r="267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</row>
    <row r="268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</row>
    <row r="269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</row>
    <row r="270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</row>
    <row r="271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</row>
    <row r="272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</row>
    <row r="273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</row>
    <row r="274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</row>
    <row r="275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</row>
    <row r="276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</row>
    <row r="277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</row>
    <row r="278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</row>
    <row r="279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</row>
    <row r="280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</row>
    <row r="281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</row>
    <row r="282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</row>
    <row r="283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</row>
    <row r="284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</row>
    <row r="285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</row>
    <row r="286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</row>
    <row r="287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</row>
    <row r="288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</row>
    <row r="289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</row>
    <row r="290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</row>
    <row r="291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</row>
    <row r="292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</row>
    <row r="293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</row>
    <row r="294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</row>
    <row r="295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</row>
    <row r="296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</row>
    <row r="297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</row>
    <row r="298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</row>
    <row r="299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</row>
    <row r="300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</row>
    <row r="301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</row>
    <row r="302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</row>
    <row r="303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</row>
    <row r="304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</row>
    <row r="305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</row>
    <row r="306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</row>
    <row r="307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</row>
    <row r="308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</row>
    <row r="309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</row>
    <row r="310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</row>
    <row r="311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</row>
    <row r="312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</row>
    <row r="313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</row>
    <row r="314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</row>
    <row r="315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</row>
    <row r="316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</row>
    <row r="317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</row>
    <row r="318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</row>
    <row r="319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</row>
    <row r="320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</row>
    <row r="321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</row>
    <row r="322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</row>
    <row r="323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</row>
    <row r="324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</row>
    <row r="325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</row>
    <row r="326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</row>
    <row r="327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</row>
    <row r="328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</row>
    <row r="329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</row>
    <row r="330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</row>
    <row r="331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</row>
    <row r="332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</row>
    <row r="333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</row>
    <row r="334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</row>
    <row r="335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</row>
    <row r="336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</row>
    <row r="337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</row>
    <row r="338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</row>
    <row r="339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</row>
    <row r="340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</row>
    <row r="341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</row>
    <row r="342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</row>
    <row r="343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</row>
    <row r="344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</row>
    <row r="345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</row>
    <row r="346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</row>
    <row r="347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</row>
    <row r="348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</row>
    <row r="349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</row>
    <row r="350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</row>
    <row r="351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</row>
    <row r="352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</row>
    <row r="353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</row>
    <row r="354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</row>
    <row r="355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</row>
    <row r="356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</row>
    <row r="357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</row>
    <row r="358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</row>
    <row r="359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</row>
    <row r="360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</row>
    <row r="361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</row>
    <row r="362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</row>
    <row r="363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</row>
    <row r="364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</row>
    <row r="365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</row>
    <row r="366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</row>
    <row r="367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</row>
    <row r="368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</row>
    <row r="369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</row>
    <row r="370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</row>
    <row r="371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</row>
    <row r="372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</row>
    <row r="373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</row>
    <row r="374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</row>
    <row r="375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</row>
    <row r="376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</row>
    <row r="377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</row>
    <row r="378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</row>
    <row r="379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</row>
    <row r="380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</row>
    <row r="381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</row>
    <row r="382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</row>
    <row r="383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</row>
    <row r="384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</row>
    <row r="385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</row>
    <row r="386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</row>
    <row r="387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</row>
    <row r="388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</row>
    <row r="389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</row>
    <row r="390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</row>
    <row r="391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</row>
    <row r="392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</row>
    <row r="393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</row>
    <row r="394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</row>
    <row r="395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</row>
    <row r="396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</row>
    <row r="397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</row>
    <row r="398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</row>
    <row r="399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</row>
    <row r="400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</row>
    <row r="401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</row>
    <row r="402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</row>
    <row r="403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</row>
    <row r="404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</row>
    <row r="405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</row>
    <row r="406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</row>
    <row r="407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</row>
    <row r="408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</row>
    <row r="409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</row>
    <row r="410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</row>
    <row r="411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</row>
    <row r="412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</row>
    <row r="413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</row>
    <row r="414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</row>
    <row r="415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</row>
    <row r="416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</row>
    <row r="417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</row>
    <row r="418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</row>
    <row r="419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</row>
    <row r="420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</row>
    <row r="421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</row>
    <row r="422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</row>
    <row r="423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</row>
    <row r="424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</row>
    <row r="425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</row>
    <row r="426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</row>
    <row r="427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</row>
    <row r="428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</row>
    <row r="429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</row>
    <row r="430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</row>
    <row r="431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</row>
    <row r="432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</row>
    <row r="433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</row>
    <row r="434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</row>
    <row r="435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</row>
    <row r="436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</row>
    <row r="437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</row>
    <row r="438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</row>
    <row r="439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</row>
    <row r="440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</row>
    <row r="441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</row>
    <row r="442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</row>
    <row r="443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</row>
    <row r="444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</row>
    <row r="445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</row>
    <row r="446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</row>
    <row r="447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</row>
    <row r="448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</row>
    <row r="449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</row>
    <row r="450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</row>
    <row r="451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</row>
    <row r="452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</row>
    <row r="453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</row>
    <row r="454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</row>
    <row r="455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</row>
    <row r="456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</row>
    <row r="457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</row>
    <row r="458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</row>
    <row r="459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</row>
    <row r="460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</row>
    <row r="461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</row>
    <row r="462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</row>
    <row r="463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</row>
    <row r="464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</row>
    <row r="465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</row>
    <row r="466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</row>
    <row r="467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</row>
    <row r="468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</row>
    <row r="469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</row>
    <row r="470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</row>
    <row r="471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</row>
    <row r="472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</row>
    <row r="473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</row>
    <row r="474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</row>
    <row r="475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</row>
    <row r="476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</row>
    <row r="477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</row>
    <row r="478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</row>
    <row r="479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</row>
    <row r="480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</row>
    <row r="481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</row>
    <row r="482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</row>
    <row r="483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</row>
    <row r="484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</row>
    <row r="485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</row>
    <row r="486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</row>
    <row r="487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</row>
    <row r="488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</row>
    <row r="489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</row>
    <row r="490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</row>
    <row r="491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</row>
    <row r="492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</row>
    <row r="493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</row>
    <row r="494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</row>
    <row r="495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</row>
    <row r="496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</row>
    <row r="497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</row>
    <row r="498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</row>
    <row r="499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</row>
    <row r="500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</row>
    <row r="501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</row>
    <row r="502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</row>
    <row r="503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</row>
    <row r="504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</row>
    <row r="505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</row>
    <row r="506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</row>
    <row r="507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</row>
    <row r="508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</row>
    <row r="509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</row>
    <row r="510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</row>
    <row r="511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</row>
    <row r="512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</row>
    <row r="513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</row>
    <row r="514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</row>
    <row r="515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</row>
    <row r="516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</row>
    <row r="517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</row>
    <row r="518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</row>
    <row r="519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</row>
    <row r="520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</row>
    <row r="521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</row>
    <row r="522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</row>
    <row r="523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</row>
    <row r="524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</row>
    <row r="525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</row>
    <row r="526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</row>
    <row r="527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</row>
    <row r="528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</row>
    <row r="529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</row>
    <row r="530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</row>
    <row r="531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</row>
    <row r="532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</row>
    <row r="533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</row>
    <row r="534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</row>
    <row r="535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</row>
    <row r="536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</row>
    <row r="537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</row>
    <row r="538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</row>
    <row r="539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</row>
    <row r="540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</row>
    <row r="541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</row>
    <row r="542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</row>
    <row r="543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</row>
    <row r="544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</row>
    <row r="545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</row>
    <row r="546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</row>
    <row r="547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</row>
    <row r="548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</row>
    <row r="549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</row>
    <row r="550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</row>
    <row r="551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</row>
    <row r="552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</row>
    <row r="553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</row>
    <row r="554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</row>
    <row r="555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</row>
    <row r="556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</row>
    <row r="557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</row>
    <row r="558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</row>
    <row r="559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</row>
    <row r="560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</row>
    <row r="561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</row>
    <row r="562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</row>
    <row r="563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</row>
    <row r="564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</row>
    <row r="565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</row>
    <row r="566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</row>
    <row r="567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</row>
    <row r="568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</row>
    <row r="569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</row>
    <row r="570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</row>
    <row r="571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</row>
    <row r="572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</row>
    <row r="573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</row>
    <row r="574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</row>
    <row r="575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</row>
    <row r="576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</row>
    <row r="577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</row>
    <row r="578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</row>
    <row r="579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</row>
    <row r="580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</row>
    <row r="581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</row>
    <row r="582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</row>
    <row r="583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</row>
    <row r="584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</row>
    <row r="585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</row>
    <row r="586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</row>
    <row r="587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</row>
    <row r="588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</row>
    <row r="589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</row>
    <row r="590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</row>
    <row r="591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</row>
    <row r="592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</row>
    <row r="593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</row>
    <row r="594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</row>
    <row r="595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</row>
    <row r="596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</row>
    <row r="597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</row>
    <row r="598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</row>
    <row r="599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</row>
    <row r="600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</row>
    <row r="601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</row>
    <row r="602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</row>
    <row r="603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</row>
    <row r="604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</row>
    <row r="605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</row>
    <row r="606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</row>
    <row r="607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</row>
    <row r="608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</row>
    <row r="609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</row>
    <row r="610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</row>
    <row r="611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</row>
    <row r="612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</row>
    <row r="613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</row>
    <row r="614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</row>
    <row r="615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</row>
    <row r="616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</row>
    <row r="617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</row>
    <row r="618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</row>
    <row r="619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</row>
    <row r="620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</row>
    <row r="621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</row>
    <row r="622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</row>
    <row r="623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</row>
    <row r="624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</row>
    <row r="625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</row>
    <row r="626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</row>
    <row r="627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</row>
    <row r="628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</row>
    <row r="629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</row>
    <row r="630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</row>
    <row r="631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</row>
    <row r="632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</row>
    <row r="633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</row>
    <row r="634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</row>
    <row r="635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</row>
    <row r="636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</row>
    <row r="637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</row>
    <row r="638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</row>
    <row r="639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</row>
    <row r="640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</row>
    <row r="641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</row>
    <row r="642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</row>
    <row r="643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</row>
    <row r="644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</row>
    <row r="645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</row>
    <row r="646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</row>
    <row r="647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</row>
    <row r="648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</row>
    <row r="649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</row>
    <row r="650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</row>
    <row r="651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</row>
    <row r="652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</row>
    <row r="653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</row>
    <row r="654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</row>
    <row r="655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</row>
    <row r="656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</row>
    <row r="657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</row>
    <row r="658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</row>
    <row r="659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</row>
    <row r="660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</row>
    <row r="661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</row>
    <row r="662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</row>
    <row r="663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</row>
    <row r="664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</row>
    <row r="665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</row>
    <row r="666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</row>
    <row r="667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</row>
    <row r="668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</row>
    <row r="669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</row>
    <row r="670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</row>
    <row r="671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</row>
    <row r="672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</row>
    <row r="673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</row>
    <row r="674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</row>
    <row r="675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</row>
    <row r="676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</row>
    <row r="677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</row>
    <row r="678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</row>
    <row r="679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</row>
    <row r="680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</row>
    <row r="681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</row>
    <row r="682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</row>
    <row r="683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</row>
    <row r="684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</row>
    <row r="685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</row>
    <row r="686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</row>
    <row r="687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</row>
    <row r="688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</row>
    <row r="689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</row>
    <row r="690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</row>
    <row r="691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</row>
    <row r="692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</row>
    <row r="693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</row>
    <row r="694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</row>
    <row r="695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</row>
    <row r="696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</row>
    <row r="697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</row>
    <row r="698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</row>
    <row r="699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</row>
    <row r="700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</row>
    <row r="701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</row>
    <row r="702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</row>
    <row r="703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</row>
    <row r="704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</row>
    <row r="705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</row>
    <row r="706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</row>
    <row r="707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</row>
    <row r="708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</row>
    <row r="709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</row>
    <row r="710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</row>
    <row r="711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</row>
    <row r="712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</row>
    <row r="713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</row>
    <row r="714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</row>
    <row r="715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</row>
    <row r="716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</row>
    <row r="717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</row>
    <row r="718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</row>
    <row r="719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</row>
    <row r="720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</row>
    <row r="721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</row>
    <row r="722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</row>
    <row r="723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</row>
    <row r="724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</row>
    <row r="725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</row>
    <row r="726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</row>
    <row r="727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</row>
    <row r="728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</row>
    <row r="729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</row>
    <row r="730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</row>
    <row r="731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</row>
    <row r="732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</row>
    <row r="733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</row>
    <row r="734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</row>
    <row r="735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</row>
    <row r="736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</row>
    <row r="737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</row>
    <row r="738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</row>
    <row r="739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</row>
    <row r="740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</row>
    <row r="741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</row>
    <row r="742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</row>
    <row r="743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</row>
    <row r="744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</row>
    <row r="745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</row>
    <row r="746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</row>
    <row r="747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</row>
    <row r="748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</row>
    <row r="749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</row>
    <row r="750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</row>
    <row r="751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</row>
    <row r="752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</row>
    <row r="753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</row>
    <row r="754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</row>
    <row r="755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</row>
    <row r="756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</row>
    <row r="757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</row>
    <row r="758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</row>
    <row r="759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</row>
    <row r="760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</row>
    <row r="761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</row>
    <row r="762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</row>
    <row r="763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</row>
    <row r="764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</row>
    <row r="765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</row>
    <row r="766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</row>
    <row r="767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</row>
    <row r="768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</row>
    <row r="769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</row>
    <row r="770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</row>
    <row r="771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</row>
    <row r="772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</row>
    <row r="773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</row>
    <row r="774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</row>
    <row r="775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</row>
    <row r="776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</row>
    <row r="777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</row>
    <row r="778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</row>
    <row r="779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</row>
    <row r="780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</row>
    <row r="781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</row>
    <row r="782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</row>
    <row r="783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</row>
    <row r="784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</row>
    <row r="785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</row>
    <row r="786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</row>
    <row r="787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</row>
    <row r="788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</row>
    <row r="789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</row>
    <row r="790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</row>
    <row r="791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</row>
    <row r="792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</row>
    <row r="793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</row>
    <row r="794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</row>
    <row r="795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</row>
    <row r="796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</row>
    <row r="797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</row>
    <row r="798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</row>
    <row r="799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</row>
    <row r="800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</row>
    <row r="801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</row>
    <row r="802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</row>
    <row r="803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</row>
    <row r="804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</row>
    <row r="805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</row>
    <row r="806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</row>
    <row r="807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</row>
    <row r="808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</row>
    <row r="809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</row>
    <row r="810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</row>
    <row r="811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</row>
    <row r="812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</row>
    <row r="813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</row>
    <row r="814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</row>
    <row r="815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</row>
    <row r="816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</row>
    <row r="817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</row>
    <row r="818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</row>
    <row r="819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</row>
    <row r="820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</row>
    <row r="821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</row>
    <row r="822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</row>
    <row r="823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</row>
    <row r="824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</row>
    <row r="825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</row>
    <row r="826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</row>
    <row r="827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</row>
    <row r="828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</row>
    <row r="829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</row>
    <row r="830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</row>
    <row r="831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</row>
    <row r="832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</row>
    <row r="833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</row>
    <row r="834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</row>
    <row r="835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</row>
    <row r="836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</row>
    <row r="837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</row>
    <row r="838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</row>
    <row r="839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</row>
    <row r="840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</row>
    <row r="841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</row>
    <row r="842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</row>
    <row r="843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</row>
    <row r="844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</row>
    <row r="845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</row>
    <row r="846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</row>
    <row r="847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</row>
    <row r="848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</row>
    <row r="849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</row>
    <row r="850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</row>
    <row r="851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</row>
    <row r="852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</row>
    <row r="853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</row>
    <row r="854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</row>
    <row r="855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</row>
    <row r="856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</row>
    <row r="857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</row>
    <row r="858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</row>
    <row r="859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</row>
    <row r="860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</row>
    <row r="861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</row>
    <row r="862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</row>
    <row r="863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</row>
    <row r="864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</row>
    <row r="865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</row>
    <row r="866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</row>
    <row r="867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</row>
    <row r="868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</row>
    <row r="869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</row>
    <row r="870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</row>
    <row r="871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</row>
    <row r="872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</row>
    <row r="873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</row>
    <row r="874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</row>
    <row r="875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</row>
    <row r="876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</row>
    <row r="877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</row>
    <row r="878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</row>
    <row r="879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</row>
    <row r="880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</row>
    <row r="881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</row>
    <row r="882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</row>
    <row r="883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</row>
    <row r="884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</row>
    <row r="885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</row>
    <row r="886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</row>
    <row r="887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</row>
    <row r="888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</row>
    <row r="889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</row>
    <row r="890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</row>
    <row r="891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</row>
    <row r="892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</row>
    <row r="893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</row>
    <row r="894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</row>
    <row r="895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</row>
    <row r="896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</row>
    <row r="897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</row>
    <row r="898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</row>
    <row r="899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</row>
    <row r="900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</row>
    <row r="901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</row>
    <row r="902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</row>
    <row r="903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</row>
    <row r="904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</row>
    <row r="905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</row>
    <row r="906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</row>
    <row r="907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</row>
    <row r="908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</row>
    <row r="909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</row>
    <row r="910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</row>
    <row r="911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</row>
    <row r="912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</row>
    <row r="913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</row>
    <row r="914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</row>
    <row r="915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</row>
    <row r="916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</row>
    <row r="917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</row>
    <row r="918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</row>
    <row r="919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</row>
    <row r="920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</row>
    <row r="921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</row>
    <row r="922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</row>
    <row r="923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</row>
    <row r="924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</row>
    <row r="925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</row>
    <row r="926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</row>
    <row r="927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</row>
    <row r="928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</row>
    <row r="929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</row>
    <row r="930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</row>
    <row r="931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</row>
    <row r="932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</row>
    <row r="933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</row>
    <row r="934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</row>
    <row r="935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</row>
    <row r="936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</row>
    <row r="937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</row>
    <row r="938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</row>
    <row r="939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</row>
    <row r="940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</row>
    <row r="941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</row>
    <row r="942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</row>
    <row r="943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</row>
    <row r="944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</row>
    <row r="945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</row>
    <row r="946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</row>
    <row r="947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</row>
    <row r="948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</row>
    <row r="949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</row>
    <row r="950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</row>
    <row r="951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</row>
    <row r="952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</row>
    <row r="953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</row>
    <row r="954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</row>
    <row r="955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</row>
    <row r="956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</row>
    <row r="957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</row>
    <row r="958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</row>
    <row r="959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</row>
    <row r="960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</row>
    <row r="961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</row>
    <row r="962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</row>
    <row r="963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</row>
    <row r="964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</row>
    <row r="965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</row>
    <row r="966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</row>
    <row r="967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</row>
    <row r="968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</row>
    <row r="969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</row>
    <row r="970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</row>
    <row r="971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</row>
    <row r="972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</row>
    <row r="973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</row>
    <row r="974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</row>
    <row r="975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</row>
    <row r="976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</row>
    <row r="977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</row>
    <row r="978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</row>
    <row r="979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</row>
    <row r="980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</row>
    <row r="981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</row>
    <row r="982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</row>
    <row r="983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</row>
    <row r="984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</row>
    <row r="985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</row>
    <row r="986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</row>
    <row r="987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</row>
    <row r="988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</row>
    <row r="989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</row>
    <row r="990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</row>
    <row r="991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</row>
    <row r="992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</row>
    <row r="993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</row>
    <row r="994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</row>
    <row r="995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</row>
    <row r="996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</row>
    <row r="997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</row>
    <row r="998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</row>
    <row r="999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</row>
    <row r="1000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88"/>
  </cols>
  <sheetData>
    <row r="1">
      <c r="A1" s="31" t="s">
        <v>67</v>
      </c>
      <c r="B1" s="25" t="s">
        <v>48</v>
      </c>
      <c r="C1" s="25" t="s">
        <v>49</v>
      </c>
      <c r="D1" s="25" t="s">
        <v>50</v>
      </c>
      <c r="E1" s="25" t="s">
        <v>51</v>
      </c>
      <c r="F1" s="25" t="s">
        <v>52</v>
      </c>
      <c r="G1" s="25" t="s">
        <v>53</v>
      </c>
      <c r="H1" s="25" t="s">
        <v>54</v>
      </c>
      <c r="I1" s="25" t="s">
        <v>55</v>
      </c>
      <c r="J1" s="25" t="s">
        <v>56</v>
      </c>
      <c r="K1" s="25" t="s">
        <v>57</v>
      </c>
      <c r="L1" s="25" t="s">
        <v>58</v>
      </c>
      <c r="M1" s="25" t="s">
        <v>59</v>
      </c>
    </row>
    <row r="2">
      <c r="A2" s="13" t="s">
        <v>76</v>
      </c>
    </row>
    <row r="3">
      <c r="A3" s="14" t="s">
        <v>24</v>
      </c>
      <c r="B3" s="33">
        <f>'Sales Quantity'!B2*'Sales Quantity'!B5</f>
        <v>264000</v>
      </c>
      <c r="C3" s="33">
        <f>'Sales Quantity'!C2*'Sales Quantity'!C5</f>
        <v>264000</v>
      </c>
      <c r="D3" s="33">
        <f>'Sales Quantity'!D2*'Sales Quantity'!D5</f>
        <v>303600</v>
      </c>
      <c r="E3" s="33">
        <f>'Sales Quantity'!E2*'Sales Quantity'!E5</f>
        <v>349140</v>
      </c>
      <c r="F3" s="33">
        <f>'Sales Quantity'!F2*'Sales Quantity'!F5</f>
        <v>401511</v>
      </c>
      <c r="G3" s="33">
        <f>'Sales Quantity'!G2*'Sales Quantity'!G5</f>
        <v>461737.65</v>
      </c>
      <c r="H3" s="33">
        <f>'Sales Quantity'!H2*'Sales Quantity'!H5</f>
        <v>530998.2975</v>
      </c>
      <c r="I3" s="33">
        <f>'Sales Quantity'!I2*'Sales Quantity'!I5</f>
        <v>610648.0421</v>
      </c>
      <c r="J3" s="33">
        <f>'Sales Quantity'!J2*'Sales Quantity'!J5</f>
        <v>702245.2484</v>
      </c>
      <c r="K3" s="33">
        <f>'Sales Quantity'!K2*'Sales Quantity'!K5</f>
        <v>807582.0357</v>
      </c>
      <c r="L3" s="33">
        <f>'Sales Quantity'!L2*'Sales Quantity'!L5</f>
        <v>928719.3411</v>
      </c>
      <c r="M3" s="33">
        <f>'Sales Quantity'!M2*'Sales Quantity'!M5</f>
        <v>1068027.242</v>
      </c>
    </row>
    <row r="4">
      <c r="A4" s="13" t="s">
        <v>77</v>
      </c>
      <c r="B4" s="34">
        <f t="shared" ref="B4:M4" si="1">sum(B3)</f>
        <v>264000</v>
      </c>
      <c r="C4" s="34">
        <f t="shared" si="1"/>
        <v>264000</v>
      </c>
      <c r="D4" s="34">
        <f t="shared" si="1"/>
        <v>303600</v>
      </c>
      <c r="E4" s="34">
        <f t="shared" si="1"/>
        <v>349140</v>
      </c>
      <c r="F4" s="34">
        <f t="shared" si="1"/>
        <v>401511</v>
      </c>
      <c r="G4" s="34">
        <f t="shared" si="1"/>
        <v>461737.65</v>
      </c>
      <c r="H4" s="34">
        <f t="shared" si="1"/>
        <v>530998.2975</v>
      </c>
      <c r="I4" s="34">
        <f t="shared" si="1"/>
        <v>610648.0421</v>
      </c>
      <c r="J4" s="34">
        <f t="shared" si="1"/>
        <v>702245.2484</v>
      </c>
      <c r="K4" s="34">
        <f t="shared" si="1"/>
        <v>807582.0357</v>
      </c>
      <c r="L4" s="34">
        <f t="shared" si="1"/>
        <v>928719.3411</v>
      </c>
      <c r="M4" s="34">
        <f t="shared" si="1"/>
        <v>1068027.242</v>
      </c>
    </row>
    <row r="5">
      <c r="A5" s="2"/>
    </row>
    <row r="6">
      <c r="A6" s="35" t="s">
        <v>78</v>
      </c>
      <c r="B6" s="34">
        <f>Contribution!B11</f>
        <v>88110</v>
      </c>
      <c r="C6" s="34">
        <f>Contribution!C11</f>
        <v>88110</v>
      </c>
      <c r="D6" s="34">
        <f>Contribution!D11</f>
        <v>101326.5</v>
      </c>
      <c r="E6" s="34">
        <f>Contribution!E11</f>
        <v>116525.475</v>
      </c>
      <c r="F6" s="34">
        <f>Contribution!F11</f>
        <v>134004.2963</v>
      </c>
      <c r="G6" s="34">
        <f>Contribution!G11</f>
        <v>154104.9407</v>
      </c>
      <c r="H6" s="34">
        <f>Contribution!H11</f>
        <v>177220.6818</v>
      </c>
      <c r="I6" s="34">
        <f>Contribution!I11</f>
        <v>203803.7841</v>
      </c>
      <c r="J6" s="34">
        <f>Contribution!J11</f>
        <v>234374.3517</v>
      </c>
      <c r="K6" s="34">
        <f>Contribution!K11</f>
        <v>269530.5044</v>
      </c>
      <c r="L6" s="34">
        <f>Contribution!L11</f>
        <v>309960.0801</v>
      </c>
      <c r="M6" s="34">
        <f>Contribution!M11</f>
        <v>356454.0921</v>
      </c>
    </row>
    <row r="7">
      <c r="A7" s="2"/>
    </row>
    <row r="8">
      <c r="A8" s="13" t="s">
        <v>79</v>
      </c>
    </row>
    <row r="9">
      <c r="A9" s="11" t="s">
        <v>41</v>
      </c>
      <c r="B9" s="36">
        <f>Assumption!$B$23</f>
        <v>80000</v>
      </c>
      <c r="C9" s="36">
        <f>Assumption!$B$23</f>
        <v>80000</v>
      </c>
      <c r="D9" s="36">
        <f>Assumption!$B$23</f>
        <v>80000</v>
      </c>
      <c r="E9" s="36">
        <f>Assumption!$B$23</f>
        <v>80000</v>
      </c>
      <c r="F9" s="36">
        <f>Assumption!$B$23</f>
        <v>80000</v>
      </c>
      <c r="G9" s="36">
        <f>Assumption!$B$23</f>
        <v>80000</v>
      </c>
      <c r="H9" s="36">
        <f>Assumption!$B$23</f>
        <v>80000</v>
      </c>
      <c r="I9" s="36">
        <f>Assumption!$B$23</f>
        <v>80000</v>
      </c>
      <c r="J9" s="36">
        <f>Assumption!$B$23</f>
        <v>80000</v>
      </c>
      <c r="K9" s="36">
        <f>Assumption!$B$23</f>
        <v>80000</v>
      </c>
      <c r="L9" s="36">
        <f>Assumption!$B$23</f>
        <v>80000</v>
      </c>
      <c r="M9" s="36">
        <f>Assumption!$B$23</f>
        <v>80000</v>
      </c>
    </row>
    <row r="10">
      <c r="A10" s="16" t="s">
        <v>43</v>
      </c>
      <c r="B10" s="36">
        <f>Assumption!$B$24</f>
        <v>20000</v>
      </c>
      <c r="C10" s="36">
        <f>Assumption!$B$24</f>
        <v>20000</v>
      </c>
      <c r="D10" s="36">
        <f>Assumption!$B$24</f>
        <v>20000</v>
      </c>
      <c r="E10" s="36">
        <f>Assumption!$B$24</f>
        <v>20000</v>
      </c>
      <c r="F10" s="36">
        <f>Assumption!$B$24</f>
        <v>20000</v>
      </c>
      <c r="G10" s="36">
        <f>Assumption!$B$24</f>
        <v>20000</v>
      </c>
      <c r="H10" s="36">
        <f>Assumption!$B$24</f>
        <v>20000</v>
      </c>
      <c r="I10" s="36">
        <f>Assumption!$B$24</f>
        <v>20000</v>
      </c>
      <c r="J10" s="36">
        <f>Assumption!$B$24</f>
        <v>20000</v>
      </c>
      <c r="K10" s="36">
        <f>Assumption!$B$24</f>
        <v>20000</v>
      </c>
      <c r="L10" s="36">
        <f>Assumption!$B$24</f>
        <v>20000</v>
      </c>
      <c r="M10" s="36">
        <f>Assumption!$B$24</f>
        <v>20000</v>
      </c>
    </row>
    <row r="11">
      <c r="A11" s="11" t="s">
        <v>80</v>
      </c>
      <c r="B11" s="36">
        <f>Assumption!$B$27</f>
        <v>50000</v>
      </c>
      <c r="C11" s="36">
        <f>Assumption!$B$27</f>
        <v>50000</v>
      </c>
      <c r="D11" s="33">
        <f t="shared" ref="D11:M11" si="2">C11*1.05</f>
        <v>52500</v>
      </c>
      <c r="E11" s="33">
        <f t="shared" si="2"/>
        <v>55125</v>
      </c>
      <c r="F11" s="33">
        <f t="shared" si="2"/>
        <v>57881.25</v>
      </c>
      <c r="G11" s="33">
        <f t="shared" si="2"/>
        <v>60775.3125</v>
      </c>
      <c r="H11" s="33">
        <f t="shared" si="2"/>
        <v>63814.07813</v>
      </c>
      <c r="I11" s="33">
        <f t="shared" si="2"/>
        <v>67004.78203</v>
      </c>
      <c r="J11" s="33">
        <f t="shared" si="2"/>
        <v>70355.02113</v>
      </c>
      <c r="K11" s="33">
        <f t="shared" si="2"/>
        <v>73872.77219</v>
      </c>
      <c r="L11" s="33">
        <f t="shared" si="2"/>
        <v>77566.4108</v>
      </c>
      <c r="M11" s="33">
        <f t="shared" si="2"/>
        <v>81444.73134</v>
      </c>
    </row>
    <row r="12">
      <c r="A12" s="13" t="s">
        <v>81</v>
      </c>
      <c r="B12" s="34">
        <f t="shared" ref="B12:M12" si="3">sum(B9:B11)</f>
        <v>150000</v>
      </c>
      <c r="C12" s="34">
        <f t="shared" si="3"/>
        <v>150000</v>
      </c>
      <c r="D12" s="34">
        <f t="shared" si="3"/>
        <v>152500</v>
      </c>
      <c r="E12" s="34">
        <f t="shared" si="3"/>
        <v>155125</v>
      </c>
      <c r="F12" s="34">
        <f t="shared" si="3"/>
        <v>157881.25</v>
      </c>
      <c r="G12" s="34">
        <f t="shared" si="3"/>
        <v>160775.3125</v>
      </c>
      <c r="H12" s="34">
        <f t="shared" si="3"/>
        <v>163814.0781</v>
      </c>
      <c r="I12" s="34">
        <f t="shared" si="3"/>
        <v>167004.782</v>
      </c>
      <c r="J12" s="34">
        <f t="shared" si="3"/>
        <v>170355.0211</v>
      </c>
      <c r="K12" s="34">
        <f t="shared" si="3"/>
        <v>173872.7722</v>
      </c>
      <c r="L12" s="34">
        <f t="shared" si="3"/>
        <v>177566.4108</v>
      </c>
      <c r="M12" s="34">
        <f t="shared" si="3"/>
        <v>181444.7313</v>
      </c>
    </row>
    <row r="13">
      <c r="A13" s="2"/>
    </row>
    <row r="14">
      <c r="A14" s="13" t="s">
        <v>82</v>
      </c>
      <c r="B14" s="34">
        <f t="shared" ref="B14:M14" si="4">B6-B12</f>
        <v>-61890</v>
      </c>
      <c r="C14" s="34">
        <f t="shared" si="4"/>
        <v>-61890</v>
      </c>
      <c r="D14" s="34">
        <f t="shared" si="4"/>
        <v>-51173.5</v>
      </c>
      <c r="E14" s="34">
        <f t="shared" si="4"/>
        <v>-38599.525</v>
      </c>
      <c r="F14" s="34">
        <f t="shared" si="4"/>
        <v>-23876.95375</v>
      </c>
      <c r="G14" s="34">
        <f t="shared" si="4"/>
        <v>-6670.371813</v>
      </c>
      <c r="H14" s="34">
        <f t="shared" si="4"/>
        <v>13406.60367</v>
      </c>
      <c r="I14" s="34">
        <f t="shared" si="4"/>
        <v>36799.00203</v>
      </c>
      <c r="J14" s="34">
        <f t="shared" si="4"/>
        <v>64019.33054</v>
      </c>
      <c r="K14" s="34">
        <f t="shared" si="4"/>
        <v>95657.73223</v>
      </c>
      <c r="L14" s="34">
        <f t="shared" si="4"/>
        <v>132393.6693</v>
      </c>
      <c r="M14" s="34">
        <f t="shared" si="4"/>
        <v>175009.3608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>
      <c r="A1" s="37" t="s">
        <v>83</v>
      </c>
    </row>
  </sheetData>
  <mergeCells count="1">
    <mergeCell ref="A1:N1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5.25"/>
  </cols>
  <sheetData>
    <row r="1">
      <c r="A1" s="38" t="s">
        <v>84</v>
      </c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>
      <c r="A2" s="24">
        <v>1.0</v>
      </c>
      <c r="B2" s="24" t="s">
        <v>85</v>
      </c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>
      <c r="A3" s="24">
        <v>2.0</v>
      </c>
      <c r="B3" s="24" t="s">
        <v>86</v>
      </c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>
      <c r="A5" s="12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>
      <c r="A6" s="12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</row>
    <row r="48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</row>
    <row r="50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</row>
    <row r="52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</row>
    <row r="5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4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</row>
    <row r="56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</row>
    <row r="57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</row>
    <row r="58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</row>
    <row r="59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</row>
    <row r="60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</row>
    <row r="62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</row>
    <row r="63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</row>
    <row r="64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</row>
    <row r="65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</row>
    <row r="66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</row>
    <row r="67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</row>
    <row r="68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</row>
    <row r="69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</row>
    <row r="70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</row>
    <row r="71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</row>
    <row r="72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79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</row>
    <row r="80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</row>
    <row r="81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</row>
    <row r="82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</row>
    <row r="83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</row>
    <row r="84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</row>
    <row r="85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</row>
    <row r="86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</row>
    <row r="87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</row>
    <row r="88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</row>
    <row r="89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</row>
    <row r="90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</row>
    <row r="91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</row>
    <row r="92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</row>
    <row r="93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</row>
    <row r="94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</row>
    <row r="95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</row>
    <row r="96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</row>
    <row r="97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</row>
    <row r="98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</row>
    <row r="99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</row>
    <row r="100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</row>
    <row r="101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</row>
    <row r="102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</row>
    <row r="103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</row>
    <row r="104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</row>
    <row r="105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</row>
    <row r="106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</row>
    <row r="107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</row>
    <row r="108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</row>
    <row r="109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</row>
    <row r="110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</row>
    <row r="111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</row>
    <row r="112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</row>
    <row r="113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</row>
    <row r="114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</row>
    <row r="115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</row>
    <row r="116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</row>
    <row r="117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</row>
    <row r="118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</row>
    <row r="119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</row>
    <row r="120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</row>
    <row r="121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</row>
    <row r="122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</row>
    <row r="123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</row>
    <row r="124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</row>
    <row r="125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</row>
    <row r="126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</row>
    <row r="127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</row>
    <row r="128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</row>
    <row r="129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</row>
    <row r="130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</row>
    <row r="131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</row>
    <row r="132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</row>
    <row r="133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</row>
    <row r="134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</row>
    <row r="135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</row>
    <row r="136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</row>
    <row r="137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</row>
    <row r="138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</row>
    <row r="139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</row>
    <row r="140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</row>
    <row r="141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</row>
    <row r="142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</row>
    <row r="143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</row>
    <row r="144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</row>
    <row r="145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</row>
    <row r="146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</row>
    <row r="147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</row>
    <row r="148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</row>
    <row r="149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</row>
    <row r="150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</row>
    <row r="151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</row>
    <row r="152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</row>
    <row r="153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</row>
    <row r="154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</row>
    <row r="155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</row>
    <row r="156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</row>
    <row r="157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</row>
    <row r="158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</row>
    <row r="159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</row>
    <row r="160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</row>
    <row r="161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</row>
    <row r="162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</row>
    <row r="163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</row>
    <row r="164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</row>
    <row r="165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</row>
    <row r="166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</row>
    <row r="167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</row>
    <row r="168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</row>
    <row r="169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</row>
    <row r="170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</row>
    <row r="171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</row>
    <row r="172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</row>
    <row r="173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</row>
    <row r="174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</row>
    <row r="175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</row>
    <row r="176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</row>
    <row r="177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</row>
    <row r="178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</row>
    <row r="179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</row>
    <row r="180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</row>
    <row r="181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</row>
    <row r="182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</row>
    <row r="183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</row>
    <row r="184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</row>
    <row r="185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</row>
    <row r="186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</row>
    <row r="187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</row>
    <row r="188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</row>
    <row r="189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</row>
    <row r="190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</row>
    <row r="191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</row>
    <row r="192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</row>
    <row r="193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</row>
    <row r="194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</row>
    <row r="195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</row>
    <row r="196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</row>
    <row r="197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</row>
    <row r="198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</row>
    <row r="199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</row>
    <row r="200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</row>
    <row r="201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</row>
    <row r="202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</row>
    <row r="203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</row>
    <row r="204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</row>
    <row r="205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</row>
    <row r="206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</row>
    <row r="207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</row>
    <row r="208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</row>
    <row r="209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</row>
    <row r="210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</row>
    <row r="211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</row>
    <row r="212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</row>
    <row r="213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</row>
    <row r="214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</row>
    <row r="215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</row>
    <row r="216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</row>
    <row r="217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</row>
    <row r="218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</row>
    <row r="219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</row>
    <row r="220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</row>
    <row r="221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</row>
    <row r="222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</row>
    <row r="223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</row>
    <row r="224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</row>
    <row r="225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</row>
    <row r="226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</row>
    <row r="227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</row>
    <row r="228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</row>
    <row r="229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</row>
    <row r="230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</row>
    <row r="231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</row>
    <row r="232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</row>
    <row r="233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</row>
    <row r="234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</row>
    <row r="235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</row>
    <row r="236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</row>
    <row r="237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</row>
    <row r="238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</row>
    <row r="239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</row>
    <row r="240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</row>
    <row r="241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</row>
    <row r="242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</row>
    <row r="243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</row>
    <row r="244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</row>
    <row r="245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</row>
    <row r="246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</row>
    <row r="247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</row>
    <row r="248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</row>
    <row r="249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</row>
    <row r="250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</row>
    <row r="251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</row>
    <row r="252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</row>
    <row r="253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</row>
    <row r="254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</row>
    <row r="255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</row>
    <row r="256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</row>
    <row r="257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</row>
    <row r="258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</row>
    <row r="259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</row>
    <row r="260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</row>
    <row r="261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</row>
    <row r="262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</row>
    <row r="263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</row>
    <row r="264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</row>
    <row r="265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</row>
    <row r="266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</row>
    <row r="267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</row>
    <row r="268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</row>
    <row r="269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</row>
    <row r="270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</row>
    <row r="271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</row>
    <row r="272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</row>
    <row r="273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</row>
    <row r="274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</row>
    <row r="275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</row>
    <row r="276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</row>
    <row r="277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</row>
    <row r="278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</row>
    <row r="279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</row>
    <row r="280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</row>
    <row r="281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</row>
    <row r="282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</row>
    <row r="283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</row>
    <row r="284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</row>
    <row r="285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</row>
    <row r="286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</row>
    <row r="287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</row>
    <row r="288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</row>
    <row r="289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</row>
    <row r="290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</row>
    <row r="291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</row>
    <row r="292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</row>
    <row r="293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</row>
    <row r="294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</row>
    <row r="295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</row>
    <row r="296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</row>
    <row r="297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</row>
    <row r="298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</row>
    <row r="299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</row>
    <row r="300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</row>
    <row r="301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</row>
    <row r="302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</row>
    <row r="303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</row>
    <row r="304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</row>
    <row r="305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</row>
    <row r="306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</row>
    <row r="307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</row>
    <row r="308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</row>
    <row r="309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</row>
    <row r="310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</row>
    <row r="311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</row>
    <row r="312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</row>
    <row r="313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</row>
    <row r="314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</row>
    <row r="315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</row>
    <row r="316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</row>
    <row r="317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</row>
    <row r="318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</row>
    <row r="319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</row>
    <row r="320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</row>
    <row r="321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</row>
    <row r="322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</row>
    <row r="323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</row>
    <row r="324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</row>
    <row r="325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</row>
    <row r="326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</row>
    <row r="327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</row>
    <row r="328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</row>
    <row r="329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</row>
    <row r="330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</row>
    <row r="331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</row>
    <row r="332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</row>
    <row r="333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</row>
    <row r="334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</row>
    <row r="335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</row>
    <row r="336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</row>
    <row r="337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</row>
    <row r="338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</row>
    <row r="339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</row>
    <row r="340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</row>
    <row r="341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</row>
    <row r="342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</row>
    <row r="343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</row>
    <row r="344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</row>
    <row r="345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</row>
    <row r="346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</row>
    <row r="347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</row>
    <row r="348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</row>
    <row r="349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</row>
    <row r="350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</row>
    <row r="351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</row>
    <row r="352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</row>
    <row r="353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</row>
    <row r="354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</row>
    <row r="355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</row>
    <row r="356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</row>
    <row r="357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</row>
    <row r="358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</row>
    <row r="359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</row>
    <row r="360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</row>
    <row r="361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</row>
    <row r="362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</row>
    <row r="363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</row>
    <row r="364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</row>
    <row r="365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</row>
    <row r="366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</row>
    <row r="367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</row>
    <row r="368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</row>
    <row r="369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</row>
    <row r="370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</row>
    <row r="371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</row>
    <row r="372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</row>
    <row r="373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</row>
    <row r="374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</row>
    <row r="375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</row>
    <row r="376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</row>
    <row r="377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</row>
    <row r="378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</row>
    <row r="379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</row>
    <row r="380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</row>
    <row r="381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</row>
    <row r="382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</row>
    <row r="383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</row>
    <row r="384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</row>
    <row r="385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</row>
    <row r="386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</row>
    <row r="387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</row>
    <row r="388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</row>
    <row r="389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</row>
    <row r="390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</row>
    <row r="391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</row>
    <row r="392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</row>
    <row r="393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</row>
    <row r="394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</row>
    <row r="395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</row>
    <row r="396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</row>
    <row r="397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</row>
    <row r="398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</row>
    <row r="399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</row>
    <row r="400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</row>
    <row r="401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</row>
    <row r="402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</row>
    <row r="403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</row>
    <row r="404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</row>
    <row r="405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</row>
    <row r="406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</row>
    <row r="407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</row>
    <row r="408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</row>
    <row r="409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</row>
    <row r="410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</row>
    <row r="411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</row>
    <row r="412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</row>
    <row r="413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</row>
    <row r="414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</row>
    <row r="415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</row>
    <row r="416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</row>
    <row r="417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</row>
    <row r="418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</row>
    <row r="419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</row>
    <row r="420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</row>
    <row r="421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</row>
    <row r="422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</row>
    <row r="423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</row>
    <row r="424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</row>
    <row r="425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</row>
    <row r="426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</row>
    <row r="427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</row>
    <row r="428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</row>
    <row r="429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</row>
    <row r="430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</row>
    <row r="431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</row>
    <row r="432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</row>
    <row r="433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</row>
    <row r="434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</row>
    <row r="435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</row>
    <row r="436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</row>
    <row r="437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</row>
    <row r="438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</row>
    <row r="439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</row>
    <row r="440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</row>
    <row r="441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</row>
    <row r="442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</row>
    <row r="443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</row>
    <row r="444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</row>
    <row r="445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</row>
    <row r="446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</row>
    <row r="447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</row>
    <row r="448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</row>
    <row r="449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</row>
    <row r="450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</row>
    <row r="451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</row>
    <row r="452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</row>
    <row r="453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</row>
    <row r="454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</row>
    <row r="455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</row>
    <row r="456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</row>
    <row r="457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</row>
    <row r="458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</row>
    <row r="459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</row>
    <row r="460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</row>
    <row r="461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</row>
    <row r="462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</row>
    <row r="463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</row>
    <row r="464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</row>
    <row r="465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</row>
    <row r="466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</row>
    <row r="467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</row>
    <row r="468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</row>
    <row r="469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</row>
    <row r="470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</row>
    <row r="471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</row>
    <row r="472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</row>
    <row r="473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</row>
    <row r="474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</row>
    <row r="475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</row>
    <row r="476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</row>
    <row r="477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</row>
    <row r="478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</row>
    <row r="479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</row>
    <row r="480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</row>
    <row r="481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</row>
    <row r="482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</row>
    <row r="483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</row>
    <row r="484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</row>
    <row r="485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</row>
    <row r="486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</row>
    <row r="487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</row>
    <row r="488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</row>
    <row r="489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</row>
    <row r="490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</row>
    <row r="491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</row>
    <row r="492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</row>
    <row r="493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</row>
    <row r="494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</row>
    <row r="495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</row>
    <row r="496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</row>
    <row r="497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</row>
    <row r="498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</row>
    <row r="499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</row>
    <row r="500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</row>
    <row r="501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</row>
    <row r="502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</row>
    <row r="503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</row>
    <row r="504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</row>
    <row r="505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</row>
    <row r="506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</row>
    <row r="507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</row>
    <row r="508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</row>
    <row r="509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</row>
    <row r="510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</row>
    <row r="511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</row>
    <row r="512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</row>
    <row r="513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</row>
    <row r="514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</row>
    <row r="515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</row>
    <row r="516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</row>
    <row r="517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</row>
    <row r="518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</row>
    <row r="519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</row>
    <row r="520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</row>
    <row r="521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</row>
    <row r="522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</row>
    <row r="523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</row>
    <row r="524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</row>
    <row r="525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</row>
    <row r="526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</row>
    <row r="527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</row>
    <row r="528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</row>
    <row r="529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</row>
    <row r="530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</row>
    <row r="531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</row>
    <row r="532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</row>
    <row r="533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</row>
    <row r="534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</row>
    <row r="535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</row>
    <row r="536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</row>
    <row r="537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</row>
    <row r="538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</row>
    <row r="539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</row>
    <row r="540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</row>
    <row r="541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</row>
    <row r="542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</row>
    <row r="543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</row>
    <row r="544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</row>
    <row r="545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</row>
    <row r="546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</row>
    <row r="547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</row>
    <row r="548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</row>
    <row r="549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</row>
    <row r="550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</row>
    <row r="551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</row>
    <row r="552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</row>
    <row r="553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</row>
    <row r="554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</row>
    <row r="555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</row>
    <row r="556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</row>
    <row r="557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</row>
    <row r="558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</row>
    <row r="559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</row>
    <row r="560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</row>
    <row r="561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</row>
    <row r="562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</row>
    <row r="563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</row>
    <row r="564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</row>
    <row r="565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</row>
    <row r="566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</row>
    <row r="567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</row>
    <row r="568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</row>
    <row r="569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</row>
    <row r="570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</row>
    <row r="571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</row>
    <row r="572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</row>
    <row r="573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</row>
    <row r="574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</row>
    <row r="575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</row>
    <row r="576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</row>
    <row r="577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</row>
    <row r="578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</row>
    <row r="579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</row>
    <row r="580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</row>
    <row r="581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</row>
    <row r="582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</row>
    <row r="583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</row>
    <row r="584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</row>
    <row r="585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</row>
    <row r="586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</row>
    <row r="587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</row>
    <row r="588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</row>
    <row r="589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</row>
    <row r="590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</row>
    <row r="591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</row>
    <row r="592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</row>
    <row r="593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</row>
    <row r="594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</row>
    <row r="595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</row>
    <row r="596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</row>
    <row r="597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</row>
    <row r="598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</row>
    <row r="599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</row>
    <row r="600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</row>
    <row r="601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</row>
    <row r="602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</row>
    <row r="603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</row>
    <row r="604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</row>
    <row r="605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</row>
    <row r="606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</row>
    <row r="607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</row>
    <row r="608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</row>
    <row r="609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</row>
    <row r="610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</row>
    <row r="611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</row>
    <row r="612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</row>
    <row r="613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</row>
    <row r="614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</row>
    <row r="615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</row>
    <row r="616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</row>
    <row r="617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</row>
    <row r="618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</row>
    <row r="619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</row>
    <row r="620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</row>
    <row r="621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</row>
    <row r="622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</row>
    <row r="623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</row>
    <row r="624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</row>
    <row r="625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</row>
    <row r="626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</row>
    <row r="627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</row>
    <row r="628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</row>
    <row r="629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</row>
    <row r="630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</row>
    <row r="631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</row>
    <row r="632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</row>
    <row r="633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</row>
    <row r="634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</row>
    <row r="635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</row>
    <row r="636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</row>
    <row r="637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</row>
    <row r="638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</row>
    <row r="639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</row>
    <row r="640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</row>
    <row r="641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</row>
    <row r="642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</row>
    <row r="643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</row>
    <row r="644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</row>
    <row r="645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</row>
    <row r="646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</row>
    <row r="647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</row>
    <row r="648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</row>
    <row r="649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</row>
    <row r="650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</row>
    <row r="651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</row>
    <row r="652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</row>
    <row r="653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</row>
    <row r="654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</row>
    <row r="655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</row>
    <row r="656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</row>
    <row r="657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</row>
    <row r="658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</row>
    <row r="659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</row>
    <row r="660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</row>
    <row r="661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</row>
    <row r="662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</row>
    <row r="663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</row>
    <row r="664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</row>
    <row r="665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</row>
    <row r="666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</row>
    <row r="667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</row>
    <row r="668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</row>
    <row r="669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</row>
    <row r="670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</row>
    <row r="671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</row>
    <row r="672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</row>
    <row r="673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</row>
    <row r="674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</row>
    <row r="675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</row>
    <row r="676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</row>
    <row r="677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</row>
    <row r="678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</row>
    <row r="679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</row>
    <row r="680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</row>
    <row r="681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</row>
    <row r="682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</row>
    <row r="683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</row>
    <row r="684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</row>
    <row r="685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</row>
    <row r="686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</row>
    <row r="687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</row>
    <row r="688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</row>
    <row r="689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</row>
    <row r="690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</row>
    <row r="691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</row>
    <row r="692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</row>
    <row r="693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</row>
    <row r="694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</row>
    <row r="695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</row>
    <row r="696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</row>
    <row r="697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</row>
    <row r="698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</row>
    <row r="699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</row>
    <row r="700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</row>
    <row r="701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</row>
    <row r="702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</row>
    <row r="703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</row>
    <row r="704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</row>
    <row r="705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</row>
    <row r="706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</row>
    <row r="707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</row>
    <row r="708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</row>
    <row r="709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</row>
    <row r="710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</row>
    <row r="711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</row>
    <row r="712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</row>
    <row r="713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</row>
    <row r="714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</row>
    <row r="715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</row>
    <row r="716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</row>
    <row r="717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</row>
    <row r="718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</row>
    <row r="719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</row>
    <row r="720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</row>
    <row r="721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</row>
    <row r="722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</row>
    <row r="723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</row>
    <row r="724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</row>
    <row r="725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</row>
    <row r="726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</row>
    <row r="727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</row>
    <row r="728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</row>
    <row r="729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</row>
    <row r="730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</row>
    <row r="731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</row>
    <row r="732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</row>
    <row r="733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</row>
    <row r="734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</row>
    <row r="735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</row>
    <row r="736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</row>
    <row r="737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</row>
    <row r="738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</row>
    <row r="739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</row>
    <row r="740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</row>
    <row r="741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</row>
    <row r="742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</row>
    <row r="743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</row>
    <row r="744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</row>
    <row r="745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</row>
    <row r="746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</row>
    <row r="747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</row>
    <row r="748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</row>
    <row r="749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</row>
    <row r="750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</row>
    <row r="751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</row>
    <row r="752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</row>
    <row r="753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</row>
    <row r="754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</row>
    <row r="755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</row>
    <row r="756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</row>
    <row r="757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</row>
    <row r="758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</row>
    <row r="759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</row>
    <row r="760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</row>
    <row r="761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</row>
    <row r="762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</row>
    <row r="763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</row>
    <row r="764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</row>
    <row r="765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</row>
    <row r="766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</row>
    <row r="767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</row>
    <row r="768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</row>
    <row r="769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</row>
    <row r="770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</row>
    <row r="771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</row>
    <row r="772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</row>
    <row r="773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</row>
    <row r="774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</row>
    <row r="775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</row>
    <row r="776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</row>
    <row r="777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</row>
    <row r="778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</row>
    <row r="779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</row>
    <row r="780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</row>
    <row r="781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</row>
    <row r="782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</row>
    <row r="783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</row>
    <row r="784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</row>
    <row r="785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</row>
    <row r="786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</row>
    <row r="787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</row>
    <row r="788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</row>
    <row r="789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</row>
    <row r="790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</row>
    <row r="791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</row>
    <row r="792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</row>
    <row r="793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</row>
    <row r="794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</row>
    <row r="795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</row>
    <row r="796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</row>
    <row r="797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</row>
    <row r="798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</row>
    <row r="799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</row>
    <row r="800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</row>
    <row r="801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</row>
    <row r="802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</row>
    <row r="803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</row>
    <row r="804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</row>
    <row r="805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</row>
    <row r="806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</row>
    <row r="807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</row>
    <row r="808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</row>
    <row r="809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</row>
    <row r="810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</row>
    <row r="811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</row>
    <row r="812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</row>
    <row r="813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</row>
    <row r="814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</row>
    <row r="815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</row>
    <row r="816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</row>
    <row r="817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</row>
    <row r="818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</row>
    <row r="819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</row>
    <row r="820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</row>
    <row r="821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</row>
    <row r="822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</row>
    <row r="823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</row>
    <row r="824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</row>
    <row r="825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</row>
    <row r="826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</row>
    <row r="827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</row>
    <row r="828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</row>
    <row r="829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</row>
    <row r="830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</row>
    <row r="831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</row>
    <row r="832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</row>
    <row r="833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</row>
    <row r="834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</row>
    <row r="835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</row>
    <row r="836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</row>
    <row r="837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</row>
    <row r="838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</row>
    <row r="839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</row>
    <row r="840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</row>
    <row r="841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</row>
    <row r="842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</row>
    <row r="843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</row>
    <row r="844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</row>
    <row r="845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</row>
    <row r="846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</row>
    <row r="847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</row>
    <row r="848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</row>
    <row r="849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</row>
    <row r="850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</row>
    <row r="851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</row>
    <row r="852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</row>
    <row r="853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</row>
    <row r="854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</row>
    <row r="855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</row>
    <row r="856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</row>
    <row r="857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</row>
    <row r="858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</row>
    <row r="859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</row>
    <row r="860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</row>
    <row r="861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</row>
    <row r="862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</row>
    <row r="863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</row>
    <row r="864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</row>
    <row r="865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</row>
    <row r="866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</row>
    <row r="867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</row>
    <row r="868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</row>
    <row r="869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</row>
    <row r="870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</row>
    <row r="871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</row>
    <row r="872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</row>
    <row r="873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</row>
    <row r="874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</row>
    <row r="875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</row>
    <row r="876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</row>
    <row r="877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</row>
    <row r="878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</row>
    <row r="879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</row>
    <row r="880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</row>
    <row r="881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</row>
    <row r="882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</row>
    <row r="883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</row>
    <row r="884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</row>
    <row r="885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</row>
    <row r="886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</row>
    <row r="887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</row>
    <row r="888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</row>
    <row r="889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</row>
    <row r="890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</row>
    <row r="891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</row>
    <row r="892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</row>
    <row r="893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</row>
    <row r="894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</row>
    <row r="895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</row>
    <row r="896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</row>
    <row r="897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</row>
    <row r="898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</row>
    <row r="899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</row>
    <row r="900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</row>
    <row r="901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</row>
    <row r="902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</row>
    <row r="903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</row>
    <row r="904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</row>
    <row r="905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</row>
    <row r="906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</row>
    <row r="907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</row>
    <row r="908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</row>
    <row r="909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</row>
    <row r="910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</row>
    <row r="911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</row>
    <row r="912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</row>
    <row r="913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</row>
    <row r="914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</row>
    <row r="915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</row>
    <row r="916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</row>
    <row r="917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</row>
    <row r="918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</row>
    <row r="919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</row>
    <row r="920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</row>
    <row r="921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</row>
    <row r="922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</row>
    <row r="923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</row>
    <row r="924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</row>
    <row r="925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</row>
    <row r="926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</row>
    <row r="927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</row>
    <row r="928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</row>
    <row r="929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</row>
    <row r="930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</row>
    <row r="931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</row>
    <row r="932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</row>
    <row r="933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</row>
    <row r="934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</row>
    <row r="935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</row>
    <row r="936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</row>
    <row r="937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</row>
    <row r="938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</row>
    <row r="939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</row>
    <row r="940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</row>
    <row r="941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</row>
    <row r="942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</row>
    <row r="943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</row>
    <row r="944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</row>
    <row r="945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</row>
    <row r="946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</row>
    <row r="947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</row>
    <row r="948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</row>
    <row r="949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</row>
    <row r="950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</row>
    <row r="951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</row>
    <row r="952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</row>
    <row r="953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</row>
    <row r="954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</row>
    <row r="955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</row>
    <row r="956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</row>
    <row r="957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</row>
    <row r="958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</row>
    <row r="959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</row>
    <row r="960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</row>
    <row r="961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</row>
    <row r="962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</row>
    <row r="963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</row>
    <row r="964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</row>
    <row r="965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</row>
    <row r="966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</row>
    <row r="967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</row>
    <row r="968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</row>
    <row r="969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</row>
    <row r="970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</row>
    <row r="971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</row>
    <row r="972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</row>
    <row r="973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</row>
    <row r="974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</row>
    <row r="975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</row>
    <row r="976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</row>
    <row r="977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</row>
    <row r="978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</row>
    <row r="979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</row>
    <row r="980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</row>
    <row r="981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</row>
    <row r="982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</row>
    <row r="983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</row>
    <row r="984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</row>
    <row r="985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</row>
    <row r="986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</row>
    <row r="987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</row>
    <row r="988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</row>
    <row r="989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</row>
    <row r="990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</row>
    <row r="991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</row>
    <row r="992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</row>
    <row r="993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</row>
    <row r="994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</row>
    <row r="995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</row>
    <row r="996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</row>
    <row r="997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</row>
    <row r="998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</row>
    <row r="999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</row>
    <row r="1000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</row>
  </sheetData>
  <mergeCells count="3">
    <mergeCell ref="A1:M1"/>
    <mergeCell ref="B2:M2"/>
    <mergeCell ref="B3:M3"/>
  </mergeCells>
  <drawing r:id="rId1"/>
</worksheet>
</file>