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360" yWindow="525" windowWidth="19815" windowHeight="7365"/>
  </bookViews>
  <sheets>
    <sheet name="TA" sheetId="5" r:id="rId1"/>
  </sheets>
  <definedNames>
    <definedName name="_xlnm._FilterDatabase" localSheetId="0" hidden="1">TA!$A$9:$D$9</definedName>
  </definedNames>
  <calcPr calcId="124519"/>
</workbook>
</file>

<file path=xl/calcChain.xml><?xml version="1.0" encoding="utf-8"?>
<calcChain xmlns="http://schemas.openxmlformats.org/spreadsheetml/2006/main">
  <c r="O11" i="5"/>
  <c r="O24" s="1"/>
  <c r="O25" s="1"/>
  <c r="O12"/>
  <c r="O13"/>
  <c r="O14"/>
  <c r="O15"/>
  <c r="O16"/>
  <c r="O17"/>
  <c r="O18"/>
  <c r="O19"/>
  <c r="O20"/>
  <c r="O21"/>
  <c r="O22"/>
  <c r="O23"/>
  <c r="O10"/>
  <c r="N11"/>
  <c r="N12"/>
  <c r="N13"/>
  <c r="N14"/>
  <c r="N15"/>
  <c r="N16"/>
  <c r="N17"/>
  <c r="N18"/>
  <c r="N19"/>
  <c r="N20"/>
  <c r="N21"/>
  <c r="N22"/>
  <c r="N23"/>
  <c r="N24"/>
  <c r="N25" s="1"/>
  <c r="N10"/>
  <c r="M11"/>
  <c r="M12"/>
  <c r="M13"/>
  <c r="M14"/>
  <c r="M15"/>
  <c r="M16"/>
  <c r="M17"/>
  <c r="M18"/>
  <c r="M19"/>
  <c r="M20"/>
  <c r="M21"/>
  <c r="M22"/>
  <c r="M23"/>
  <c r="M10"/>
  <c r="L11"/>
  <c r="L12"/>
  <c r="L13"/>
  <c r="L14"/>
  <c r="L15"/>
  <c r="L16"/>
  <c r="L17"/>
  <c r="L18"/>
  <c r="L19"/>
  <c r="L20"/>
  <c r="L21"/>
  <c r="L22"/>
  <c r="L23"/>
  <c r="L10"/>
  <c r="K11"/>
  <c r="K12"/>
  <c r="K13"/>
  <c r="K14"/>
  <c r="K15"/>
  <c r="K16"/>
  <c r="K17"/>
  <c r="K18"/>
  <c r="K19"/>
  <c r="K20"/>
  <c r="K21"/>
  <c r="K22"/>
  <c r="K23"/>
  <c r="K10"/>
  <c r="J23"/>
  <c r="J22"/>
  <c r="J21"/>
  <c r="J20"/>
  <c r="J19"/>
  <c r="J18"/>
  <c r="J17"/>
  <c r="J16"/>
  <c r="J15"/>
  <c r="J14"/>
  <c r="J13"/>
  <c r="J12"/>
  <c r="J11"/>
  <c r="J10"/>
  <c r="M24" l="1"/>
  <c r="M25" s="1"/>
  <c r="K24"/>
  <c r="K25" s="1"/>
  <c r="L24"/>
  <c r="L25" s="1"/>
</calcChain>
</file>

<file path=xl/sharedStrings.xml><?xml version="1.0" encoding="utf-8"?>
<sst xmlns="http://schemas.openxmlformats.org/spreadsheetml/2006/main" count="61" uniqueCount="55">
  <si>
    <t>Slno.</t>
  </si>
  <si>
    <t>Enrollment No.</t>
  </si>
  <si>
    <t>Student Name</t>
  </si>
  <si>
    <t>MTEG220003</t>
  </si>
  <si>
    <t>SARTHAK  CHAUHAN</t>
  </si>
  <si>
    <t>MTEG220008</t>
  </si>
  <si>
    <t>MAHAK  GUPTA</t>
  </si>
  <si>
    <t>MTEG220011</t>
  </si>
  <si>
    <t>AKANSHA  SARAN</t>
  </si>
  <si>
    <t>MTEG220017</t>
  </si>
  <si>
    <t>SUSHRUT  KHAJURIA</t>
  </si>
  <si>
    <t>MTEG220019</t>
  </si>
  <si>
    <t>RATANJEET PRATAP NARAYAN SINGH</t>
  </si>
  <si>
    <t>MTEG220023</t>
  </si>
  <si>
    <t>SIDDHARTH  GUPTA</t>
  </si>
  <si>
    <t>MTEG220026</t>
  </si>
  <si>
    <t>SURYA DEV SINGH</t>
  </si>
  <si>
    <t>MTEG220033</t>
  </si>
  <si>
    <t>JAYA  GARG</t>
  </si>
  <si>
    <t>MTEG220034</t>
  </si>
  <si>
    <t>PRANKUR  RANA</t>
  </si>
  <si>
    <t>MTEG220054</t>
  </si>
  <si>
    <t>MUSKAN</t>
  </si>
  <si>
    <t>MTEG220057</t>
  </si>
  <si>
    <t>JHARNA  AGRAWAL</t>
  </si>
  <si>
    <t>MTG220004</t>
  </si>
  <si>
    <t>PRATIBHA  SINGH</t>
  </si>
  <si>
    <t>Total(20)</t>
  </si>
  <si>
    <t>CO1</t>
  </si>
  <si>
    <t>CO2</t>
  </si>
  <si>
    <t xml:space="preserve">No. of Students Scored &gt; = 50 % </t>
  </si>
  <si>
    <t xml:space="preserve">% of Students Scored &gt; = 50 % </t>
  </si>
  <si>
    <t xml:space="preserve">CO Attainment Level </t>
  </si>
  <si>
    <t xml:space="preserve">Total Students </t>
  </si>
  <si>
    <t>CO3</t>
  </si>
  <si>
    <t>CO4</t>
  </si>
  <si>
    <t>MTEG220056</t>
  </si>
  <si>
    <t>SHUBHAM KUMAR</t>
  </si>
  <si>
    <t>MTEG220060</t>
  </si>
  <si>
    <t>SATYENDRA MOGIA</t>
  </si>
  <si>
    <t>CO5</t>
  </si>
  <si>
    <t>Assisnment 1
(3)</t>
  </si>
  <si>
    <t>Assisnment 2
(3)</t>
  </si>
  <si>
    <t>Assisnment 3
(3)</t>
  </si>
  <si>
    <t>Assisnment 4
(3)</t>
  </si>
  <si>
    <t>Assisnment 5
(3)</t>
  </si>
  <si>
    <t>PBL
(5)</t>
  </si>
  <si>
    <t>No. of Students Appeared in TA</t>
  </si>
  <si>
    <t>JAYPEE INSTITUTE OF INFORMATION TECHNOLOGY</t>
  </si>
  <si>
    <t>Academic Year : 2022-23 (ODD Semester)</t>
  </si>
  <si>
    <t>Course Coordinator: Ankit Vidyarthi</t>
  </si>
  <si>
    <t>Semester/Branch: M.Tech-I (CSE&amp;AIML)</t>
  </si>
  <si>
    <t xml:space="preserve">NBA Code: </t>
  </si>
  <si>
    <t>Course Name and Code: Advances in Artificial Intelligence (21M17CS112)</t>
  </si>
  <si>
    <t>TA Examination</t>
  </si>
</sst>
</file>

<file path=xl/styles.xml><?xml version="1.0" encoding="utf-8"?>
<styleSheet xmlns="http://schemas.openxmlformats.org/spreadsheetml/2006/main">
  <numFmts count="1">
    <numFmt numFmtId="164" formatCode="0.0"/>
  </numFmts>
  <fonts count="10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b/>
      <sz val="11"/>
      <color rgb="FF000000"/>
      <name val="Times New Roman"/>
      <family val="1"/>
    </font>
    <font>
      <sz val="12"/>
      <name val="Times New Roman"/>
      <family val="1"/>
    </font>
    <font>
      <sz val="10"/>
      <name val="Arial"/>
      <family val="2"/>
    </font>
    <font>
      <b/>
      <sz val="14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 applyNumberFormat="1"/>
    <xf numFmtId="0" fontId="1" fillId="0" borderId="0" xfId="0" applyNumberFormat="1" applyFont="1" applyAlignment="1">
      <alignment horizontal="center"/>
    </xf>
    <xf numFmtId="0" fontId="0" fillId="0" borderId="1" xfId="0" applyNumberFormat="1" applyBorder="1"/>
    <xf numFmtId="0" fontId="1" fillId="0" borderId="1" xfId="0" applyNumberFormat="1" applyFont="1" applyBorder="1" applyAlignment="1">
      <alignment horizontal="center"/>
    </xf>
    <xf numFmtId="0" fontId="1" fillId="0" borderId="1" xfId="0" applyNumberFormat="1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right" vertical="center"/>
    </xf>
    <xf numFmtId="0" fontId="4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164" fontId="5" fillId="0" borderId="0" xfId="0" applyNumberFormat="1" applyFont="1" applyBorder="1" applyAlignment="1">
      <alignment horizontal="center"/>
    </xf>
    <xf numFmtId="1" fontId="0" fillId="0" borderId="1" xfId="0" applyNumberFormat="1" applyBorder="1"/>
    <xf numFmtId="0" fontId="0" fillId="0" borderId="2" xfId="0" applyNumberFormat="1" applyBorder="1"/>
    <xf numFmtId="0" fontId="0" fillId="0" borderId="1" xfId="0" applyNumberFormat="1" applyFill="1" applyBorder="1"/>
    <xf numFmtId="0" fontId="6" fillId="0" borderId="1" xfId="0" applyFont="1" applyBorder="1" applyAlignment="1">
      <alignment horizontal="center" vertical="center"/>
    </xf>
    <xf numFmtId="0" fontId="0" fillId="0" borderId="1" xfId="0" applyNumberFormat="1" applyFont="1" applyBorder="1" applyAlignment="1">
      <alignment horizontal="center"/>
    </xf>
    <xf numFmtId="0" fontId="6" fillId="0" borderId="1" xfId="0" applyNumberFormat="1" applyFont="1" applyFill="1" applyBorder="1" applyAlignment="1">
      <alignment horizontal="center" vertical="center"/>
    </xf>
    <xf numFmtId="0" fontId="1" fillId="0" borderId="3" xfId="0" applyNumberFormat="1" applyFont="1" applyBorder="1" applyAlignment="1">
      <alignment horizontal="center"/>
    </xf>
    <xf numFmtId="0" fontId="1" fillId="0" borderId="1" xfId="0" applyNumberFormat="1" applyFont="1" applyBorder="1" applyAlignment="1">
      <alignment horizontal="center" wrapText="1"/>
    </xf>
    <xf numFmtId="0" fontId="1" fillId="0" borderId="0" xfId="0" applyNumberFormat="1" applyFont="1" applyBorder="1" applyAlignment="1">
      <alignment horizontal="center"/>
    </xf>
    <xf numFmtId="0" fontId="1" fillId="0" borderId="3" xfId="0" applyNumberFormat="1" applyFont="1" applyBorder="1" applyAlignment="1">
      <alignment horizontal="center" wrapText="1"/>
    </xf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7" fillId="0" borderId="0" xfId="0" applyFont="1" applyAlignment="1"/>
    <xf numFmtId="0" fontId="9" fillId="0" borderId="0" xfId="0" applyFont="1" applyAlignment="1"/>
    <xf numFmtId="0" fontId="9" fillId="0" borderId="0" xfId="0" applyFont="1" applyAlignment="1">
      <alignment horizontal="center"/>
    </xf>
    <xf numFmtId="0" fontId="8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O28"/>
  <sheetViews>
    <sheetView tabSelected="1" view="pageBreakPreview" zoomScale="60" workbookViewId="0">
      <selection activeCell="E3" sqref="E3"/>
    </sheetView>
  </sheetViews>
  <sheetFormatPr defaultRowHeight="15.75"/>
  <cols>
    <col min="2" max="2" width="13" bestFit="1" customWidth="1"/>
    <col min="3" max="3" width="31.75" bestFit="1" customWidth="1"/>
    <col min="4" max="5" width="11" customWidth="1"/>
    <col min="6" max="6" width="10.75" customWidth="1"/>
    <col min="7" max="7" width="11.375" customWidth="1"/>
    <col min="8" max="9" width="10.625" customWidth="1"/>
  </cols>
  <sheetData>
    <row r="1" spans="1:15" ht="18">
      <c r="A1" s="25" t="s">
        <v>48</v>
      </c>
      <c r="B1" s="25"/>
      <c r="C1" s="25"/>
      <c r="D1" s="25"/>
      <c r="E1" s="25"/>
      <c r="F1" s="25"/>
      <c r="G1" s="25"/>
      <c r="H1" s="25"/>
      <c r="I1" s="25"/>
      <c r="J1" s="25"/>
      <c r="K1" s="25"/>
    </row>
    <row r="2" spans="1:15">
      <c r="A2" s="21"/>
      <c r="B2" s="21"/>
      <c r="C2" s="21"/>
      <c r="D2" s="22"/>
      <c r="E2" s="22"/>
      <c r="F2" s="22"/>
      <c r="G2" s="20"/>
      <c r="H2" s="20"/>
      <c r="I2" s="22"/>
      <c r="J2" s="22"/>
      <c r="K2" s="22"/>
    </row>
    <row r="3" spans="1:15">
      <c r="A3" s="24" t="s">
        <v>49</v>
      </c>
      <c r="B3" s="24"/>
      <c r="C3" s="24"/>
      <c r="D3" s="22"/>
      <c r="E3" s="23" t="s">
        <v>54</v>
      </c>
      <c r="F3" s="22"/>
      <c r="G3" s="20"/>
      <c r="H3" s="20"/>
      <c r="I3" s="22"/>
      <c r="J3" s="22"/>
      <c r="K3" s="22"/>
    </row>
    <row r="4" spans="1:15">
      <c r="A4" s="24" t="s">
        <v>51</v>
      </c>
      <c r="B4" s="24"/>
      <c r="C4" s="24"/>
      <c r="D4" s="22"/>
      <c r="E4" s="23"/>
      <c r="F4" s="22"/>
      <c r="G4" s="20"/>
      <c r="H4" s="20"/>
      <c r="I4" s="22"/>
      <c r="J4" s="22"/>
      <c r="K4" s="22"/>
    </row>
    <row r="5" spans="1:15">
      <c r="A5" s="24" t="s">
        <v>52</v>
      </c>
      <c r="B5" s="24"/>
      <c r="C5" s="24"/>
      <c r="D5" s="22"/>
      <c r="E5" s="22"/>
      <c r="F5" s="22"/>
      <c r="G5" s="20"/>
      <c r="H5" s="20"/>
      <c r="I5" s="22"/>
      <c r="J5" s="22"/>
      <c r="K5" s="22"/>
    </row>
    <row r="6" spans="1:15">
      <c r="A6" s="24" t="s">
        <v>53</v>
      </c>
      <c r="B6" s="24"/>
      <c r="C6" s="24"/>
      <c r="D6" s="24"/>
      <c r="E6" s="22"/>
      <c r="F6" s="22"/>
      <c r="G6" s="20"/>
      <c r="H6" s="20"/>
      <c r="I6" s="22"/>
      <c r="J6" s="22"/>
      <c r="K6" s="22"/>
    </row>
    <row r="7" spans="1:15">
      <c r="A7" s="24" t="s">
        <v>50</v>
      </c>
      <c r="B7" s="24"/>
      <c r="C7" s="24"/>
      <c r="D7" s="22"/>
      <c r="E7" s="22"/>
      <c r="F7" s="22"/>
      <c r="G7" s="20"/>
      <c r="H7" s="20"/>
      <c r="I7" s="22"/>
      <c r="J7" s="22"/>
      <c r="K7" s="22"/>
    </row>
    <row r="8" spans="1:15">
      <c r="D8" s="3" t="s">
        <v>28</v>
      </c>
      <c r="E8" s="3" t="s">
        <v>29</v>
      </c>
      <c r="F8" s="3" t="s">
        <v>34</v>
      </c>
      <c r="G8" s="3" t="s">
        <v>35</v>
      </c>
      <c r="H8" s="3" t="s">
        <v>40</v>
      </c>
      <c r="I8" s="18" t="s">
        <v>40</v>
      </c>
    </row>
    <row r="9" spans="1:15" ht="47.25">
      <c r="A9" s="1" t="s">
        <v>0</v>
      </c>
      <c r="B9" s="1" t="s">
        <v>1</v>
      </c>
      <c r="C9" s="1" t="s">
        <v>2</v>
      </c>
      <c r="D9" s="17" t="s">
        <v>41</v>
      </c>
      <c r="E9" s="17" t="s">
        <v>42</v>
      </c>
      <c r="F9" s="17" t="s">
        <v>43</v>
      </c>
      <c r="G9" s="17" t="s">
        <v>44</v>
      </c>
      <c r="H9" s="17" t="s">
        <v>45</v>
      </c>
      <c r="I9" s="19" t="s">
        <v>46</v>
      </c>
      <c r="J9" s="16" t="s">
        <v>27</v>
      </c>
      <c r="K9" s="3" t="s">
        <v>28</v>
      </c>
      <c r="L9" s="3" t="s">
        <v>29</v>
      </c>
      <c r="M9" s="4" t="s">
        <v>34</v>
      </c>
      <c r="N9" s="4" t="s">
        <v>35</v>
      </c>
      <c r="O9" s="4" t="s">
        <v>40</v>
      </c>
    </row>
    <row r="10" spans="1:15">
      <c r="A10" s="2">
        <v>1</v>
      </c>
      <c r="B10" s="2" t="s">
        <v>3</v>
      </c>
      <c r="C10" s="2" t="s">
        <v>4</v>
      </c>
      <c r="D10" s="2">
        <v>2</v>
      </c>
      <c r="E10" s="2">
        <v>3</v>
      </c>
      <c r="F10" s="2">
        <v>2</v>
      </c>
      <c r="G10" s="2">
        <v>3</v>
      </c>
      <c r="H10" s="2">
        <v>3</v>
      </c>
      <c r="I10" s="2">
        <v>3</v>
      </c>
      <c r="J10" s="2">
        <f t="shared" ref="J10:J23" si="0">SUM(D10:I10)</f>
        <v>16</v>
      </c>
      <c r="K10" s="10">
        <f>D10/3*100</f>
        <v>66.666666666666657</v>
      </c>
      <c r="L10" s="2">
        <f>E10/3*100</f>
        <v>100</v>
      </c>
      <c r="M10" s="10">
        <f>F10/3*100</f>
        <v>66.666666666666657</v>
      </c>
      <c r="N10" s="10">
        <f>G10/3*100</f>
        <v>100</v>
      </c>
      <c r="O10" s="10">
        <f t="shared" ref="O10:O23" si="1">(H10+I10)/8*100</f>
        <v>75</v>
      </c>
    </row>
    <row r="11" spans="1:15">
      <c r="A11" s="2">
        <v>2</v>
      </c>
      <c r="B11" s="2" t="s">
        <v>25</v>
      </c>
      <c r="C11" s="2" t="s">
        <v>26</v>
      </c>
      <c r="D11" s="2">
        <v>2.5</v>
      </c>
      <c r="E11" s="2">
        <v>2.5</v>
      </c>
      <c r="F11" s="2">
        <v>3</v>
      </c>
      <c r="G11" s="2">
        <v>3</v>
      </c>
      <c r="H11" s="2">
        <v>3</v>
      </c>
      <c r="I11" s="2">
        <v>3</v>
      </c>
      <c r="J11" s="2">
        <f t="shared" si="0"/>
        <v>17</v>
      </c>
      <c r="K11" s="10">
        <f t="shared" ref="K11:K23" si="2">D11/3*100</f>
        <v>83.333333333333343</v>
      </c>
      <c r="L11" s="10">
        <f t="shared" ref="L11:L23" si="3">E11/3*100</f>
        <v>83.333333333333343</v>
      </c>
      <c r="M11" s="10">
        <f t="shared" ref="M11:M23" si="4">F11/3*100</f>
        <v>100</v>
      </c>
      <c r="N11" s="10">
        <f t="shared" ref="N11:N23" si="5">G11/3*100</f>
        <v>100</v>
      </c>
      <c r="O11" s="10">
        <f t="shared" si="1"/>
        <v>75</v>
      </c>
    </row>
    <row r="12" spans="1:15">
      <c r="A12" s="2">
        <v>3</v>
      </c>
      <c r="B12" s="2" t="s">
        <v>5</v>
      </c>
      <c r="C12" s="2" t="s">
        <v>6</v>
      </c>
      <c r="D12" s="2">
        <v>2</v>
      </c>
      <c r="E12" s="2">
        <v>3</v>
      </c>
      <c r="F12" s="2">
        <v>2</v>
      </c>
      <c r="G12" s="2">
        <v>3</v>
      </c>
      <c r="H12" s="2">
        <v>3</v>
      </c>
      <c r="I12" s="2">
        <v>3</v>
      </c>
      <c r="J12" s="2">
        <f t="shared" si="0"/>
        <v>16</v>
      </c>
      <c r="K12" s="10">
        <f t="shared" si="2"/>
        <v>66.666666666666657</v>
      </c>
      <c r="L12" s="2">
        <f t="shared" si="3"/>
        <v>100</v>
      </c>
      <c r="M12" s="10">
        <f t="shared" si="4"/>
        <v>66.666666666666657</v>
      </c>
      <c r="N12" s="10">
        <f t="shared" si="5"/>
        <v>100</v>
      </c>
      <c r="O12" s="10">
        <f t="shared" si="1"/>
        <v>75</v>
      </c>
    </row>
    <row r="13" spans="1:15">
      <c r="A13" s="2">
        <v>4</v>
      </c>
      <c r="B13" s="2" t="s">
        <v>7</v>
      </c>
      <c r="C13" s="2" t="s">
        <v>8</v>
      </c>
      <c r="D13" s="2">
        <v>3</v>
      </c>
      <c r="E13" s="2">
        <v>3</v>
      </c>
      <c r="F13" s="2">
        <v>2.5</v>
      </c>
      <c r="G13" s="2">
        <v>2.5</v>
      </c>
      <c r="H13" s="2">
        <v>3</v>
      </c>
      <c r="I13" s="2">
        <v>4</v>
      </c>
      <c r="J13" s="2">
        <f t="shared" si="0"/>
        <v>18</v>
      </c>
      <c r="K13" s="10">
        <f t="shared" si="2"/>
        <v>100</v>
      </c>
      <c r="L13" s="2">
        <f t="shared" si="3"/>
        <v>100</v>
      </c>
      <c r="M13" s="10">
        <f t="shared" si="4"/>
        <v>83.333333333333343</v>
      </c>
      <c r="N13" s="10">
        <f t="shared" si="5"/>
        <v>83.333333333333343</v>
      </c>
      <c r="O13" s="10">
        <f t="shared" si="1"/>
        <v>87.5</v>
      </c>
    </row>
    <row r="14" spans="1:15">
      <c r="A14" s="2">
        <v>5</v>
      </c>
      <c r="B14" s="2" t="s">
        <v>9</v>
      </c>
      <c r="C14" s="2" t="s">
        <v>10</v>
      </c>
      <c r="D14" s="2">
        <v>2</v>
      </c>
      <c r="E14" s="2">
        <v>3</v>
      </c>
      <c r="F14" s="2">
        <v>3</v>
      </c>
      <c r="G14" s="2">
        <v>2</v>
      </c>
      <c r="H14" s="2">
        <v>2</v>
      </c>
      <c r="I14" s="2">
        <v>3</v>
      </c>
      <c r="J14" s="2">
        <f t="shared" si="0"/>
        <v>15</v>
      </c>
      <c r="K14" s="10">
        <f t="shared" si="2"/>
        <v>66.666666666666657</v>
      </c>
      <c r="L14" s="2">
        <f t="shared" si="3"/>
        <v>100</v>
      </c>
      <c r="M14" s="10">
        <f t="shared" si="4"/>
        <v>100</v>
      </c>
      <c r="N14" s="10">
        <f t="shared" si="5"/>
        <v>66.666666666666657</v>
      </c>
      <c r="O14" s="10">
        <f t="shared" si="1"/>
        <v>62.5</v>
      </c>
    </row>
    <row r="15" spans="1:15">
      <c r="A15" s="2">
        <v>6</v>
      </c>
      <c r="B15" s="2" t="s">
        <v>11</v>
      </c>
      <c r="C15" s="2" t="s">
        <v>12</v>
      </c>
      <c r="D15" s="2">
        <v>2.5</v>
      </c>
      <c r="E15" s="2">
        <v>2.5</v>
      </c>
      <c r="F15" s="2">
        <v>3</v>
      </c>
      <c r="G15" s="2">
        <v>3</v>
      </c>
      <c r="H15" s="2">
        <v>2</v>
      </c>
      <c r="I15" s="2">
        <v>4</v>
      </c>
      <c r="J15" s="2">
        <f t="shared" si="0"/>
        <v>17</v>
      </c>
      <c r="K15" s="10">
        <f t="shared" si="2"/>
        <v>83.333333333333343</v>
      </c>
      <c r="L15" s="10">
        <f t="shared" si="3"/>
        <v>83.333333333333343</v>
      </c>
      <c r="M15" s="10">
        <f t="shared" si="4"/>
        <v>100</v>
      </c>
      <c r="N15" s="10">
        <f t="shared" si="5"/>
        <v>100</v>
      </c>
      <c r="O15" s="10">
        <f t="shared" si="1"/>
        <v>75</v>
      </c>
    </row>
    <row r="16" spans="1:15">
      <c r="A16" s="2">
        <v>7</v>
      </c>
      <c r="B16" s="2" t="s">
        <v>13</v>
      </c>
      <c r="C16" s="2" t="s">
        <v>14</v>
      </c>
      <c r="D16" s="2">
        <v>2</v>
      </c>
      <c r="E16" s="2">
        <v>3</v>
      </c>
      <c r="F16" s="2">
        <v>2</v>
      </c>
      <c r="G16" s="2">
        <v>3</v>
      </c>
      <c r="H16" s="2">
        <v>2</v>
      </c>
      <c r="I16" s="2">
        <v>3</v>
      </c>
      <c r="J16" s="2">
        <f t="shared" si="0"/>
        <v>15</v>
      </c>
      <c r="K16" s="10">
        <f t="shared" si="2"/>
        <v>66.666666666666657</v>
      </c>
      <c r="L16" s="2">
        <f t="shared" si="3"/>
        <v>100</v>
      </c>
      <c r="M16" s="10">
        <f t="shared" si="4"/>
        <v>66.666666666666657</v>
      </c>
      <c r="N16" s="10">
        <f t="shared" si="5"/>
        <v>100</v>
      </c>
      <c r="O16" s="10">
        <f t="shared" si="1"/>
        <v>62.5</v>
      </c>
    </row>
    <row r="17" spans="1:15">
      <c r="A17" s="2">
        <v>8</v>
      </c>
      <c r="B17" s="2" t="s">
        <v>15</v>
      </c>
      <c r="C17" s="2" t="s">
        <v>16</v>
      </c>
      <c r="D17" s="2">
        <v>2</v>
      </c>
      <c r="E17" s="2">
        <v>3</v>
      </c>
      <c r="F17" s="2">
        <v>2</v>
      </c>
      <c r="G17" s="2">
        <v>3</v>
      </c>
      <c r="H17" s="2">
        <v>2</v>
      </c>
      <c r="I17" s="2">
        <v>3</v>
      </c>
      <c r="J17" s="2">
        <f t="shared" si="0"/>
        <v>15</v>
      </c>
      <c r="K17" s="10">
        <f t="shared" si="2"/>
        <v>66.666666666666657</v>
      </c>
      <c r="L17" s="2">
        <f t="shared" si="3"/>
        <v>100</v>
      </c>
      <c r="M17" s="10">
        <f t="shared" si="4"/>
        <v>66.666666666666657</v>
      </c>
      <c r="N17" s="10">
        <f t="shared" si="5"/>
        <v>100</v>
      </c>
      <c r="O17" s="10">
        <f t="shared" si="1"/>
        <v>62.5</v>
      </c>
    </row>
    <row r="18" spans="1:15">
      <c r="A18" s="2">
        <v>9</v>
      </c>
      <c r="B18" s="2" t="s">
        <v>17</v>
      </c>
      <c r="C18" s="2" t="s">
        <v>18</v>
      </c>
      <c r="D18" s="2">
        <v>3</v>
      </c>
      <c r="E18" s="2">
        <v>3</v>
      </c>
      <c r="F18" s="2">
        <v>3</v>
      </c>
      <c r="G18" s="2">
        <v>3</v>
      </c>
      <c r="H18" s="2">
        <v>3</v>
      </c>
      <c r="I18" s="2">
        <v>4</v>
      </c>
      <c r="J18" s="2">
        <f t="shared" si="0"/>
        <v>19</v>
      </c>
      <c r="K18" s="10">
        <f t="shared" si="2"/>
        <v>100</v>
      </c>
      <c r="L18" s="2">
        <f t="shared" si="3"/>
        <v>100</v>
      </c>
      <c r="M18" s="10">
        <f t="shared" si="4"/>
        <v>100</v>
      </c>
      <c r="N18" s="10">
        <f t="shared" si="5"/>
        <v>100</v>
      </c>
      <c r="O18" s="10">
        <f t="shared" si="1"/>
        <v>87.5</v>
      </c>
    </row>
    <row r="19" spans="1:15">
      <c r="A19" s="2">
        <v>10</v>
      </c>
      <c r="B19" s="2" t="s">
        <v>19</v>
      </c>
      <c r="C19" s="2" t="s">
        <v>20</v>
      </c>
      <c r="D19" s="2">
        <v>2</v>
      </c>
      <c r="E19" s="2">
        <v>3</v>
      </c>
      <c r="F19" s="2">
        <v>2</v>
      </c>
      <c r="G19" s="2">
        <v>3</v>
      </c>
      <c r="H19" s="2">
        <v>3</v>
      </c>
      <c r="I19" s="2">
        <v>3</v>
      </c>
      <c r="J19" s="2">
        <f t="shared" si="0"/>
        <v>16</v>
      </c>
      <c r="K19" s="10">
        <f t="shared" si="2"/>
        <v>66.666666666666657</v>
      </c>
      <c r="L19" s="2">
        <f t="shared" si="3"/>
        <v>100</v>
      </c>
      <c r="M19" s="10">
        <f t="shared" si="4"/>
        <v>66.666666666666657</v>
      </c>
      <c r="N19" s="10">
        <f t="shared" si="5"/>
        <v>100</v>
      </c>
      <c r="O19" s="10">
        <f t="shared" si="1"/>
        <v>75</v>
      </c>
    </row>
    <row r="20" spans="1:15">
      <c r="A20" s="2">
        <v>11</v>
      </c>
      <c r="B20" s="2" t="s">
        <v>21</v>
      </c>
      <c r="C20" s="2" t="s">
        <v>22</v>
      </c>
      <c r="D20" s="2">
        <v>3</v>
      </c>
      <c r="E20" s="2">
        <v>3</v>
      </c>
      <c r="F20" s="2">
        <v>3</v>
      </c>
      <c r="G20" s="2">
        <v>3</v>
      </c>
      <c r="H20" s="2">
        <v>2</v>
      </c>
      <c r="I20" s="2">
        <v>4</v>
      </c>
      <c r="J20" s="2">
        <f t="shared" si="0"/>
        <v>18</v>
      </c>
      <c r="K20" s="10">
        <f t="shared" si="2"/>
        <v>100</v>
      </c>
      <c r="L20" s="2">
        <f t="shared" si="3"/>
        <v>100</v>
      </c>
      <c r="M20" s="10">
        <f t="shared" si="4"/>
        <v>100</v>
      </c>
      <c r="N20" s="10">
        <f t="shared" si="5"/>
        <v>100</v>
      </c>
      <c r="O20" s="10">
        <f t="shared" si="1"/>
        <v>75</v>
      </c>
    </row>
    <row r="21" spans="1:15">
      <c r="A21" s="2">
        <v>12</v>
      </c>
      <c r="B21" s="2" t="s">
        <v>23</v>
      </c>
      <c r="C21" s="2" t="s">
        <v>24</v>
      </c>
      <c r="D21" s="2">
        <v>3</v>
      </c>
      <c r="E21" s="2">
        <v>3</v>
      </c>
      <c r="F21" s="2">
        <v>3</v>
      </c>
      <c r="G21" s="2">
        <v>3</v>
      </c>
      <c r="H21" s="2">
        <v>2</v>
      </c>
      <c r="I21" s="2">
        <v>4</v>
      </c>
      <c r="J21" s="2">
        <f t="shared" si="0"/>
        <v>18</v>
      </c>
      <c r="K21" s="10">
        <f t="shared" si="2"/>
        <v>100</v>
      </c>
      <c r="L21" s="2">
        <f t="shared" si="3"/>
        <v>100</v>
      </c>
      <c r="M21" s="10">
        <f t="shared" si="4"/>
        <v>100</v>
      </c>
      <c r="N21" s="10">
        <f t="shared" si="5"/>
        <v>100</v>
      </c>
      <c r="O21" s="10">
        <f t="shared" si="1"/>
        <v>75</v>
      </c>
    </row>
    <row r="22" spans="1:15">
      <c r="A22" s="2">
        <v>13</v>
      </c>
      <c r="B22" s="12" t="s">
        <v>36</v>
      </c>
      <c r="C22" s="12" t="s">
        <v>37</v>
      </c>
      <c r="D22" s="2">
        <v>2</v>
      </c>
      <c r="E22" s="2">
        <v>2</v>
      </c>
      <c r="F22" s="12">
        <v>2</v>
      </c>
      <c r="G22" s="12">
        <v>2</v>
      </c>
      <c r="H22" s="12">
        <v>2</v>
      </c>
      <c r="I22" s="12">
        <v>4</v>
      </c>
      <c r="J22" s="2">
        <f t="shared" si="0"/>
        <v>14</v>
      </c>
      <c r="K22" s="10">
        <f t="shared" si="2"/>
        <v>66.666666666666657</v>
      </c>
      <c r="L22" s="10">
        <f t="shared" si="3"/>
        <v>66.666666666666657</v>
      </c>
      <c r="M22" s="10">
        <f t="shared" si="4"/>
        <v>66.666666666666657</v>
      </c>
      <c r="N22" s="10">
        <f t="shared" si="5"/>
        <v>66.666666666666657</v>
      </c>
      <c r="O22" s="10">
        <f t="shared" si="1"/>
        <v>75</v>
      </c>
    </row>
    <row r="23" spans="1:15">
      <c r="A23" s="2">
        <v>14</v>
      </c>
      <c r="B23" s="12" t="s">
        <v>38</v>
      </c>
      <c r="C23" s="12" t="s">
        <v>39</v>
      </c>
      <c r="D23" s="2">
        <v>2</v>
      </c>
      <c r="E23" s="2">
        <v>2</v>
      </c>
      <c r="F23" s="12">
        <v>2</v>
      </c>
      <c r="G23" s="12">
        <v>2</v>
      </c>
      <c r="H23" s="12">
        <v>2</v>
      </c>
      <c r="I23" s="12">
        <v>4</v>
      </c>
      <c r="J23" s="2">
        <f t="shared" si="0"/>
        <v>14</v>
      </c>
      <c r="K23" s="10">
        <f t="shared" si="2"/>
        <v>66.666666666666657</v>
      </c>
      <c r="L23" s="10">
        <f t="shared" si="3"/>
        <v>66.666666666666657</v>
      </c>
      <c r="M23" s="10">
        <f t="shared" si="4"/>
        <v>66.666666666666657</v>
      </c>
      <c r="N23" s="10">
        <f t="shared" si="5"/>
        <v>66.666666666666657</v>
      </c>
      <c r="O23" s="10">
        <f t="shared" si="1"/>
        <v>75</v>
      </c>
    </row>
    <row r="24" spans="1:15">
      <c r="F24" s="5"/>
      <c r="G24" s="5"/>
      <c r="H24" s="5"/>
      <c r="I24" s="5"/>
      <c r="J24" s="6" t="s">
        <v>30</v>
      </c>
      <c r="K24" s="2">
        <f t="shared" ref="K24" si="6">COUNTIF(K10:K23,"&gt;49")</f>
        <v>14</v>
      </c>
      <c r="L24" s="2">
        <f>COUNTIF(L10:L23,"&gt;49")</f>
        <v>14</v>
      </c>
      <c r="M24" s="2">
        <f>COUNTIF(M10:M23,"&gt;49")</f>
        <v>14</v>
      </c>
      <c r="N24" s="2">
        <f t="shared" ref="N24:O24" si="7">COUNTIF(N10:N23,"&gt;49")</f>
        <v>14</v>
      </c>
      <c r="O24" s="2">
        <f t="shared" si="7"/>
        <v>14</v>
      </c>
    </row>
    <row r="25" spans="1:15">
      <c r="F25" s="7"/>
      <c r="G25" s="7"/>
      <c r="H25" s="7"/>
      <c r="I25" s="7"/>
      <c r="J25" s="6" t="s">
        <v>31</v>
      </c>
      <c r="K25" s="10">
        <f>K24/$K28*100</f>
        <v>100</v>
      </c>
      <c r="L25" s="10">
        <f>L24/$K28*100</f>
        <v>100</v>
      </c>
      <c r="M25" s="10">
        <f>M24/$K28*100</f>
        <v>100</v>
      </c>
      <c r="N25" s="10">
        <f>N24/$K28*100</f>
        <v>100</v>
      </c>
      <c r="O25" s="10">
        <f>O24/$K28*100</f>
        <v>100</v>
      </c>
    </row>
    <row r="26" spans="1:15">
      <c r="F26" s="8"/>
      <c r="G26" s="8"/>
      <c r="H26" s="8"/>
      <c r="I26" s="8"/>
      <c r="J26" s="6" t="s">
        <v>32</v>
      </c>
      <c r="K26" s="13">
        <v>3</v>
      </c>
      <c r="L26" s="13">
        <v>3</v>
      </c>
      <c r="M26" s="14">
        <v>3</v>
      </c>
      <c r="N26" s="14">
        <v>3</v>
      </c>
      <c r="O26" s="15">
        <v>3</v>
      </c>
    </row>
    <row r="27" spans="1:15">
      <c r="F27" s="9"/>
      <c r="G27" s="9"/>
      <c r="H27" s="9"/>
      <c r="I27" s="9"/>
      <c r="J27" s="6" t="s">
        <v>33</v>
      </c>
      <c r="K27" s="11">
        <v>14</v>
      </c>
    </row>
    <row r="28" spans="1:15">
      <c r="F28" s="8"/>
      <c r="G28" s="8"/>
      <c r="H28" s="8"/>
      <c r="I28" s="8"/>
      <c r="J28" s="6" t="s">
        <v>47</v>
      </c>
      <c r="K28" s="2">
        <v>14</v>
      </c>
    </row>
  </sheetData>
  <autoFilter ref="A9:D9">
    <sortState ref="A2:G14">
      <sortCondition ref="B1"/>
    </sortState>
  </autoFilter>
  <mergeCells count="6">
    <mergeCell ref="A7:C7"/>
    <mergeCell ref="A1:K1"/>
    <mergeCell ref="A3:C3"/>
    <mergeCell ref="A4:C4"/>
    <mergeCell ref="A5:C5"/>
    <mergeCell ref="A6:D6"/>
  </mergeCells>
  <pageMargins left="0.70866141732283472" right="0.70866141732283472" top="0.74803149606299213" bottom="0.74803149606299213" header="0.31496062992125984" footer="0.31496062992125984"/>
  <pageSetup paperSize="9" scale="46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ankit vidyarthi</dc:creator>
  <cp:lastModifiedBy>ankit.vidyarthi</cp:lastModifiedBy>
  <cp:lastPrinted>2023-01-04T07:39:49Z</cp:lastPrinted>
  <dcterms:created xsi:type="dcterms:W3CDTF">2022-09-21T06:08:54Z</dcterms:created>
  <dcterms:modified xsi:type="dcterms:W3CDTF">2023-01-04T07:39:51Z</dcterms:modified>
</cp:coreProperties>
</file>